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U34" i="10"/>
  <c r="C34" i="10"/>
  <c r="U35" i="10" l="1"/>
  <c r="AM34" i="10"/>
  <c r="BE34" i="10" s="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<sst xmlns="http://schemas.openxmlformats.org/spreadsheetml/2006/main" count="1160" uniqueCount="604">
  <si>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</si>
  <si>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</si>
  <si>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</si>
  <si>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</si>
  <si>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</si>
  <si>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</si>
  <si>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</si>
  <si>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</si>
  <si>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</si>
  <si>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</si>
  <si>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</si>
  <si>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</si>
  <si>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</si>
  <si>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</si>
  <si>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</si>
  <si>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</si>
  <si>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</si>
  <si>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</si>
  <si>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</si>
  <si>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</si>
  <si>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</si>
  <si>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</si>
  <si>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</si>
  <si>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</si>
  <si>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</si>
  <si>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</si>
  <si>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</si>
  <si>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</si>
  <si>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</si>
  <si>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</si>
  <si>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</si>
  <si>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</si>
  <si>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</si>
  <si>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</si>
  <si>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</si>
  <si>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</si>
  <si>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</si>
  <si>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</si>
  <si>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</si>
  <si>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</si>
  <si>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</si>
  <si>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</si>
  <si>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</si>
  <si>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</si>
  <si>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</si>
  <si>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</si>
  <si>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</si>
  <si>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</si>
  <si>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</si>
  <si>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</si>
  <si>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</si>
  <si>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</si>
  <si>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</si>
  <si>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</si>
  <si>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</si>
  <si>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</si>
  <si>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</si>
  <si>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</si>
  <si>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</si>
  <si>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</si>
  <si>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</si>
  <si>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</si>
  <si>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</si>
  <si>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</si>
  <si>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</si>
  <si>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</si>
  <si>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</si>
  <si>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</si>
  <si>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</si>
  <si>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</si>
  <si>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</si>
  <si>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</si>
  <si>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</si>
  <si>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</si>
  <si>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</si>
  <si>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</si>
  <si>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</si>
  <si>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</si>
  <si>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</si>
  <si>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</si>
  <si>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</si>
  <si>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</si>
  <si>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</si>
  <si>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</si>
  <si>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</si>
  <si>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</si>
  <si>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</si>
  <si>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</si>
  <si>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</si>
  <si>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</si>
  <si>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</si>
  <si>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輪之内町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</si>
  <si>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</si>
  <si>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</si>
  <si>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</si>
  <si>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</si>
  <si>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</si>
  <si>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</si>
  <si>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</si>
  <si>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</si>
  <si>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</si>
  <si>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</si>
  <si>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</si>
  <si>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</si>
  <si>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</si>
  <si>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</si>
  <si>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</si>
  <si>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</si>
  <si>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</si>
  <si>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</si>
  <si>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</si>
  <si>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</si>
  <si>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</si>
  <si>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</si>
  <si>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</si>
  <si>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</si>
  <si>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</si>
  <si>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</si>
  <si>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</si>
  <si>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</si>
  <si>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</si>
  <si>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</si>
  <si>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</si>
  <si>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</si>
  <si>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</si>
  <si>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</si>
  <si>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</si>
  <si>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</si>
  <si>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</si>
  <si>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</si>
  <si>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</si>
  <si>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</si>
  <si>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</si>
  <si>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</si>
  <si>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</si>
  <si>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</si>
  <si>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</si>
  <si>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</si>
  <si>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</si>
  <si>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</si>
  <si>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</si>
  <si>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</si>
  <si>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</si>
  <si>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</si>
  <si>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</si>
  <si>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</si>
  <si>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</si>
  <si>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</si>
  <si>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</si>
  <si>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</si>
  <si>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</si>
  <si>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</si>
  <si>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</si>
  <si>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</si>
  <si>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</si>
  <si>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</si>
  <si>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</si>
  <si>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</si>
  <si>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</si>
  <si>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</si>
  <si>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</si>
  <si>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</si>
  <si>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</si>
  <si>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</si>
  <si>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</si>
  <si>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</si>
  <si>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</si>
  <si>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</si>
  <si>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</si>
  <si>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</si>
  <si>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</si>
  <si>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</si>
  <si>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</si>
  <si>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</si>
  <si>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</si>
  <si>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</si>
  <si>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</si>
  <si>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</si>
  <si>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</si>
  <si>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</si>
  <si>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</si>
  <si>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</si>
  <si>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</si>
  <si>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</si>
  <si>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</si>
  <si>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</si>
  <si>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</si>
  <si>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</si>
  <si>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</si>
  <si>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</si>
  <si>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</si>
  <si>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</si>
  <si>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</si>
  <si>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</si>
  <si>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</si>
  <si>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</si>
  <si>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</si>
  <si>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</si>
  <si>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</si>
  <si>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</si>
  <si>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</si>
  <si>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</si>
  <si>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</si>
  <si>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</si>
  <si>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</si>
  <si>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</si>
  <si>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</si>
  <si>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岐阜県輪之内町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</si>
  <si>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</si>
  <si>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</si>
  <si>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</si>
  <si>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</si>
  <si>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</si>
  <si>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</si>
  <si>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</si>
  <si>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</si>
  <si>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</si>
  <si>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</si>
  <si>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</si>
  <si>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</si>
  <si>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</si>
  <si>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</si>
  <si>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</si>
  <si>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</si>
  <si>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</si>
  <si>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</si>
  <si>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</si>
  <si>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</si>
  <si>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</si>
  <si>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</si>
  <si>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</si>
  <si>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</si>
  <si>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</si>
  <si>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</si>
  <si>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</si>
  <si>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</si>
  <si>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</si>
  <si>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</si>
  <si>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</si>
  <si>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</si>
  <si>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</si>
  <si>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</si>
  <si>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</si>
  <si>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</si>
  <si>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</si>
  <si>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</si>
  <si>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</si>
  <si>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</si>
  <si>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</si>
  <si>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</si>
  <si>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</si>
  <si>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</si>
  <si>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</si>
  <si>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</si>
  <si>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</si>
  <si>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</si>
  <si>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</si>
  <si>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</si>
  <si>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</si>
  <si>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</si>
  <si>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</si>
  <si>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</si>
  <si>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</si>
  <si>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</si>
  <si>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</si>
  <si>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</si>
  <si>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</si>
  <si>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</si>
  <si>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</si>
  <si>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</si>
  <si>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</si>
  <si>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</si>
  <si>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</si>
  <si>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</si>
  <si>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</si>
  <si>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</si>
  <si>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</si>
  <si>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</si>
  <si>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</si>
  <si>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</si>
  <si>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</si>
  <si>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</si>
  <si>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</si>
  <si>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</si>
  <si>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</si>
  <si>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</si>
  <si>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</si>
  <si>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</si>
  <si>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</si>
  <si>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</si>
  <si>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</si>
  <si>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</si>
  <si>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</si>
  <si>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</si>
  <si>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</si>
  <si>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</si>
  <si>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</si>
  <si>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</si>
  <si>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</si>
  <si>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</si>
  <si>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</si>
  <si>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</si>
  <si>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</si>
  <si>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</si>
  <si>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</si>
  <si>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</si>
  <si>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</si>
  <si>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</si>
  <si>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</si>
  <si>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</si>
  <si>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</si>
  <si>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</si>
  <si>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</si>
  <si>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</si>
  <si>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</si>
  <si>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</si>
  <si>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</si>
  <si>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</si>
  <si>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</si>
  <si>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</si>
  <si>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</si>
  <si>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</si>
  <si>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</si>
  <si>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</si>
  <si>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</si>
  <si>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</si>
  <si>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</si>
  <si>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</si>
  <si>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</si>
  <si>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</si>
  <si>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</si>
  <si>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</si>
  <si>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</si>
  <si>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</si>
  <si>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</si>
  <si>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</si>
  <si>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</si>
  <si>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</si>
  <si>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</si>
  <si>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</si>
  <si>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</si>
  <si>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</si>
  <si>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</si>
  <si>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</si>
  <si>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</si>
  <si>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</si>
  <si>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</si>
  <si>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</si>
  <si>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</si>
  <si>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</si>
  <si>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</si>
  <si>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</si>
  <si>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</si>
  <si>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</si>
  <si>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</si>
  <si>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</si>
  <si>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</si>
  <si>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</si>
  <si>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岐阜県輪之内町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</si>
  <si>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</si>
  <si>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</si>
  <si>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</si>
  <si>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</si>
  <si>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</si>
  <si>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</si>
  <si>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</si>
  <si>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</si>
  <si>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</si>
  <si>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</si>
  <si>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</si>
  <si>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</si>
  <si>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</si>
  <si>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</si>
  <si>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</si>
  <si>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</si>
  <si>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</si>
  <si>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</si>
  <si>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</si>
  <si>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</si>
  <si>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輪之内町児童発達支援事業特別会計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</si>
  <si>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</si>
  <si>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</si>
  <si>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</si>
  <si>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</si>
  <si>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</si>
  <si>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</si>
  <si>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</si>
  <si>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</si>
  <si>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</si>
  <si>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</si>
  <si>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</si>
  <si>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</si>
  <si>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</si>
  <si>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</si>
  <si>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輪之内町後期高齢者医療特別会計</t>
    <phoneticPr fontId="5"/>
  </si>
  <si>
    <t>輪之内町水道事業会計</t>
    <phoneticPr fontId="5"/>
  </si>
  <si>
    <t>法適用企業</t>
    <phoneticPr fontId="5"/>
  </si>
  <si>
    <t>輪之内町特定環境保全公共下水道事業特別会計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</si>
  <si>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</si>
  <si>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</si>
  <si>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</si>
  <si>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</si>
  <si>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</si>
  <si>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</si>
  <si>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</si>
  <si>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</si>
  <si>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</si>
  <si>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</si>
  <si>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</si>
  <si>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</si>
  <si>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</si>
  <si>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</si>
  <si>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</si>
  <si>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</si>
  <si>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</si>
  <si>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</si>
  <si>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</si>
  <si>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</si>
  <si>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</si>
  <si>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</si>
  <si>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</si>
  <si>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</si>
  <si>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</si>
  <si>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</si>
  <si>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</si>
  <si>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</si>
  <si>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</si>
  <si>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</si>
  <si>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</si>
  <si>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</si>
  <si>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</si>
  <si>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</si>
  <si>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</si>
  <si>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</si>
  <si>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</si>
  <si>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</si>
  <si>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</si>
  <si>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</si>
  <si>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</si>
  <si>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</si>
  <si>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</si>
  <si>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</si>
  <si>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</si>
  <si>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</si>
  <si>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</si>
  <si>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</si>
  <si>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</si>
  <si>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</si>
  <si>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</si>
  <si>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</si>
  <si>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</si>
  <si>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</si>
  <si>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</si>
  <si>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</si>
  <si>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</si>
  <si>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</si>
  <si>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</si>
  <si>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</si>
  <si>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</si>
  <si>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</si>
  <si>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</si>
  <si>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</si>
  <si>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</si>
  <si>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</si>
  <si>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</si>
  <si>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</si>
  <si>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輪之内町国民健康保険事業特別会計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</si>
  <si>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</si>
  <si>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</si>
  <si>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</si>
  <si>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</si>
  <si>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</si>
  <si>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</si>
  <si>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</si>
  <si>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</si>
  <si>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</si>
  <si>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</si>
  <si>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</si>
  <si>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</si>
  <si>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</si>
  <si>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</si>
  <si>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</si>
  <si>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</si>
  <si>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</si>
  <si>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</si>
  <si>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</si>
  <si>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</si>
  <si>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</si>
  <si>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</si>
  <si>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</si>
  <si>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</si>
  <si>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</si>
  <si>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</si>
  <si>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</si>
  <si>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</si>
  <si>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</si>
  <si>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</si>
  <si>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</si>
  <si>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</si>
  <si>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</si>
  <si>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</si>
  <si>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</si>
  <si>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</si>
  <si>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</si>
  <si>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</si>
  <si>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</si>
  <si>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</si>
  <si>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</si>
  <si>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</si>
  <si>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</si>
  <si>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</si>
  <si>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</si>
  <si>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</si>
  <si>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</si>
  <si>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</si>
  <si>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</si>
  <si>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</si>
  <si>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</si>
  <si>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</si>
  <si>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</si>
  <si>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</si>
  <si>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</si>
  <si>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</si>
  <si>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</si>
  <si>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</si>
  <si>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</si>
  <si>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</si>
  <si>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</si>
  <si>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</si>
  <si>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</si>
  <si>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</si>
  <si>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</si>
  <si>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</si>
  <si>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</si>
  <si>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</si>
  <si>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</si>
  <si>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</si>
  <si>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</si>
  <si>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</si>
  <si>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</si>
  <si>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</si>
  <si>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</si>
  <si>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</si>
  <si>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</si>
  <si>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</si>
  <si>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</si>
  <si>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</si>
  <si>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</si>
  <si>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</si>
  <si>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</si>
  <si>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</si>
  <si>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</si>
  <si>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0.57</t>
  </si>
  <si>
    <t>輪之内町水道事業会計</t>
  </si>
  <si>
    <t>一般会計</t>
  </si>
  <si>
    <t>輪之内町国民健康保険事業特別会計</t>
  </si>
  <si>
    <t>輪之内町特定環境保全公共下水道事業特別会計</t>
  </si>
  <si>
    <t>輪之内町児童発達支援事業特別会計</t>
  </si>
  <si>
    <t>輪之内町後期高齢者医療特別会計</t>
  </si>
  <si>
    <t>その他会計（赤字）</t>
  </si>
  <si>
    <t>その他会計（黒字）</t>
  </si>
  <si>
    <t>西濃環境整備組合</t>
    <rPh sb="0" eb="2">
      <t>セイノウ</t>
    </rPh>
    <rPh sb="2" eb="4">
      <t>カンキョウ</t>
    </rPh>
    <rPh sb="4" eb="6">
      <t>セイビ</t>
    </rPh>
    <rPh sb="6" eb="8">
      <t>クミアイ</t>
    </rPh>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</si>
  <si>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</si>
  <si>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</si>
  <si>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</si>
  <si>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あすわ苑老人福祉施設事務組合</t>
    <rPh sb="3" eb="4">
      <t>エン</t>
    </rPh>
    <rPh sb="4" eb="6">
      <t>ロウジン</t>
    </rPh>
    <rPh sb="6" eb="8">
      <t>フクシ</t>
    </rPh>
    <rPh sb="8" eb="10">
      <t>シセツ</t>
    </rPh>
    <rPh sb="10" eb="12">
      <t>ジム</t>
    </rPh>
    <rPh sb="12" eb="14">
      <t>クミアイ</t>
    </rPh>
    <phoneticPr fontId="2"/>
  </si>
  <si>
    <t>安八郡広域連合（一般会計）</t>
    <rPh sb="0" eb="3">
      <t>アンパチグン</t>
    </rPh>
    <rPh sb="3" eb="5">
      <t>コウイキ</t>
    </rPh>
    <rPh sb="5" eb="7">
      <t>レンゴウ</t>
    </rPh>
    <rPh sb="8" eb="10">
      <t>イッパン</t>
    </rPh>
    <rPh sb="10" eb="12">
      <t>カイケイ</t>
    </rPh>
    <phoneticPr fontId="2"/>
  </si>
  <si>
    <t>安八郡広域連合（特別会計）</t>
    <rPh sb="0" eb="3">
      <t>アンパチグン</t>
    </rPh>
    <rPh sb="3" eb="5">
      <t>コウイキ</t>
    </rPh>
    <rPh sb="5" eb="7">
      <t>レンゴウ</t>
    </rPh>
    <rPh sb="8" eb="10">
      <t>トクベツ</t>
    </rPh>
    <rPh sb="10" eb="12">
      <t>カイケイ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</si>
  <si>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</si>
  <si>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</si>
  <si>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</si>
  <si>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</si>
  <si>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大垣輪中水防事務組合</t>
    <rPh sb="0" eb="2">
      <t>オオガキ</t>
    </rPh>
    <rPh sb="2" eb="4">
      <t>ワチュウ</t>
    </rPh>
    <rPh sb="4" eb="6">
      <t>スイボウ</t>
    </rPh>
    <rPh sb="6" eb="8">
      <t>ジム</t>
    </rPh>
    <rPh sb="8" eb="10">
      <t>クミアイ</t>
    </rPh>
    <phoneticPr fontId="2"/>
  </si>
  <si>
    <t>西南濃老人福祉施設事務組合</t>
    <rPh sb="0" eb="1">
      <t>ニシ</t>
    </rPh>
    <rPh sb="1" eb="3">
      <t>ナンノウ</t>
    </rPh>
    <rPh sb="3" eb="5">
      <t>ロウジン</t>
    </rPh>
    <rPh sb="5" eb="7">
      <t>フクシ</t>
    </rPh>
    <rPh sb="7" eb="9">
      <t>シセツ</t>
    </rPh>
    <rPh sb="9" eb="11">
      <t>ジム</t>
    </rPh>
    <rPh sb="11" eb="13">
      <t>クミアイ</t>
    </rPh>
    <phoneticPr fontId="11"/>
  </si>
  <si>
    <t>輪之内町土地開発公社</t>
    <rPh sb="0" eb="3">
      <t>ワノウチ</t>
    </rPh>
    <rPh sb="3" eb="4">
      <t>チョウ</t>
    </rPh>
    <rPh sb="4" eb="6">
      <t>トチ</t>
    </rPh>
    <rPh sb="6" eb="8">
      <t>カイハツ</t>
    </rPh>
    <rPh sb="8" eb="10">
      <t>コウシャ</t>
    </rPh>
    <phoneticPr fontId="11"/>
  </si>
  <si>
    <t>基金繰入720百万円</t>
    <phoneticPr fontId="2"/>
  </si>
  <si>
    <t>-</t>
    <phoneticPr fontId="2"/>
  </si>
  <si>
    <t>-</t>
    <phoneticPr fontId="2"/>
  </si>
  <si>
    <t>基金繰入50百万円</t>
    <phoneticPr fontId="2"/>
  </si>
  <si>
    <t>基金繰入99百万円</t>
    <phoneticPr fontId="2"/>
  </si>
  <si>
    <t>輪之内町国民健康保険事業特別会計</t>
    <phoneticPr fontId="5"/>
  </si>
  <si>
    <t>輪之内町後期高齢者医療特別会計</t>
    <phoneticPr fontId="5"/>
  </si>
  <si>
    <t>輪之内町水道事業会計</t>
    <phoneticPr fontId="5"/>
  </si>
  <si>
    <t>輪之内町特定環境保全公共下水道事業特別会計</t>
    <phoneticPr fontId="5"/>
  </si>
  <si>
    <t>-</t>
    <phoneticPr fontId="2"/>
  </si>
  <si>
    <t>公共施設等整備基金</t>
    <rPh sb="0" eb="2">
      <t>コウキョウ</t>
    </rPh>
    <rPh sb="2" eb="4">
      <t>シセツ</t>
    </rPh>
    <rPh sb="4" eb="5">
      <t>ナド</t>
    </rPh>
    <rPh sb="5" eb="7">
      <t>セイビ</t>
    </rPh>
    <rPh sb="7" eb="9">
      <t>キキン</t>
    </rPh>
    <phoneticPr fontId="11"/>
  </si>
  <si>
    <t>土地基盤整備基金</t>
    <rPh sb="0" eb="2">
      <t>トチ</t>
    </rPh>
    <rPh sb="2" eb="4">
      <t>キバン</t>
    </rPh>
    <rPh sb="4" eb="6">
      <t>セイビ</t>
    </rPh>
    <rPh sb="6" eb="8">
      <t>キキン</t>
    </rPh>
    <phoneticPr fontId="11"/>
  </si>
  <si>
    <t>地域福祉基金</t>
    <rPh sb="0" eb="2">
      <t>チイキ</t>
    </rPh>
    <rPh sb="2" eb="4">
      <t>フクシ</t>
    </rPh>
    <rPh sb="4" eb="6">
      <t>キキン</t>
    </rPh>
    <phoneticPr fontId="11"/>
  </si>
  <si>
    <t>加納良造学術文化振興基金</t>
    <rPh sb="0" eb="2">
      <t>カノウ</t>
    </rPh>
    <rPh sb="2" eb="4">
      <t>リョウゾウ</t>
    </rPh>
    <rPh sb="4" eb="6">
      <t>ガクジュツ</t>
    </rPh>
    <rPh sb="6" eb="8">
      <t>ブンカ</t>
    </rPh>
    <rPh sb="8" eb="10">
      <t>シンコウ</t>
    </rPh>
    <rPh sb="10" eb="12">
      <t>キキン</t>
    </rPh>
    <phoneticPr fontId="11"/>
  </si>
  <si>
    <t>ふるさと応援基金</t>
    <rPh sb="4" eb="6">
      <t>オウエン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</si>
  <si>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</si>
  <si>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</si>
  <si>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</si>
  <si>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地方債の発行を極力抑制していること、計画的な基金の積立により、将来負担比率は減少している。
一方、有形固定資産減価償却率は、インフラ資産の工作物の比率が80%を超えている。公共施設等管理計画に基づき、道路・橋りょう等の長寿命化対策に取り組んでいく。</t>
    <rPh sb="1" eb="4">
      <t>チホウサイ</t>
    </rPh>
    <rPh sb="5" eb="7">
      <t>ハッコウ</t>
    </rPh>
    <rPh sb="8" eb="10">
      <t>キョクリョク</t>
    </rPh>
    <rPh sb="10" eb="12">
      <t>ヨクセイ</t>
    </rPh>
    <rPh sb="19" eb="22">
      <t>ケイカクテキ</t>
    </rPh>
    <rPh sb="23" eb="25">
      <t>キキン</t>
    </rPh>
    <rPh sb="26" eb="28">
      <t>ツミタテ</t>
    </rPh>
    <rPh sb="32" eb="34">
      <t>ショウライ</t>
    </rPh>
    <rPh sb="34" eb="36">
      <t>フタン</t>
    </rPh>
    <rPh sb="36" eb="38">
      <t>ヒリツ</t>
    </rPh>
    <rPh sb="39" eb="41">
      <t>ゲンショウ</t>
    </rPh>
    <rPh sb="47" eb="49">
      <t>イッポウ</t>
    </rPh>
    <rPh sb="50" eb="52">
      <t>ユウケイ</t>
    </rPh>
    <rPh sb="52" eb="54">
      <t>コテイ</t>
    </rPh>
    <rPh sb="54" eb="56">
      <t>シサン</t>
    </rPh>
    <rPh sb="56" eb="58">
      <t>ゲンカ</t>
    </rPh>
    <rPh sb="58" eb="60">
      <t>ショウキャク</t>
    </rPh>
    <rPh sb="60" eb="61">
      <t>リツ</t>
    </rPh>
    <rPh sb="67" eb="69">
      <t>シサン</t>
    </rPh>
    <rPh sb="70" eb="73">
      <t>コウサクブツ</t>
    </rPh>
    <rPh sb="74" eb="76">
      <t>ヒリツ</t>
    </rPh>
    <rPh sb="81" eb="82">
      <t>コ</t>
    </rPh>
    <rPh sb="87" eb="89">
      <t>コウキョウ</t>
    </rPh>
    <rPh sb="89" eb="91">
      <t>シセツ</t>
    </rPh>
    <rPh sb="91" eb="92">
      <t>ナド</t>
    </rPh>
    <rPh sb="92" eb="94">
      <t>カンリ</t>
    </rPh>
    <rPh sb="94" eb="96">
      <t>ケイカク</t>
    </rPh>
    <rPh sb="97" eb="98">
      <t>モト</t>
    </rPh>
    <rPh sb="101" eb="103">
      <t>ドウロ</t>
    </rPh>
    <rPh sb="108" eb="109">
      <t>ナド</t>
    </rPh>
    <rPh sb="110" eb="111">
      <t>チョウ</t>
    </rPh>
    <rPh sb="111" eb="114">
      <t>ジュミョウカ</t>
    </rPh>
    <rPh sb="114" eb="116">
      <t>タイサク</t>
    </rPh>
    <rPh sb="117" eb="118">
      <t>ト</t>
    </rPh>
    <rPh sb="119" eb="120">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</si>
  <si>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</si>
  <si>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</si>
  <si>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</si>
  <si>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</si>
  <si>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</si>
  <si>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</si>
  <si>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し、実質公債比率は低い状態であるが、将来負担比率は年々減少しているものの、高い比率となっている。地方債の発行を極力抑制していること、基金残高の増などにより数値は減少傾向であるが、下水道事業への経常的な繰出支出の影響により、類似団体と比較して高い数値となっている。</t>
    <rPh sb="1" eb="3">
      <t>ルイジ</t>
    </rPh>
    <rPh sb="3" eb="5">
      <t>ダンタイ</t>
    </rPh>
    <rPh sb="6" eb="8">
      <t>ヒカク</t>
    </rPh>
    <rPh sb="10" eb="12">
      <t>ジッシツ</t>
    </rPh>
    <rPh sb="12" eb="14">
      <t>コウサイ</t>
    </rPh>
    <rPh sb="14" eb="16">
      <t>ヒリツ</t>
    </rPh>
    <rPh sb="17" eb="18">
      <t>ヒク</t>
    </rPh>
    <rPh sb="19" eb="21">
      <t>ジョウタイ</t>
    </rPh>
    <rPh sb="26" eb="28">
      <t>ショウライ</t>
    </rPh>
    <rPh sb="28" eb="30">
      <t>フタン</t>
    </rPh>
    <rPh sb="30" eb="32">
      <t>ヒリツ</t>
    </rPh>
    <rPh sb="33" eb="35">
      <t>ネンネン</t>
    </rPh>
    <rPh sb="35" eb="37">
      <t>ゲンショウ</t>
    </rPh>
    <rPh sb="45" eb="46">
      <t>タカ</t>
    </rPh>
    <rPh sb="47" eb="49">
      <t>ヒリツ</t>
    </rPh>
    <rPh sb="56" eb="59">
      <t>チホウサイ</t>
    </rPh>
    <rPh sb="60" eb="62">
      <t>ハッコウ</t>
    </rPh>
    <rPh sb="63" eb="65">
      <t>キョクリョク</t>
    </rPh>
    <rPh sb="65" eb="67">
      <t>ヨクセイ</t>
    </rPh>
    <rPh sb="74" eb="76">
      <t>キキン</t>
    </rPh>
    <rPh sb="76" eb="78">
      <t>ザンダカ</t>
    </rPh>
    <rPh sb="79" eb="80">
      <t>ゾウ</t>
    </rPh>
    <rPh sb="85" eb="87">
      <t>スウチ</t>
    </rPh>
    <rPh sb="88" eb="90">
      <t>ゲンショウ</t>
    </rPh>
    <rPh sb="90" eb="92">
      <t>ケイコウ</t>
    </rPh>
    <rPh sb="97" eb="100">
      <t>ゲスイドウ</t>
    </rPh>
    <rPh sb="100" eb="102">
      <t>ジギョウ</t>
    </rPh>
    <rPh sb="104" eb="107">
      <t>ケイジョウテキ</t>
    </rPh>
    <rPh sb="108" eb="110">
      <t>クリダ</t>
    </rPh>
    <rPh sb="110" eb="112">
      <t>シシュツ</t>
    </rPh>
    <rPh sb="113" eb="115">
      <t>エイキョウ</t>
    </rPh>
    <rPh sb="119" eb="121">
      <t>ルイジ</t>
    </rPh>
    <rPh sb="121" eb="123">
      <t>ダンタイ</t>
    </rPh>
    <rPh sb="124" eb="126">
      <t>ヒカク</t>
    </rPh>
    <rPh sb="128" eb="129">
      <t>タカ</t>
    </rPh>
    <rPh sb="130" eb="132">
      <t>スウチ</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</si>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</sst>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6452-4C36-B261-EC28D83986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87926</c:v>
                </c:pt>
                <c:pt idx="1">
                  <c:v>73204</c:v>
                </c:pt>
                <c:pt idx="2">
                  <c:v>56417</c:v>
                </c:pt>
                <c:pt idx="3">
                  <c:v>80404</c:v>
                </c:pt>
                <c:pt idx="4">
                  <c:v>61695</c:v>
                </c:pt>
              </c:numCache>
            </c:numRef>
          </c:val>
          <c:smooth val="0"/>
          <c:extLst xmlns:c16r2="http://schemas.microsoft.com/office/drawing/2015/06/chart">
            <c:ext xmlns:c16="http://schemas.microsoft.com/office/drawing/2014/chart" uri="{C3380CC4-5D6E-409C-BE32-E72D297353CC}">
              <c16:uniqueId val="{00000001-6452-4C36-B261-EC28D839861B}"/>
            </c:ext>
          </c:extLst>
        </c:ser>
        <c:dLbls>
          <c:showLegendKey val="0"/>
          <c:showVal val="0"/>
          <c:showCatName val="0"/>
          <c:showSerName val="0"/>
          <c:showPercent val="0"/>
          <c:showBubbleSize val="0"/>
        </c:dLbls>
        <c:marker val="1"/>
        <c:smooth val="0"/>
        <c:axId val="66201472"/>
        <c:axId val="101875712"/>
      </c:lineChart>
      <c:catAx>
        <c:axId val="6620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75712"/>
        <c:crosses val="autoZero"/>
        <c:auto val="1"/>
        <c:lblAlgn val="ctr"/>
        <c:lblOffset val="100"/>
        <c:tickLblSkip val="1"/>
        <c:tickMarkSkip val="1"/>
        <c:noMultiLvlLbl val="0"/>
      </c:catAx>
      <c:valAx>
        <c:axId val="1018757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20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9.98</c:v>
                </c:pt>
                <c:pt idx="1">
                  <c:v>11.58</c:v>
                </c:pt>
                <c:pt idx="2">
                  <c:v>11.34</c:v>
                </c:pt>
                <c:pt idx="3">
                  <c:v>10.59</c:v>
                </c:pt>
                <c:pt idx="4">
                  <c:v>8.51</c:v>
                </c:pt>
              </c:numCache>
            </c:numRef>
          </c:val>
          <c:extLst xmlns:c16r2="http://schemas.microsoft.com/office/drawing/2015/06/chart">
            <c:ext xmlns:c16="http://schemas.microsoft.com/office/drawing/2014/chart" uri="{C3380CC4-5D6E-409C-BE32-E72D297353CC}">
              <c16:uniqueId val="{00000000-0D71-4F3A-BC4D-9B96B340B4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26.43</c:v>
                </c:pt>
                <c:pt idx="1">
                  <c:v>27.17</c:v>
                </c:pt>
                <c:pt idx="2">
                  <c:v>26.34</c:v>
                </c:pt>
                <c:pt idx="3">
                  <c:v>26.25</c:v>
                </c:pt>
                <c:pt idx="4">
                  <c:v>25.98</c:v>
                </c:pt>
              </c:numCache>
            </c:numRef>
          </c:val>
          <c:extLst xmlns:c16r2="http://schemas.microsoft.com/office/drawing/2015/06/chart">
            <c:ext xmlns:c16="http://schemas.microsoft.com/office/drawing/2014/chart" uri="{C3380CC4-5D6E-409C-BE32-E72D297353CC}">
              <c16:uniqueId val="{00000001-0D71-4F3A-BC4D-9B96B340B432}"/>
            </c:ext>
          </c:extLst>
        </c:ser>
        <c:dLbls>
          <c:showLegendKey val="0"/>
          <c:showVal val="0"/>
          <c:showCatName val="0"/>
          <c:showSerName val="0"/>
          <c:showPercent val="0"/>
          <c:showBubbleSize val="0"/>
        </c:dLbls>
        <c:gapWidth val="250"/>
        <c:overlap val="100"/>
        <c:axId val="134743552"/>
        <c:axId val="134745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4.9800000000000004</c:v>
                </c:pt>
                <c:pt idx="1">
                  <c:v>2.12</c:v>
                </c:pt>
                <c:pt idx="2">
                  <c:v>0.27</c:v>
                </c:pt>
                <c:pt idx="3">
                  <c:v>-0.56999999999999995</c:v>
                </c:pt>
                <c:pt idx="4">
                  <c:v>0.32</c:v>
                </c:pt>
              </c:numCache>
            </c:numRef>
          </c:val>
          <c:smooth val="0"/>
          <c:extLst xmlns:c16r2="http://schemas.microsoft.com/office/drawing/2015/06/chart">
            <c:ext xmlns:c16="http://schemas.microsoft.com/office/drawing/2014/chart" uri="{C3380CC4-5D6E-409C-BE32-E72D297353CC}">
              <c16:uniqueId val="{00000002-0D71-4F3A-BC4D-9B96B340B432}"/>
            </c:ext>
          </c:extLst>
        </c:ser>
        <c:dLbls>
          <c:showLegendKey val="0"/>
          <c:showVal val="0"/>
          <c:showCatName val="0"/>
          <c:showSerName val="0"/>
          <c:showPercent val="0"/>
          <c:showBubbleSize val="0"/>
        </c:dLbls>
        <c:marker val="1"/>
        <c:smooth val="0"/>
        <c:axId val="134743552"/>
        <c:axId val="134745472"/>
      </c:lineChart>
      <c:catAx>
        <c:axId val="13474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745472"/>
        <c:crosses val="autoZero"/>
        <c:auto val="1"/>
        <c:lblAlgn val="ctr"/>
        <c:lblOffset val="100"/>
        <c:tickLblSkip val="1"/>
        <c:tickMarkSkip val="1"/>
        <c:noMultiLvlLbl val="0"/>
      </c:catAx>
      <c:valAx>
        <c:axId val="13474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4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7D9-40B9-A7A5-2CA8CFFC18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7D9-40B9-A7A5-2CA8CFFC18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7D9-40B9-A7A5-2CA8CFFC184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7D9-40B9-A7A5-2CA8CFFC184B}"/>
            </c:ext>
          </c:extLst>
        </c:ser>
        <c:ser>
          <c:idx val="4"/>
          <c:order val="4"/>
          <c:tx>
            <c:strRef>
              <c:f>データシート!$A$31</c:f>
              <c:strCache>
                <c:ptCount val="1"/>
                <c:pt idx="0">
                  <c:v>輪之内町後期高齢者医療特別会計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67D9-40B9-A7A5-2CA8CFFC184B}"/>
            </c:ext>
          </c:extLst>
        </c:ser>
        <c:ser>
          <c:idx val="5"/>
          <c:order val="5"/>
          <c:tx>
            <c:strRef>
              <c:f>データシート!$A$32</c:f>
              <c:strCache>
                <c:ptCount val="1"/>
                <c:pt idx="0">
                  <c:v>輪之内町児童発達支援事業特別会計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0.08</c:v>
                </c:pt>
                <c:pt idx="4">
                  <c:v>#N/A</c:v>
                </c:pt>
                <c:pt idx="5">
                  <c:v>0.08</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5-67D9-40B9-A7A5-2CA8CFFC184B}"/>
            </c:ext>
          </c:extLst>
        </c:ser>
        <c:ser>
          <c:idx val="6"/>
          <c:order val="6"/>
          <c:tx>
            <c:strRef>
              <c:f>データシート!$A$33</c:f>
              <c:strCache>
                <c:ptCount val="1"/>
                <c:pt idx="0">
                  <c:v>輪之内町特定環境保全公共下水道事業特別会計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0.27</c:v>
                </c:pt>
                <c:pt idx="2">
                  <c:v>#N/A</c:v>
                </c:pt>
                <c:pt idx="3">
                  <c:v>0.21</c:v>
                </c:pt>
                <c:pt idx="4">
                  <c:v>#N/A</c:v>
                </c:pt>
                <c:pt idx="5">
                  <c:v>0.26</c:v>
                </c:pt>
                <c:pt idx="6">
                  <c:v>#N/A</c:v>
                </c:pt>
                <c:pt idx="7">
                  <c:v>1</c:v>
                </c:pt>
                <c:pt idx="8">
                  <c:v>#N/A</c:v>
                </c:pt>
                <c:pt idx="9">
                  <c:v>0.95</c:v>
                </c:pt>
              </c:numCache>
            </c:numRef>
          </c:val>
          <c:extLst xmlns:c16r2="http://schemas.microsoft.com/office/drawing/2015/06/chart">
            <c:ext xmlns:c16="http://schemas.microsoft.com/office/drawing/2014/chart" uri="{C3380CC4-5D6E-409C-BE32-E72D297353CC}">
              <c16:uniqueId val="{00000006-67D9-40B9-A7A5-2CA8CFFC184B}"/>
            </c:ext>
          </c:extLst>
        </c:ser>
        <c:ser>
          <c:idx val="7"/>
          <c:order val="7"/>
          <c:tx>
            <c:strRef>
              <c:f>データシート!$A$34</c:f>
              <c:strCache>
                <c:ptCount val="1"/>
                <c:pt idx="0">
                  <c:v>輪之内町国民健康保険事業特別会計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2.42</c:v>
                </c:pt>
                <c:pt idx="2">
                  <c:v>#N/A</c:v>
                </c:pt>
                <c:pt idx="3">
                  <c:v>2.35</c:v>
                </c:pt>
                <c:pt idx="4">
                  <c:v>#N/A</c:v>
                </c:pt>
                <c:pt idx="5">
                  <c:v>1.97</c:v>
                </c:pt>
                <c:pt idx="6">
                  <c:v>#N/A</c:v>
                </c:pt>
                <c:pt idx="7">
                  <c:v>4.3099999999999996</c:v>
                </c:pt>
                <c:pt idx="8">
                  <c:v>#N/A</c:v>
                </c:pt>
                <c:pt idx="9">
                  <c:v>2.33</c:v>
                </c:pt>
              </c:numCache>
            </c:numRef>
          </c:val>
          <c:extLst xmlns:c16r2="http://schemas.microsoft.com/office/drawing/2015/06/chart">
            <c:ext xmlns:c16="http://schemas.microsoft.com/office/drawing/2014/chart" uri="{C3380CC4-5D6E-409C-BE32-E72D297353CC}">
              <c16:uniqueId val="{00000007-67D9-40B9-A7A5-2CA8CFFC18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9.8699999999999992</c:v>
                </c:pt>
                <c:pt idx="2">
                  <c:v>#N/A</c:v>
                </c:pt>
                <c:pt idx="3">
                  <c:v>11.49</c:v>
                </c:pt>
                <c:pt idx="4">
                  <c:v>#N/A</c:v>
                </c:pt>
                <c:pt idx="5">
                  <c:v>11.25</c:v>
                </c:pt>
                <c:pt idx="6">
                  <c:v>#N/A</c:v>
                </c:pt>
                <c:pt idx="7">
                  <c:v>10.51</c:v>
                </c:pt>
                <c:pt idx="8">
                  <c:v>#N/A</c:v>
                </c:pt>
                <c:pt idx="9">
                  <c:v>8.43</c:v>
                </c:pt>
              </c:numCache>
            </c:numRef>
          </c:val>
          <c:extLst xmlns:c16r2="http://schemas.microsoft.com/office/drawing/2015/06/chart">
            <c:ext xmlns:c16="http://schemas.microsoft.com/office/drawing/2014/chart" uri="{C3380CC4-5D6E-409C-BE32-E72D297353CC}">
              <c16:uniqueId val="{00000008-67D9-40B9-A7A5-2CA8CFFC184B}"/>
            </c:ext>
          </c:extLst>
        </c:ser>
        <c:ser>
          <c:idx val="9"/>
          <c:order val="9"/>
          <c:tx>
            <c:strRef>
              <c:f>データシート!$A$36</c:f>
              <c:strCache>
                <c:ptCount val="1"/>
                <c:pt idx="0">
                  <c:v>輪之内町水道事業会計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12.17</c:v>
                </c:pt>
                <c:pt idx="2">
                  <c:v>#N/A</c:v>
                </c:pt>
                <c:pt idx="3">
                  <c:v>11.93</c:v>
                </c:pt>
                <c:pt idx="4">
                  <c:v>#N/A</c:v>
                </c:pt>
                <c:pt idx="5">
                  <c:v>11.29</c:v>
                </c:pt>
                <c:pt idx="6">
                  <c:v>#N/A</c:v>
                </c:pt>
                <c:pt idx="7">
                  <c:v>11.12</c:v>
                </c:pt>
                <c:pt idx="8">
                  <c:v>#N/A</c:v>
                </c:pt>
                <c:pt idx="9">
                  <c:v>9.3000000000000007</c:v>
                </c:pt>
              </c:numCache>
            </c:numRef>
          </c:val>
          <c:extLst xmlns:c16r2="http://schemas.microsoft.com/office/drawing/2015/06/chart">
            <c:ext xmlns:c16="http://schemas.microsoft.com/office/drawing/2014/chart" uri="{C3380CC4-5D6E-409C-BE32-E72D297353CC}">
              <c16:uniqueId val="{00000009-67D9-40B9-A7A5-2CA8CFFC184B}"/>
            </c:ext>
          </c:extLst>
        </c:ser>
        <c:dLbls>
          <c:showLegendKey val="0"/>
          <c:showVal val="0"/>
          <c:showCatName val="0"/>
          <c:showSerName val="0"/>
          <c:showPercent val="0"/>
          <c:showBubbleSize val="0"/>
        </c:dLbls>
        <c:gapWidth val="150"/>
        <c:overlap val="100"/>
        <c:axId val="121478528"/>
        <c:axId val="121480320"/>
      </c:barChart>
      <c:catAx>
        <c:axId val="12147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80320"/>
        <c:crosses val="autoZero"/>
        <c:auto val="1"/>
        <c:lblAlgn val="ctr"/>
        <c:lblOffset val="100"/>
        <c:tickLblSkip val="1"/>
        <c:tickMarkSkip val="1"/>
        <c:noMultiLvlLbl val="0"/>
      </c:catAx>
      <c:valAx>
        <c:axId val="12148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78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295</c:v>
                </c:pt>
                <c:pt idx="5">
                  <c:v>316</c:v>
                </c:pt>
                <c:pt idx="8">
                  <c:v>309</c:v>
                </c:pt>
                <c:pt idx="11">
                  <c:v>321</c:v>
                </c:pt>
                <c:pt idx="14">
                  <c:v>332</c:v>
                </c:pt>
              </c:numCache>
            </c:numRef>
          </c:val>
          <c:extLst xmlns:c16r2="http://schemas.microsoft.com/office/drawing/2015/06/chart">
            <c:ext xmlns:c16="http://schemas.microsoft.com/office/drawing/2014/chart" uri="{C3380CC4-5D6E-409C-BE32-E72D297353CC}">
              <c16:uniqueId val="{00000000-CAF0-4A75-B14B-14E3C92DE3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AF0-4A75-B14B-14E3C92DE3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c:v>
                </c:pt>
                <c:pt idx="3">
                  <c:v>34</c:v>
                </c:pt>
                <c:pt idx="6">
                  <c:v>35</c:v>
                </c:pt>
                <c:pt idx="9">
                  <c:v>35</c:v>
                </c:pt>
                <c:pt idx="12">
                  <c:v>35</c:v>
                </c:pt>
              </c:numCache>
            </c:numRef>
          </c:val>
          <c:extLst xmlns:c16r2="http://schemas.microsoft.com/office/drawing/2015/06/chart">
            <c:ext xmlns:c16="http://schemas.microsoft.com/office/drawing/2014/chart" uri="{C3380CC4-5D6E-409C-BE32-E72D297353CC}">
              <c16:uniqueId val="{00000002-CAF0-4A75-B14B-14E3C92DE3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c:v>
                </c:pt>
                <c:pt idx="3">
                  <c:v>42</c:v>
                </c:pt>
                <c:pt idx="6">
                  <c:v>21</c:v>
                </c:pt>
                <c:pt idx="9">
                  <c:v>14</c:v>
                </c:pt>
                <c:pt idx="12">
                  <c:v>15</c:v>
                </c:pt>
              </c:numCache>
            </c:numRef>
          </c:val>
          <c:extLst xmlns:c16r2="http://schemas.microsoft.com/office/drawing/2015/06/chart">
            <c:ext xmlns:c16="http://schemas.microsoft.com/office/drawing/2014/chart" uri="{C3380CC4-5D6E-409C-BE32-E72D297353CC}">
              <c16:uniqueId val="{00000003-CAF0-4A75-B14B-14E3C92DE3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151</c:v>
                </c:pt>
                <c:pt idx="3">
                  <c:v>155</c:v>
                </c:pt>
                <c:pt idx="6">
                  <c:v>158</c:v>
                </c:pt>
                <c:pt idx="9">
                  <c:v>175</c:v>
                </c:pt>
                <c:pt idx="12">
                  <c:v>188</c:v>
                </c:pt>
              </c:numCache>
            </c:numRef>
          </c:val>
          <c:extLst xmlns:c16r2="http://schemas.microsoft.com/office/drawing/2015/06/chart">
            <c:ext xmlns:c16="http://schemas.microsoft.com/office/drawing/2014/chart" uri="{C3380CC4-5D6E-409C-BE32-E72D297353CC}">
              <c16:uniqueId val="{00000004-CAF0-4A75-B14B-14E3C92DE3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AF0-4A75-B14B-14E3C92DE3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AF0-4A75-B14B-14E3C92DE3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170</c:v>
                </c:pt>
                <c:pt idx="3">
                  <c:v>191</c:v>
                </c:pt>
                <c:pt idx="6">
                  <c:v>206</c:v>
                </c:pt>
                <c:pt idx="9">
                  <c:v>208</c:v>
                </c:pt>
                <c:pt idx="12">
                  <c:v>236</c:v>
                </c:pt>
              </c:numCache>
            </c:numRef>
          </c:val>
          <c:extLst xmlns:c16r2="http://schemas.microsoft.com/office/drawing/2015/06/chart">
            <c:ext xmlns:c16="http://schemas.microsoft.com/office/drawing/2014/chart" uri="{C3380CC4-5D6E-409C-BE32-E72D297353CC}">
              <c16:uniqueId val="{00000007-CAF0-4A75-B14B-14E3C92DE3A0}"/>
            </c:ext>
          </c:extLst>
        </c:ser>
        <c:dLbls>
          <c:showLegendKey val="0"/>
          <c:showVal val="0"/>
          <c:showCatName val="0"/>
          <c:showSerName val="0"/>
          <c:showPercent val="0"/>
          <c:showBubbleSize val="0"/>
        </c:dLbls>
        <c:gapWidth val="100"/>
        <c:overlap val="100"/>
        <c:axId val="102034816"/>
        <c:axId val="13539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107</c:v>
                </c:pt>
                <c:pt idx="2">
                  <c:v>#N/A</c:v>
                </c:pt>
                <c:pt idx="3">
                  <c:v>#N/A</c:v>
                </c:pt>
                <c:pt idx="4">
                  <c:v>106</c:v>
                </c:pt>
                <c:pt idx="5">
                  <c:v>#N/A</c:v>
                </c:pt>
                <c:pt idx="6">
                  <c:v>#N/A</c:v>
                </c:pt>
                <c:pt idx="7">
                  <c:v>111</c:v>
                </c:pt>
                <c:pt idx="8">
                  <c:v>#N/A</c:v>
                </c:pt>
                <c:pt idx="9">
                  <c:v>#N/A</c:v>
                </c:pt>
                <c:pt idx="10">
                  <c:v>111</c:v>
                </c:pt>
                <c:pt idx="11">
                  <c:v>#N/A</c:v>
                </c:pt>
                <c:pt idx="12">
                  <c:v>#N/A</c:v>
                </c:pt>
                <c:pt idx="13">
                  <c:v>142</c:v>
                </c:pt>
                <c:pt idx="14">
                  <c:v>#N/A</c:v>
                </c:pt>
              </c:numCache>
            </c:numRef>
          </c:val>
          <c:smooth val="0"/>
          <c:extLst xmlns:c16r2="http://schemas.microsoft.com/office/drawing/2015/06/chart">
            <c:ext xmlns:c16="http://schemas.microsoft.com/office/drawing/2014/chart" uri="{C3380CC4-5D6E-409C-BE32-E72D297353CC}">
              <c16:uniqueId val="{00000008-CAF0-4A75-B14B-14E3C92DE3A0}"/>
            </c:ext>
          </c:extLst>
        </c:ser>
        <c:dLbls>
          <c:showLegendKey val="0"/>
          <c:showVal val="0"/>
          <c:showCatName val="0"/>
          <c:showSerName val="0"/>
          <c:showPercent val="0"/>
          <c:showBubbleSize val="0"/>
        </c:dLbls>
        <c:marker val="1"/>
        <c:smooth val="0"/>
        <c:axId val="102034816"/>
        <c:axId val="135398912"/>
      </c:lineChart>
      <c:catAx>
        <c:axId val="10203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98912"/>
        <c:crosses val="autoZero"/>
        <c:auto val="1"/>
        <c:lblAlgn val="ctr"/>
        <c:lblOffset val="100"/>
        <c:tickLblSkip val="1"/>
        <c:tickMarkSkip val="1"/>
        <c:noMultiLvlLbl val="0"/>
      </c:catAx>
      <c:valAx>
        <c:axId val="13539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03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4221</c:v>
                </c:pt>
                <c:pt idx="5">
                  <c:v>4241</c:v>
                </c:pt>
                <c:pt idx="8">
                  <c:v>4420</c:v>
                </c:pt>
                <c:pt idx="11">
                  <c:v>4579</c:v>
                </c:pt>
                <c:pt idx="14">
                  <c:v>4572</c:v>
                </c:pt>
              </c:numCache>
            </c:numRef>
          </c:val>
          <c:extLst xmlns:c16r2="http://schemas.microsoft.com/office/drawing/2015/06/chart">
            <c:ext xmlns:c16="http://schemas.microsoft.com/office/drawing/2014/chart" uri="{C3380CC4-5D6E-409C-BE32-E72D297353CC}">
              <c16:uniqueId val="{00000000-D5BB-434E-B22B-45B950E22E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5BB-434E-B22B-45B950E22E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2139</c:v>
                </c:pt>
                <c:pt idx="5">
                  <c:v>2132</c:v>
                </c:pt>
                <c:pt idx="8">
                  <c:v>2122</c:v>
                </c:pt>
                <c:pt idx="11">
                  <c:v>2182</c:v>
                </c:pt>
                <c:pt idx="14">
                  <c:v>2244</c:v>
                </c:pt>
              </c:numCache>
            </c:numRef>
          </c:val>
          <c:extLst xmlns:c16r2="http://schemas.microsoft.com/office/drawing/2015/06/chart">
            <c:ext xmlns:c16="http://schemas.microsoft.com/office/drawing/2014/chart" uri="{C3380CC4-5D6E-409C-BE32-E72D297353CC}">
              <c16:uniqueId val="{00000002-D5BB-434E-B22B-45B950E22E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5BB-434E-B22B-45B950E22E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5BB-434E-B22B-45B950E22E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BB-434E-B22B-45B950E22E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658</c:v>
                </c:pt>
                <c:pt idx="3">
                  <c:v>600</c:v>
                </c:pt>
                <c:pt idx="6">
                  <c:v>576</c:v>
                </c:pt>
                <c:pt idx="9">
                  <c:v>578</c:v>
                </c:pt>
                <c:pt idx="12">
                  <c:v>570</c:v>
                </c:pt>
              </c:numCache>
            </c:numRef>
          </c:val>
          <c:extLst xmlns:c16r2="http://schemas.microsoft.com/office/drawing/2015/06/chart">
            <c:ext xmlns:c16="http://schemas.microsoft.com/office/drawing/2014/chart" uri="{C3380CC4-5D6E-409C-BE32-E72D297353CC}">
              <c16:uniqueId val="{00000006-D5BB-434E-B22B-45B950E22E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103</c:v>
                </c:pt>
                <c:pt idx="3">
                  <c:v>94</c:v>
                </c:pt>
                <c:pt idx="6">
                  <c:v>106</c:v>
                </c:pt>
                <c:pt idx="9">
                  <c:v>137</c:v>
                </c:pt>
                <c:pt idx="12">
                  <c:v>151</c:v>
                </c:pt>
              </c:numCache>
            </c:numRef>
          </c:val>
          <c:extLst xmlns:c16r2="http://schemas.microsoft.com/office/drawing/2015/06/chart">
            <c:ext xmlns:c16="http://schemas.microsoft.com/office/drawing/2014/chart" uri="{C3380CC4-5D6E-409C-BE32-E72D297353CC}">
              <c16:uniqueId val="{00000007-D5BB-434E-B22B-45B950E22E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3154</c:v>
                </c:pt>
                <c:pt idx="3">
                  <c:v>2904</c:v>
                </c:pt>
                <c:pt idx="6">
                  <c:v>2911</c:v>
                </c:pt>
                <c:pt idx="9">
                  <c:v>2975</c:v>
                </c:pt>
                <c:pt idx="12">
                  <c:v>3132</c:v>
                </c:pt>
              </c:numCache>
            </c:numRef>
          </c:val>
          <c:extLst xmlns:c16r2="http://schemas.microsoft.com/office/drawing/2015/06/chart">
            <c:ext xmlns:c16="http://schemas.microsoft.com/office/drawing/2014/chart" uri="{C3380CC4-5D6E-409C-BE32-E72D297353CC}">
              <c16:uniqueId val="{00000008-D5BB-434E-B22B-45B950E22E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343</c:v>
                </c:pt>
                <c:pt idx="3">
                  <c:v>310</c:v>
                </c:pt>
                <c:pt idx="6">
                  <c:v>276</c:v>
                </c:pt>
                <c:pt idx="9">
                  <c:v>242</c:v>
                </c:pt>
                <c:pt idx="12">
                  <c:v>207</c:v>
                </c:pt>
              </c:numCache>
            </c:numRef>
          </c:val>
          <c:extLst xmlns:c16r2="http://schemas.microsoft.com/office/drawing/2015/06/chart">
            <c:ext xmlns:c16="http://schemas.microsoft.com/office/drawing/2014/chart" uri="{C3380CC4-5D6E-409C-BE32-E72D297353CC}">
              <c16:uniqueId val="{00000009-D5BB-434E-B22B-45B950E22E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2912</c:v>
                </c:pt>
                <c:pt idx="3">
                  <c:v>3068</c:v>
                </c:pt>
                <c:pt idx="6">
                  <c:v>3103</c:v>
                </c:pt>
                <c:pt idx="9">
                  <c:v>3250</c:v>
                </c:pt>
                <c:pt idx="12">
                  <c:v>3156</c:v>
                </c:pt>
              </c:numCache>
            </c:numRef>
          </c:val>
          <c:extLst xmlns:c16r2="http://schemas.microsoft.com/office/drawing/2015/06/chart">
            <c:ext xmlns:c16="http://schemas.microsoft.com/office/drawing/2014/chart" uri="{C3380CC4-5D6E-409C-BE32-E72D297353CC}">
              <c16:uniqueId val="{0000000A-D5BB-434E-B22B-45B950E22ED8}"/>
            </c:ext>
          </c:extLst>
        </c:ser>
        <c:dLbls>
          <c:showLegendKey val="0"/>
          <c:showVal val="0"/>
          <c:showCatName val="0"/>
          <c:showSerName val="0"/>
          <c:showPercent val="0"/>
          <c:showBubbleSize val="0"/>
        </c:dLbls>
        <c:gapWidth val="100"/>
        <c:overlap val="100"/>
        <c:axId val="135836416"/>
        <c:axId val="13583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810</c:v>
                </c:pt>
                <c:pt idx="2">
                  <c:v>#N/A</c:v>
                </c:pt>
                <c:pt idx="3">
                  <c:v>#N/A</c:v>
                </c:pt>
                <c:pt idx="4">
                  <c:v>603</c:v>
                </c:pt>
                <c:pt idx="5">
                  <c:v>#N/A</c:v>
                </c:pt>
                <c:pt idx="6">
                  <c:v>#N/A</c:v>
                </c:pt>
                <c:pt idx="7">
                  <c:v>431</c:v>
                </c:pt>
                <c:pt idx="8">
                  <c:v>#N/A</c:v>
                </c:pt>
                <c:pt idx="9">
                  <c:v>#N/A</c:v>
                </c:pt>
                <c:pt idx="10">
                  <c:v>421</c:v>
                </c:pt>
                <c:pt idx="11">
                  <c:v>#N/A</c:v>
                </c:pt>
                <c:pt idx="12">
                  <c:v>#N/A</c:v>
                </c:pt>
                <c:pt idx="13">
                  <c:v>399</c:v>
                </c:pt>
                <c:pt idx="14">
                  <c:v>#N/A</c:v>
                </c:pt>
              </c:numCache>
            </c:numRef>
          </c:val>
          <c:smooth val="0"/>
          <c:extLst xmlns:c16r2="http://schemas.microsoft.com/office/drawing/2015/06/chart">
            <c:ext xmlns:c16="http://schemas.microsoft.com/office/drawing/2014/chart" uri="{C3380CC4-5D6E-409C-BE32-E72D297353CC}">
              <c16:uniqueId val="{0000000B-D5BB-434E-B22B-45B950E22ED8}"/>
            </c:ext>
          </c:extLst>
        </c:ser>
        <c:dLbls>
          <c:showLegendKey val="0"/>
          <c:showVal val="0"/>
          <c:showCatName val="0"/>
          <c:showSerName val="0"/>
          <c:showPercent val="0"/>
          <c:showBubbleSize val="0"/>
        </c:dLbls>
        <c:marker val="1"/>
        <c:smooth val="0"/>
        <c:axId val="135836416"/>
        <c:axId val="135838336"/>
      </c:lineChart>
      <c:catAx>
        <c:axId val="13583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838336"/>
        <c:crosses val="autoZero"/>
        <c:auto val="1"/>
        <c:lblAlgn val="ctr"/>
        <c:lblOffset val="100"/>
        <c:tickLblSkip val="1"/>
        <c:tickMarkSkip val="1"/>
        <c:noMultiLvlLbl val="0"/>
      </c:catAx>
      <c:valAx>
        <c:axId val="13583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3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746</c:v>
                </c:pt>
                <c:pt idx="1">
                  <c:v>749</c:v>
                </c:pt>
                <c:pt idx="2">
                  <c:v>753</c:v>
                </c:pt>
              </c:numCache>
            </c:numRef>
          </c:val>
          <c:extLst xmlns:c16r2="http://schemas.microsoft.com/office/drawing/2015/06/chart">
            <c:ext xmlns:c16="http://schemas.microsoft.com/office/drawing/2014/chart" uri="{C3380CC4-5D6E-409C-BE32-E72D297353CC}">
              <c16:uniqueId val="{00000000-681F-4DB9-BC42-5425B33E16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152</c:v>
                </c:pt>
                <c:pt idx="1">
                  <c:v>153</c:v>
                </c:pt>
                <c:pt idx="2">
                  <c:v>154</c:v>
                </c:pt>
              </c:numCache>
            </c:numRef>
          </c:val>
          <c:extLst xmlns:c16r2="http://schemas.microsoft.com/office/drawing/2015/06/chart">
            <c:ext xmlns:c16="http://schemas.microsoft.com/office/drawing/2014/chart" uri="{C3380CC4-5D6E-409C-BE32-E72D297353CC}">
              <c16:uniqueId val="{00000001-681F-4DB9-BC42-5425B33E16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1120</c:v>
                </c:pt>
                <c:pt idx="1">
                  <c:v>1127</c:v>
                </c:pt>
                <c:pt idx="2">
                  <c:v>1152</c:v>
                </c:pt>
              </c:numCache>
            </c:numRef>
          </c:val>
          <c:extLst xmlns:c16r2="http://schemas.microsoft.com/office/drawing/2015/06/chart">
            <c:ext xmlns:c16="http://schemas.microsoft.com/office/drawing/2014/chart" uri="{C3380CC4-5D6E-409C-BE32-E72D297353CC}">
              <c16:uniqueId val="{00000002-681F-4DB9-BC42-5425B33E16BE}"/>
            </c:ext>
          </c:extLst>
        </c:ser>
        <c:dLbls>
          <c:showLegendKey val="0"/>
          <c:showVal val="0"/>
          <c:showCatName val="0"/>
          <c:showSerName val="0"/>
          <c:showPercent val="0"/>
          <c:showBubbleSize val="0"/>
        </c:dLbls>
        <c:gapWidth val="120"/>
        <c:overlap val="100"/>
        <c:axId val="135653248"/>
        <c:axId val="135654784"/>
      </c:barChart>
      <c:catAx>
        <c:axId val="1356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5654784"/>
        <c:crosses val="autoZero"/>
        <c:auto val="1"/>
        <c:lblAlgn val="ctr"/>
        <c:lblOffset val="100"/>
        <c:tickLblSkip val="1"/>
        <c:tickMarkSkip val="1"/>
        <c:noMultiLvlLbl val="0"/>
      </c:catAx>
      <c:valAx>
        <c:axId val="135654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565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{DA073179-7329-494A-8098-C91137B5D9A3}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C60-4CC7-A83B-2AB43D26D2D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{6EDAFA1D-38AA-475D-91BE-9E4186D47376}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60-4CC7-A83B-2AB43D26D2D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{DE263D69-D0AC-4DF2-8C04-12EB3CACC7AB}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60-4CC7-A83B-2AB43D26D2D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{7DC87C24-FF0F-4FB9-8BC8-C4D416764451}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60-4CC7-A83B-2AB43D26D2D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{E57F5E18-7C06-43B5-89D8-BF52299FCA2F}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60-4CC7-A83B-2AB43D26D2D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{47820DA2-9FE9-4022-83FA-E85B3EC6C432}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C60-4CC7-A83B-2AB43D26D2D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{A0AA9918-0C72-4D07-A309-6051BB757336}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C60-4CC7-A83B-2AB43D26D2D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{F2A0AAA0-1E86-4F7C-B303-1B0F66DEF520}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C60-4CC7-A83B-2AB43D26D2D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{E1E0C657-C732-46D1-AD90-FC8F909E959D}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C60-4CC7-A83B-2AB43D26D2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63.3</c:v>
                </c:pt>
                <c:pt idx="24">
                  <c:v>64</c:v>
                </c:pt>
              </c:numCache>
            </c:numRef>
          </c:xVal>
          <c:yVal>
            <c:numRef>
              <c:f>公会計指標分析・財政指標組合せ分析表!$BP$51:$DC$51</c:f>
              <c:numCache>
                <c:formatCode>#,##0.0;"▲ "#,##0.0</c:formatCode>
                <c:ptCount val="40"/>
                <c:pt idx="16">
                  <c:v>17</c:v>
                </c:pt>
                <c:pt idx="24">
                  <c:v>16.600000000000001</c:v>
                </c:pt>
              </c:numCache>
            </c:numRef>
          </c:yVal>
          <c:smooth val="0"/>
          <c:extLst xmlns:c16r2="http://schemas.microsoft.com/office/drawing/2015/06/chart">
            <c:ext xmlns:c16="http://schemas.microsoft.com/office/drawing/2014/chart" uri="{C3380CC4-5D6E-409C-BE32-E72D297353CC}">
              <c16:uniqueId val="{00000009-3C60-4CC7-A83B-2AB43D26D2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{3647D9A8-9B5A-4ECF-BDB9-321A57372F56}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C60-4CC7-A83B-2AB43D26D2D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{8C893729-61D2-4A0E-9F9D-4580791B5B82}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60-4CC7-A83B-2AB43D26D2D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{4FF31BB0-7F15-41C9-89A5-DD38DB28AC31}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60-4CC7-A83B-2AB43D26D2D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{3A36C25A-6365-433D-B029-AB49189F026E}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60-4CC7-A83B-2AB43D26D2D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{F3E14DCF-2C97-494C-8315-8B8F7AE75CF6}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60-4CC7-A83B-2AB43D26D2D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{9C30F852-3C98-43CC-9C18-141147D2ADD7}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C60-4CC7-A83B-2AB43D26D2D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{51759ECF-E69D-4290-B2E6-F6A5FD046314}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C60-4CC7-A83B-2AB43D26D2D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{7E9AA158-6962-4EC3-8018-B03A13C96B0E}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C60-4CC7-A83B-2AB43D26D2D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{992597EB-A22D-4E72-8117-14465917E122}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C60-4CC7-A83B-2AB43D26D2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numCache>
            </c:numRef>
          </c:xVal>
          <c:yVal>
            <c:numRef>
              <c:f>公会計指標分析・財政指標組合せ分析表!$BP$55:$DC$55</c:f>
              <c:numCache>
                <c:formatCode>#,##0.0;"▲ "#,##0.0</c:formatCode>
                <c:ptCount val="40"/>
                <c:pt idx="16">
                  <c:v>0.8</c:v>
                </c:pt>
                <c:pt idx="24">
                  <c:v>0</c:v>
                </c:pt>
              </c:numCache>
            </c:numRef>
          </c:yVal>
          <c:smooth val="0"/>
          <c:extLst xmlns:c16r2="http://schemas.microsoft.com/office/drawing/2015/06/chart">
            <c:ext xmlns:c16="http://schemas.microsoft.com/office/drawing/2014/chart" uri="{C3380CC4-5D6E-409C-BE32-E72D297353CC}">
              <c16:uniqueId val="{00000013-3C60-4CC7-A83B-2AB43D26D2D2}"/>
            </c:ext>
          </c:extLst>
        </c:ser>
        <c:dLbls>
          <c:showLegendKey val="0"/>
          <c:showVal val="1"/>
          <c:showCatName val="0"/>
          <c:showSerName val="0"/>
          <c:showPercent val="0"/>
          <c:showBubbleSize val="0"/>
        </c:dLbls>
        <c:axId val="135349760"/>
        <c:axId val="135351680"/>
      </c:scatterChart>
      <c:valAx>
        <c:axId val="135349760"/>
        <c:scaling>
          <c:orientation val="minMax"/>
          <c:max val="64.699999999999989"/>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351680"/>
        <c:crosses val="autoZero"/>
        <c:crossBetween val="midCat"/>
      </c:valAx>
      <c:valAx>
        <c:axId val="13535168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34976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{4A5A26F4-BA99-4FFE-9F11-06AD7BF05B51}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029-46DB-A883-27067C08748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{B4265508-3F2B-44EB-89E8-C5E54A6D5FF2}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29-46DB-A883-27067C08748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{2737EA7D-B9E2-4C81-B554-8B8D3D73288D}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29-46DB-A883-27067C08748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{8C298EA2-FA4B-4A94-B3DD-F9F8635606BC}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29-46DB-A883-27067C08748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{4835E373-703D-4E29-9C07-EAE705E3729E}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29-46DB-A883-27067C08748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{6FDEE2C2-9C32-41F0-A9FC-08D55C5EA0AE}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029-46DB-A883-27067C087486}"/>
                </c:ext>
              </c:extLst>
            </c:dLbl>
            <c:dLbl>
              <c:idx val="16"/>
              <c:layout>
                <c:manualLayout>
                  <c:x val="-4.516035515397129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{D9EF2474-C983-4587-92A6-386BD689D8A0}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029-46DB-A883-27067C087486}"/>
                </c:ext>
              </c:extLst>
            </c:dLbl>
            <c:dLbl>
              <c:idx val="24"/>
              <c:layout>
                <c:manualLayout>
                  <c:x val="-1.82356280842499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{920B894E-94AE-4376-820C-4A29D86D3956}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029-46DB-A883-27067C08748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{DA58D95C-99BC-4A6D-8C2D-DD2429EFBBDA}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029-46DB-A883-27067C0874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4.5</c:v>
                </c:pt>
                <c:pt idx="16">
                  <c:v>4.3</c:v>
                </c:pt>
                <c:pt idx="24">
                  <c:v>4.3</c:v>
                </c:pt>
                <c:pt idx="32">
                  <c:v>4.7</c:v>
                </c:pt>
              </c:numCache>
            </c:numRef>
          </c:xVal>
          <c:yVal>
            <c:numRef>
              <c:f>公会計指標分析・財政指標組合せ分析表!$BP$73:$DC$73</c:f>
              <c:numCache>
                <c:formatCode>#,##0.0;"▲ "#,##0.0</c:formatCode>
                <c:ptCount val="40"/>
                <c:pt idx="0">
                  <c:v>32.9</c:v>
                </c:pt>
                <c:pt idx="8">
                  <c:v>24.9</c:v>
                </c:pt>
                <c:pt idx="16">
                  <c:v>17</c:v>
                </c:pt>
                <c:pt idx="24">
                  <c:v>16.600000000000001</c:v>
                </c:pt>
                <c:pt idx="32">
                  <c:v>15.5</c:v>
                </c:pt>
              </c:numCache>
            </c:numRef>
          </c:yVal>
          <c:smooth val="0"/>
          <c:extLst xmlns:c16r2="http://schemas.microsoft.com/office/drawing/2015/06/chart">
            <c:ext xmlns:c16="http://schemas.microsoft.com/office/drawing/2014/chart" uri="{C3380CC4-5D6E-409C-BE32-E72D297353CC}">
              <c16:uniqueId val="{00000009-A029-46DB-A883-27067C0874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{7D0950B3-7102-4113-B02B-9D2A905CD11E}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029-46DB-A883-27067C0874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{D5A0DE40-B7D3-4F35-897B-7F1C5C805995}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29-46DB-A883-27067C08748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{35DF9E9D-958A-4D22-88C0-A180E18D2865}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29-46DB-A883-27067C08748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{9E3EC6E8-ED84-46B8-AEB8-14CF9395940C}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29-46DB-A883-27067C08748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{C9EA4FDA-CF25-46C1-A013-68438AD19446}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29-46DB-A883-27067C08748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{F136B200-91B6-4301-9A94-55CFD743C9DD}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029-46DB-A883-27067C08748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{80854458-3B97-4B65-B73A-DC5D6AB8FD82}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029-46DB-A883-27067C087486}"/>
                </c:ext>
              </c:extLst>
            </c:dLbl>
            <c:dLbl>
              <c:idx val="24"/>
              <c:layout>
                <c:manualLayout>
                  <c:x val="-2.4857001649528181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{17C9938C-767A-49F2-AA5D-961DD558769C}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029-46DB-A883-27067C087486}"/>
                </c:ext>
              </c:extLst>
            </c:dLbl>
            <c:dLbl>
              <c:idx val="32"/>
              <c:layout>
                <c:manualLayout>
                  <c:x val="-3.8538981588693219E-2"/>
                  <c:y val="-8.133737286005196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{43E38E9A-D4E0-4F35-B6CB-86788D121360}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029-46DB-A883-27067C0874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8.1</c:v>
                </c:pt>
                <c:pt idx="24">
                  <c:v>7.3</c:v>
                </c:pt>
                <c:pt idx="32">
                  <c:v>7.2</c:v>
                </c:pt>
              </c:numCache>
            </c:numRef>
          </c:xVal>
          <c:yVal>
            <c:numRef>
              <c:f>公会計指標分析・財政指標組合せ分析表!$BP$77:$DC$77</c:f>
              <c:numCache>
                <c:formatCode>#,##0.0;"▲ "#,##0.0</c:formatCode>
                <c:ptCount val="40"/>
                <c:pt idx="0">
                  <c:v>24.3</c:v>
                </c:pt>
                <c:pt idx="8">
                  <c:v>0</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A029-46DB-A883-27067C087486}"/>
            </c:ext>
          </c:extLst>
        </c:ser>
        <c:dLbls>
          <c:showLegendKey val="0"/>
          <c:showVal val="1"/>
          <c:showCatName val="0"/>
          <c:showSerName val="0"/>
          <c:showPercent val="0"/>
          <c:showBubbleSize val="0"/>
        </c:dLbls>
        <c:axId val="136283264"/>
        <c:axId val="136285184"/>
      </c:scatterChart>
      <c:valAx>
        <c:axId val="136283264"/>
        <c:scaling>
          <c:orientation val="minMax"/>
          <c:max val="10.299999999999999"/>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285184"/>
        <c:crosses val="autoZero"/>
        <c:crossBetween val="midCat"/>
      </c:valAx>
      <c:valAx>
        <c:axId val="136285184"/>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283264"/>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元利償還金については、新たに償還がはじまった地方債により、</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28</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百万円増加した。</a:t>
          </a:r>
          <a:endParaRPr kumimoji="1" lang="en-US"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公営企業債の元利償還金に対する繰入金については、</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下水道事業会計への繰出</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金が増加したことにより、</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13</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百万円増加した。下水道事業の確実な推進と同会計の安定・健全化を図るため、操出支出を続けていく方針である。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組合等が起こした地方債の元利償還金に対する負担率等</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について</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は、大垣消防組合の負担</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金（</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公債費分</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）の増加</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により、</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１</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百万円</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増加した</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債務負担行為に基づく支出額については、前年度と同額であったが、</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H29</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年度がピークであるため、今後は減少していく。　</a:t>
          </a:r>
          <a:endParaRPr kumimoji="1" lang="en-US"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算入公債費等については、下水道事業債の発行や臨時財政対策債償還費が増加したことにより、</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11</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百万円増加した。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一般会計等に</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係る</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地方債の現在高</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は、</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臨時財政対策債</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の発行</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を</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全額取り止めたことや繰上償還を実施した</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ことにより</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、９４</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百万円</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減</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a:t>
          </a:r>
          <a:endParaRPr kumimoji="1" lang="en-US"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しかし、下水道事業会計において、下水道整備を推進するため、地方債を発行していることや一般会計からの繰入が増加していることなどから、</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将来負担額</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(A)</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は前年度と比べて</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３４</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百万円</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増</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となった。</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充当可能財源等</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(B)</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は、</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計画的な積み立てにより、</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前年度より</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５５</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百万円増となった。</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これは、基金の取り崩しをせず、</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公共施設等整備基金</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や</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財政調整基金</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等に</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積立</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てができたことで、</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充当可能基金</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が</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６２</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百万円</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増</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とな</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ったことが要因である</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a:t>
          </a:r>
          <a:endParaRPr kumimoji="0" lang="ja-JP"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将来負担額</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(A)</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の増加分よりも</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充当可能財源等</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(B)</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の増加分のほうが大きいため、</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将来負担比率の分子は減少</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したが、今後、公共施設の老朽化対策事業等を予定しており、将来負担額が高くなることが見込まれる。</a:t>
          </a:r>
          <a:endParaRPr kumimoji="1" lang="en-US" altLang="ja-JP" sz="11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岐阜県輪之内町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基金を取り崩すことなく、財政調整基金に４百万円、公共施設等整備基金に２２百万円を積み立てたことなどから、基金全体としては３０百万円の増となった。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公共施設等の長寿命化対策及び災害への備え等のため、主に「公共施設等整備基金」と「財政調整基金」に積み立てていくことを予定をしている。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・公共施設等整備基金･･･････････町の公共公益施設の整備に必要な経費に充当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・土地基盤整備基金･････････････福束地区湛水防除事業、ほ場整備事業施行における負担金及び土地改良事業施行に要する経費に充当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・地域福祉基金･････････････････在宅福祉等の普及向上、健康生きがいづくりの推進、ボランティア活動の活発化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・加納良造学術文化振興基金･････輪之内町の学術文化の振興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・ふるさと応援基金･････････････自然環境の維持保全、社会福祉・高齢者福祉の向上、次世代育成・学校教育の充実、協働のまちづくり、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文化財の保全、伝統行事の振興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・修学助成事業奨学金支給基金･･･有能な人材の育成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公共施設等整備基金･･･公共施設等総合管理計画を着実に推進するため、２２百万円を積み立てたことによる増。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公共施設等整備基金･･･公共施設等整備計画を着実に推進するため、計画的な積み立てていくことを予定している。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災害復旧や繰上償還、その他の財源不足が生じたときに備えて、過去の実績等を踏まえ、計画的に積み立てていくことを予定している。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１百万円積み立てたことによる増加。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地方債の償還は、基金を取り崩さずに対応できているが、将来的な不足の事態に備え、計画的な積み立てていくことを予定している。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9,784
9,454
22.33
4,285,505
4,038,905
246,600
2,897,204
3,155,533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有形固定資産減価償却率は、類似団体と比べやや高い水準にある。平成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月に策定した公共施設等総合管理計画を策定し、平成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年間を計画期間とするが、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年ごと見直しを行うこととしている。町内の小学校の大規模改修を順次進め、公共施設の長寿命化、総量最適化に取り組んでいる。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166158</xdr:rowOff>
    </xdr:from>
    <xdr:to>
      <xdr:col>19</xdr:col>
      <xdr:colOff>187325</xdr:colOff>
      <xdr:row>30</xdr:row>
      <xdr:rowOff>96308</xdr:rowOff>
    </xdr:to>
    <xdr:sp macro="" textlink="">
      <xdr:nvSpPr>
        <xdr:cNvPr id="78" name="楕円 77"/>
        <xdr:cNvSpPr/>
      </xdr:nvSpPr>
      <xdr:spPr>
        <a:xfrm>
          <a:off x="4000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7303</xdr:rowOff>
    </xdr:from>
    <xdr:to>
      <xdr:col>15</xdr:col>
      <xdr:colOff>187325</xdr:colOff>
      <xdr:row>30</xdr:row>
      <xdr:rowOff>108903</xdr:rowOff>
    </xdr:to>
    <xdr:sp macro="" textlink="">
      <xdr:nvSpPr>
        <xdr:cNvPr id="79" name="楕円 78"/>
        <xdr:cNvSpPr/>
      </xdr:nvSpPr>
      <xdr:spPr>
        <a:xfrm>
          <a:off x="3238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45508</xdr:rowOff>
    </xdr:from>
    <xdr:to>
      <xdr:col>19</xdr:col>
      <xdr:colOff>136525</xdr:colOff>
      <xdr:row>30</xdr:row>
      <xdr:rowOff>58103</xdr:rowOff>
    </xdr:to>
    <xdr:cxnSp macro="">
      <xdr:nvCxnSpPr>
        <xdr:cNvPr id="80" name="直線コネクタ 79"/>
        <xdr:cNvCxnSpPr/>
      </xdr:nvCxnSpPr>
      <xdr:spPr>
        <a:xfrm flipV="1">
          <a:off x="3289300" y="5960533"/>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1"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82"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112835</xdr:rowOff>
    </xdr:from>
    <xdr:ext cx="405111" cy="259045"/>
    <xdr:sp macro="" textlink="">
      <xdr:nvSpPr>
        <xdr:cNvPr id="83" name="n_1mainValue有形固定資産減価償却率"/>
        <xdr:cNvSpPr txBox="1"/>
      </xdr:nvSpPr>
      <xdr:spPr>
        <a:xfrm>
          <a:off x="38360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125430</xdr:rowOff>
    </xdr:from>
    <xdr:ext cx="405111" cy="259045"/>
    <xdr:sp macro="" textlink="">
      <xdr:nvSpPr>
        <xdr:cNvPr id="84" name="n_2mainValue有形固定資産減価償却率"/>
        <xdr:cNvSpPr txBox="1"/>
      </xdr:nvSpPr>
      <xdr:spPr>
        <a:xfrm>
          <a:off x="30867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債務償還可能年数は類似団体平均をやや下回っている。主な要因としては、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年度に繰上償還を行い地方債残高を減少させたこと、前年度に比べ充当可能基金残高が増加したことなどにより将来負担比率が減少したことなどがあげられる。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3" name="直線コネクタ 112"/>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6"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7" name="直線コネクタ 116"/>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18"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9" name="フローチャート: 判断 118"/>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135114</xdr:rowOff>
    </xdr:from>
    <xdr:to>
      <xdr:col>76</xdr:col>
      <xdr:colOff>73025</xdr:colOff>
      <xdr:row>32</xdr:row>
      <xdr:rowOff>65264</xdr:rowOff>
    </xdr:to>
    <xdr:sp macro="" textlink="">
      <xdr:nvSpPr>
        <xdr:cNvPr id="125" name="楕円 124"/>
        <xdr:cNvSpPr/>
      </xdr:nvSpPr>
      <xdr:spPr>
        <a:xfrm>
          <a:off x="14744700" y="62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113541</xdr:rowOff>
    </xdr:from>
    <xdr:ext cx="340478" cy="259045"/>
    <xdr:sp macro="" textlink="">
      <xdr:nvSpPr>
        <xdr:cNvPr id="126" name="債務償還可能年数該当値テキスト"/>
        <xdr:cNvSpPr txBox="1"/>
      </xdr:nvSpPr>
      <xdr:spPr>
        <a:xfrm>
          <a:off x="14846300" y="6200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9,784
9,454
22.33
4,285,505
4,038,905
246,600
2,897,204
3,155,533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15875</xdr:rowOff>
    </xdr:from>
    <xdr:to>
      <xdr:col>20</xdr:col>
      <xdr:colOff>38100</xdr:colOff>
      <xdr:row>34</xdr:row>
      <xdr:rowOff>117475</xdr:rowOff>
    </xdr:to>
    <xdr:sp macro="" textlink="">
      <xdr:nvSpPr>
        <xdr:cNvPr id="70" name="楕円 69"/>
        <xdr:cNvSpPr/>
      </xdr:nvSpPr>
      <xdr:spPr>
        <a:xfrm>
          <a:off x="3746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19685</xdr:rowOff>
    </xdr:from>
    <xdr:to>
      <xdr:col>15</xdr:col>
      <xdr:colOff>101600</xdr:colOff>
      <xdr:row>34</xdr:row>
      <xdr:rowOff>121285</xdr:rowOff>
    </xdr:to>
    <xdr:sp macro="" textlink="">
      <xdr:nvSpPr>
        <xdr:cNvPr id="71" name="楕円 70"/>
        <xdr:cNvSpPr/>
      </xdr:nvSpPr>
      <xdr:spPr>
        <a:xfrm>
          <a:off x="2857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66675</xdr:rowOff>
    </xdr:from>
    <xdr:to>
      <xdr:col>19</xdr:col>
      <xdr:colOff>177800</xdr:colOff>
      <xdr:row>34</xdr:row>
      <xdr:rowOff>70485</xdr:rowOff>
    </xdr:to>
    <xdr:cxnSp macro="">
      <xdr:nvCxnSpPr>
        <xdr:cNvPr id="72" name="直線コネクタ 71"/>
        <xdr:cNvCxnSpPr/>
      </xdr:nvCxnSpPr>
      <xdr:spPr>
        <a:xfrm flipV="1">
          <a:off x="2908300" y="58959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3"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134002</xdr:rowOff>
    </xdr:from>
    <xdr:ext cx="405111" cy="259045"/>
    <xdr:sp macro="" textlink="">
      <xdr:nvSpPr>
        <xdr:cNvPr id="75" name="n_1mainValue【道路】&#10;有形固定資産減価償却率"/>
        <xdr:cNvSpPr txBox="1"/>
      </xdr:nvSpPr>
      <xdr:spPr>
        <a:xfrm>
          <a:off x="35820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137812</xdr:rowOff>
    </xdr:from>
    <xdr:ext cx="405111" cy="259045"/>
    <xdr:sp macro="" textlink="">
      <xdr:nvSpPr>
        <xdr:cNvPr id="76" name="n_2mainValue【道路】&#10;有形固定資産減価償却率"/>
        <xdr:cNvSpPr txBox="1"/>
      </xdr:nvSpPr>
      <xdr:spPr>
        <a:xfrm>
          <a:off x="2705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123063</xdr:rowOff>
    </xdr:from>
    <xdr:to>
      <xdr:col>54</xdr:col>
      <xdr:colOff>189865</xdr:colOff>
      <xdr:row>42</xdr:row>
      <xdr:rowOff>37585</xdr:rowOff>
    </xdr:to>
    <xdr:cxnSp macro="">
      <xdr:nvCxnSpPr>
        <xdr:cNvPr id="100" name="直線コネクタ 99"/>
        <xdr:cNvCxnSpPr/>
      </xdr:nvCxnSpPr>
      <xdr:spPr>
        <a:xfrm flipV="1">
          <a:off x="10476865" y="6123813"/>
          <a:ext cx="0" cy="111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41412</xdr:rowOff>
    </xdr:from>
    <xdr:ext cx="469744" cy="259045"/>
    <xdr:sp macro="" textlink="">
      <xdr:nvSpPr>
        <xdr:cNvPr id="101" name="【道路】&#10;一人当たり延長最小値テキスト"/>
        <xdr:cNvSpPr txBox="1"/>
      </xdr:nvSpPr>
      <xdr:spPr>
        <a:xfrm>
          <a:off x="10515600" y="72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37585</xdr:rowOff>
    </xdr:from>
    <xdr:to>
      <xdr:col>55</xdr:col>
      <xdr:colOff>88900</xdr:colOff>
      <xdr:row>42</xdr:row>
      <xdr:rowOff>37585</xdr:rowOff>
    </xdr:to>
    <xdr:cxnSp macro="">
      <xdr:nvCxnSpPr>
        <xdr:cNvPr id="102" name="直線コネクタ 101"/>
        <xdr:cNvCxnSpPr/>
      </xdr:nvCxnSpPr>
      <xdr:spPr>
        <a:xfrm>
          <a:off x="10388600" y="72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69740</xdr:rowOff>
    </xdr:from>
    <xdr:ext cx="534377" cy="259045"/>
    <xdr:sp macro="" textlink="">
      <xdr:nvSpPr>
        <xdr:cNvPr id="103" name="【道路】&#10;一人当たり延長最大値テキスト"/>
        <xdr:cNvSpPr txBox="1"/>
      </xdr:nvSpPr>
      <xdr:spPr>
        <a:xfrm>
          <a:off x="10515600" y="589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123063</xdr:rowOff>
    </xdr:from>
    <xdr:to>
      <xdr:col>55</xdr:col>
      <xdr:colOff>88900</xdr:colOff>
      <xdr:row>35</xdr:row>
      <xdr:rowOff>123063</xdr:rowOff>
    </xdr:to>
    <xdr:cxnSp macro="">
      <xdr:nvCxnSpPr>
        <xdr:cNvPr id="104" name="直線コネクタ 103"/>
        <xdr:cNvCxnSpPr/>
      </xdr:nvCxnSpPr>
      <xdr:spPr>
        <a:xfrm>
          <a:off x="10388600" y="61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148226</xdr:rowOff>
    </xdr:from>
    <xdr:ext cx="534377" cy="259045"/>
    <xdr:sp macro="" textlink="">
      <xdr:nvSpPr>
        <xdr:cNvPr id="105" name="【道路】&#10;一人当たり延長平均値テキスト"/>
        <xdr:cNvSpPr txBox="1"/>
      </xdr:nvSpPr>
      <xdr:spPr>
        <a:xfrm>
          <a:off x="10515600" y="66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169799</xdr:rowOff>
    </xdr:from>
    <xdr:to>
      <xdr:col>55</xdr:col>
      <xdr:colOff>50800</xdr:colOff>
      <xdr:row>39</xdr:row>
      <xdr:rowOff>99949</xdr:rowOff>
    </xdr:to>
    <xdr:sp macro="" textlink="">
      <xdr:nvSpPr>
        <xdr:cNvPr id="106" name="フローチャート: 判断 105"/>
        <xdr:cNvSpPr/>
      </xdr:nvSpPr>
      <xdr:spPr>
        <a:xfrm>
          <a:off x="10426700" y="668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68549</xdr:rowOff>
    </xdr:from>
    <xdr:to>
      <xdr:col>50</xdr:col>
      <xdr:colOff>165100</xdr:colOff>
      <xdr:row>38</xdr:row>
      <xdr:rowOff>170149</xdr:rowOff>
    </xdr:to>
    <xdr:sp macro="" textlink="">
      <xdr:nvSpPr>
        <xdr:cNvPr id="107" name="フローチャート: 判断 106"/>
        <xdr:cNvSpPr/>
      </xdr:nvSpPr>
      <xdr:spPr>
        <a:xfrm>
          <a:off x="9588500" y="658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104686</xdr:rowOff>
    </xdr:from>
    <xdr:to>
      <xdr:col>46</xdr:col>
      <xdr:colOff>38100</xdr:colOff>
      <xdr:row>39</xdr:row>
      <xdr:rowOff>34836</xdr:rowOff>
    </xdr:to>
    <xdr:sp macro="" textlink="">
      <xdr:nvSpPr>
        <xdr:cNvPr id="108" name="フローチャート: 判断 107"/>
        <xdr:cNvSpPr/>
      </xdr:nvSpPr>
      <xdr:spPr>
        <a:xfrm>
          <a:off x="8699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83617</xdr:rowOff>
    </xdr:from>
    <xdr:to>
      <xdr:col>50</xdr:col>
      <xdr:colOff>165100</xdr:colOff>
      <xdr:row>39</xdr:row>
      <xdr:rowOff>13767</xdr:rowOff>
    </xdr:to>
    <xdr:sp macro="" textlink="">
      <xdr:nvSpPr>
        <xdr:cNvPr id="114" name="楕円 113"/>
        <xdr:cNvSpPr/>
      </xdr:nvSpPr>
      <xdr:spPr>
        <a:xfrm>
          <a:off x="9588500" y="65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25267</xdr:rowOff>
    </xdr:from>
    <xdr:to>
      <xdr:col>46</xdr:col>
      <xdr:colOff>38100</xdr:colOff>
      <xdr:row>33</xdr:row>
      <xdr:rowOff>126867</xdr:rowOff>
    </xdr:to>
    <xdr:sp macro="" textlink="">
      <xdr:nvSpPr>
        <xdr:cNvPr id="115" name="楕円 114"/>
        <xdr:cNvSpPr/>
      </xdr:nvSpPr>
      <xdr:spPr>
        <a:xfrm>
          <a:off x="8699500" y="568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76067</xdr:rowOff>
    </xdr:from>
    <xdr:to>
      <xdr:col>50</xdr:col>
      <xdr:colOff>114300</xdr:colOff>
      <xdr:row>38</xdr:row>
      <xdr:rowOff>134417</xdr:rowOff>
    </xdr:to>
    <xdr:cxnSp macro="">
      <xdr:nvCxnSpPr>
        <xdr:cNvPr id="116" name="直線コネクタ 115"/>
        <xdr:cNvCxnSpPr/>
      </xdr:nvCxnSpPr>
      <xdr:spPr>
        <a:xfrm>
          <a:off x="8750300" y="5733917"/>
          <a:ext cx="889000" cy="91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15225</xdr:rowOff>
    </xdr:from>
    <xdr:ext cx="534377" cy="259045"/>
    <xdr:sp macro="" textlink="">
      <xdr:nvSpPr>
        <xdr:cNvPr id="117" name="n_1aveValue【道路】&#10;一人当たり延長"/>
        <xdr:cNvSpPr txBox="1"/>
      </xdr:nvSpPr>
      <xdr:spPr>
        <a:xfrm>
          <a:off x="9359411" y="635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25963</xdr:rowOff>
    </xdr:from>
    <xdr:ext cx="534377" cy="259045"/>
    <xdr:sp macro="" textlink="">
      <xdr:nvSpPr>
        <xdr:cNvPr id="118" name="n_2aveValue【道路】&#10;一人当たり延長"/>
        <xdr:cNvSpPr txBox="1"/>
      </xdr:nvSpPr>
      <xdr:spPr>
        <a:xfrm>
          <a:off x="8483111" y="6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4894</xdr:rowOff>
    </xdr:from>
    <xdr:ext cx="534377" cy="259045"/>
    <xdr:sp macro="" textlink="">
      <xdr:nvSpPr>
        <xdr:cNvPr id="119" name="n_1mainValue【道路】&#10;一人当たり延長"/>
        <xdr:cNvSpPr txBox="1"/>
      </xdr:nvSpPr>
      <xdr:spPr>
        <a:xfrm>
          <a:off x="9359411" y="66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143394</xdr:rowOff>
    </xdr:from>
    <xdr:ext cx="534377" cy="259045"/>
    <xdr:sp macro="" textlink="">
      <xdr:nvSpPr>
        <xdr:cNvPr id="120" name="n_2mainValue【道路】&#10;一人当たり延長"/>
        <xdr:cNvSpPr txBox="1"/>
      </xdr:nvSpPr>
      <xdr:spPr>
        <a:xfrm>
          <a:off x="8483111" y="545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5" name="直線コネクタ 144"/>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6"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7" name="直線コネクタ 146"/>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8"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9" name="直線コネクタ 14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1" name="フローチャート: 判断 15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2" name="フローチャート: 判断 151"/>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3" name="フローチャート: 判断 152"/>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99695</xdr:rowOff>
    </xdr:from>
    <xdr:to>
      <xdr:col>20</xdr:col>
      <xdr:colOff>38100</xdr:colOff>
      <xdr:row>58</xdr:row>
      <xdr:rowOff>29845</xdr:rowOff>
    </xdr:to>
    <xdr:sp macro="" textlink="">
      <xdr:nvSpPr>
        <xdr:cNvPr id="159" name="楕円 158"/>
        <xdr:cNvSpPr/>
      </xdr:nvSpPr>
      <xdr:spPr>
        <a:xfrm>
          <a:off x="3746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113030</xdr:rowOff>
    </xdr:from>
    <xdr:to>
      <xdr:col>15</xdr:col>
      <xdr:colOff>101600</xdr:colOff>
      <xdr:row>58</xdr:row>
      <xdr:rowOff>43180</xdr:rowOff>
    </xdr:to>
    <xdr:sp macro="" textlink="">
      <xdr:nvSpPr>
        <xdr:cNvPr id="160" name="楕円 159"/>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150495</xdr:rowOff>
    </xdr:from>
    <xdr:to>
      <xdr:col>19</xdr:col>
      <xdr:colOff>177800</xdr:colOff>
      <xdr:row>57</xdr:row>
      <xdr:rowOff>163830</xdr:rowOff>
    </xdr:to>
    <xdr:cxnSp macro="">
      <xdr:nvCxnSpPr>
        <xdr:cNvPr id="161" name="直線コネクタ 160"/>
        <xdr:cNvCxnSpPr/>
      </xdr:nvCxnSpPr>
      <xdr:spPr>
        <a:xfrm flipV="1">
          <a:off x="2908300" y="99231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2"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63" name="n_2ave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46372</xdr:rowOff>
    </xdr:from>
    <xdr:ext cx="405111" cy="259045"/>
    <xdr:sp macro="" textlink="">
      <xdr:nvSpPr>
        <xdr:cNvPr id="164" name="n_1mainValue【橋りょう・トンネル】&#10;有形固定資産減価償却率"/>
        <xdr:cNvSpPr txBox="1"/>
      </xdr:nvSpPr>
      <xdr:spPr>
        <a:xfrm>
          <a:off x="3582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59707</xdr:rowOff>
    </xdr:from>
    <xdr:ext cx="405111" cy="259045"/>
    <xdr:sp macro="" textlink="">
      <xdr:nvSpPr>
        <xdr:cNvPr id="165" name="n_2mainValue【橋りょう・トンネル】&#10;有形固定資産減価償却率"/>
        <xdr:cNvSpPr txBox="1"/>
      </xdr:nvSpPr>
      <xdr:spPr>
        <a:xfrm>
          <a:off x="2705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9" name="テキスト ボックス 178"/>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1" name="テキスト ボックス 18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3" name="テキスト ボックス 18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7" name="直線コネクタ 186"/>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8"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9" name="直線コネクタ 188"/>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0"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1" name="直線コネクタ 190"/>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2"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3" name="フローチャート: 判断 192"/>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4" name="フローチャート: 判断 193"/>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5" name="フローチャート: 判断 194"/>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154590</xdr:rowOff>
    </xdr:from>
    <xdr:to>
      <xdr:col>50</xdr:col>
      <xdr:colOff>165100</xdr:colOff>
      <xdr:row>63</xdr:row>
      <xdr:rowOff>84740</xdr:rowOff>
    </xdr:to>
    <xdr:sp macro="" textlink="">
      <xdr:nvSpPr>
        <xdr:cNvPr id="201" name="楕円 200"/>
        <xdr:cNvSpPr/>
      </xdr:nvSpPr>
      <xdr:spPr>
        <a:xfrm>
          <a:off x="9588500" y="1078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155018</xdr:rowOff>
    </xdr:from>
    <xdr:to>
      <xdr:col>46</xdr:col>
      <xdr:colOff>38100</xdr:colOff>
      <xdr:row>63</xdr:row>
      <xdr:rowOff>85168</xdr:rowOff>
    </xdr:to>
    <xdr:sp macro="" textlink="">
      <xdr:nvSpPr>
        <xdr:cNvPr id="202" name="楕円 201"/>
        <xdr:cNvSpPr/>
      </xdr:nvSpPr>
      <xdr:spPr>
        <a:xfrm>
          <a:off x="8699500" y="107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33940</xdr:rowOff>
    </xdr:from>
    <xdr:to>
      <xdr:col>50</xdr:col>
      <xdr:colOff>114300</xdr:colOff>
      <xdr:row>63</xdr:row>
      <xdr:rowOff>34368</xdr:rowOff>
    </xdr:to>
    <xdr:cxnSp macro="">
      <xdr:nvCxnSpPr>
        <xdr:cNvPr id="203" name="直線コネクタ 202"/>
        <xdr:cNvCxnSpPr/>
      </xdr:nvCxnSpPr>
      <xdr:spPr>
        <a:xfrm flipV="1">
          <a:off x="8750300" y="10835290"/>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04"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5"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75867</xdr:rowOff>
    </xdr:from>
    <xdr:ext cx="599010" cy="259045"/>
    <xdr:sp macro="" textlink="">
      <xdr:nvSpPr>
        <xdr:cNvPr id="206" name="n_1mainValue【橋りょう・トンネル】&#10;一人当たり有形固定資産（償却資産）額"/>
        <xdr:cNvSpPr txBox="1"/>
      </xdr:nvSpPr>
      <xdr:spPr>
        <a:xfrm>
          <a:off x="9327095" y="1087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76295</xdr:rowOff>
    </xdr:from>
    <xdr:ext cx="599010" cy="259045"/>
    <xdr:sp macro="" textlink="">
      <xdr:nvSpPr>
        <xdr:cNvPr id="207" name="n_2mainValue【橋りょう・トンネル】&#10;一人当たり有形固定資産（償却資産）額"/>
        <xdr:cNvSpPr txBox="1"/>
      </xdr:nvSpPr>
      <xdr:spPr>
        <a:xfrm>
          <a:off x="8450795" y="1087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7" name="正方形/長方形 2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8" name="テキスト ボックス 2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9" name="直線コネクタ 2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0" name="直線コネクタ 24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1" name="テキスト ボックス 25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2" name="直線コネクタ 25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3" name="テキスト ボックス 25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4" name="直線コネクタ 25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5" name="テキスト ボックス 25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6" name="直線コネクタ 25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7" name="テキスト ボックス 25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8" name="直線コネクタ 25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9" name="テキスト ボックス 25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0" name="直線コネクタ 25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1" name="テキスト ボックス 26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265" name="直線コネクタ 264"/>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266"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267" name="直線コネクタ 266"/>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6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69" name="直線コネクタ 26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270"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271" name="フローチャート: 判断 270"/>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272" name="フローチャート: 判断 271"/>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273" name="フローチャート: 判断 272"/>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4" name="テキスト ボックス 2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279" name="楕円 278"/>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38463</xdr:rowOff>
    </xdr:from>
    <xdr:to>
      <xdr:col>76</xdr:col>
      <xdr:colOff>165100</xdr:colOff>
      <xdr:row>39</xdr:row>
      <xdr:rowOff>140063</xdr:rowOff>
    </xdr:to>
    <xdr:sp macro="" textlink="">
      <xdr:nvSpPr>
        <xdr:cNvPr id="280" name="楕円 279"/>
        <xdr:cNvSpPr/>
      </xdr:nvSpPr>
      <xdr:spPr>
        <a:xfrm>
          <a:off x="14541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58238</xdr:rowOff>
    </xdr:from>
    <xdr:to>
      <xdr:col>81</xdr:col>
      <xdr:colOff>50800</xdr:colOff>
      <xdr:row>39</xdr:row>
      <xdr:rowOff>89263</xdr:rowOff>
    </xdr:to>
    <xdr:cxnSp macro="">
      <xdr:nvCxnSpPr>
        <xdr:cNvPr id="281" name="直線コネクタ 280"/>
        <xdr:cNvCxnSpPr/>
      </xdr:nvCxnSpPr>
      <xdr:spPr>
        <a:xfrm flipV="1">
          <a:off x="14592300" y="67447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282"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283"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284" name="n_1mainValue【認定こども園・幼稚園・保育所】&#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131190</xdr:rowOff>
    </xdr:from>
    <xdr:ext cx="405111" cy="259045"/>
    <xdr:sp macro="" textlink="">
      <xdr:nvSpPr>
        <xdr:cNvPr id="285" name="n_2mainValue【認定こども園・幼稚園・保育所】&#10;有形固定資産減価償却率"/>
        <xdr:cNvSpPr txBox="1"/>
      </xdr:nvSpPr>
      <xdr:spPr>
        <a:xfrm>
          <a:off x="14389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6" name="直線コネクタ 29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97" name="テキスト ボックス 29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8" name="直線コネクタ 29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99" name="テキスト ボックス 29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0" name="直線コネクタ 29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01" name="テキスト ボックス 30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2" name="直線コネクタ 30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03" name="テキスト ボックス 30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4" name="直線コネクタ 30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05" name="テキスト ボックス 30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6" name="直線コネクタ 30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07" name="テキスト ボックス 30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9" name="テキスト ボックス 3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11" name="直線コネクタ 310"/>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12"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13" name="直線コネクタ 312"/>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14"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15" name="直線コネクタ 314"/>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16"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17" name="フローチャート: 判断 316"/>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18" name="フローチャート: 判断 317"/>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19" name="フローチャート: 判断 318"/>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21046</xdr:rowOff>
    </xdr:from>
    <xdr:to>
      <xdr:col>112</xdr:col>
      <xdr:colOff>38100</xdr:colOff>
      <xdr:row>40</xdr:row>
      <xdr:rowOff>122646</xdr:rowOff>
    </xdr:to>
    <xdr:sp macro="" textlink="">
      <xdr:nvSpPr>
        <xdr:cNvPr id="325" name="楕円 324"/>
        <xdr:cNvSpPr/>
      </xdr:nvSpPr>
      <xdr:spPr>
        <a:xfrm>
          <a:off x="212725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24312</xdr:rowOff>
    </xdr:from>
    <xdr:to>
      <xdr:col>107</xdr:col>
      <xdr:colOff>101600</xdr:colOff>
      <xdr:row>40</xdr:row>
      <xdr:rowOff>125912</xdr:rowOff>
    </xdr:to>
    <xdr:sp macro="" textlink="">
      <xdr:nvSpPr>
        <xdr:cNvPr id="326" name="楕円 325"/>
        <xdr:cNvSpPr/>
      </xdr:nvSpPr>
      <xdr:spPr>
        <a:xfrm>
          <a:off x="20383500" y="68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71846</xdr:rowOff>
    </xdr:from>
    <xdr:to>
      <xdr:col>111</xdr:col>
      <xdr:colOff>177800</xdr:colOff>
      <xdr:row>40</xdr:row>
      <xdr:rowOff>75112</xdr:rowOff>
    </xdr:to>
    <xdr:cxnSp macro="">
      <xdr:nvCxnSpPr>
        <xdr:cNvPr id="327" name="直線コネクタ 326"/>
        <xdr:cNvCxnSpPr/>
      </xdr:nvCxnSpPr>
      <xdr:spPr>
        <a:xfrm flipV="1">
          <a:off x="20434300" y="69298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328"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329" name="n_2ave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113773</xdr:rowOff>
    </xdr:from>
    <xdr:ext cx="469744" cy="259045"/>
    <xdr:sp macro="" textlink="">
      <xdr:nvSpPr>
        <xdr:cNvPr id="330" name="n_1mainValue【認定こども園・幼稚園・保育所】&#10;一人当たり面積"/>
        <xdr:cNvSpPr txBox="1"/>
      </xdr:nvSpPr>
      <xdr:spPr>
        <a:xfrm>
          <a:off x="21075727"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142439</xdr:rowOff>
    </xdr:from>
    <xdr:ext cx="469744" cy="259045"/>
    <xdr:sp macro="" textlink="">
      <xdr:nvSpPr>
        <xdr:cNvPr id="331" name="n_2mainValue【認定こども園・幼稚園・保育所】&#10;一人当たり面積"/>
        <xdr:cNvSpPr txBox="1"/>
      </xdr:nvSpPr>
      <xdr:spPr>
        <a:xfrm>
          <a:off x="20199427"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2" name="直線コネクタ 3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3" name="テキスト ボックス 3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4" name="直線コネクタ 3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5" name="テキスト ボックス 3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6" name="直線コネクタ 3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7" name="テキスト ボックス 3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8" name="直線コネクタ 3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9" name="テキスト ボックス 3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0" name="直線コネクタ 3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1" name="テキスト ボックス 3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2" name="直線コネクタ 3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3" name="テキスト ボックス 3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357" name="直線コネクタ 35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35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359" name="直線コネクタ 35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6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61" name="直線コネクタ 36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36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363" name="フローチャート: 判断 36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64" name="フローチャート: 判断 36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365" name="フローチャート: 判断 36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135346</xdr:rowOff>
    </xdr:from>
    <xdr:to>
      <xdr:col>81</xdr:col>
      <xdr:colOff>101600</xdr:colOff>
      <xdr:row>59</xdr:row>
      <xdr:rowOff>65496</xdr:rowOff>
    </xdr:to>
    <xdr:sp macro="" textlink="">
      <xdr:nvSpPr>
        <xdr:cNvPr id="371" name="楕円 370"/>
        <xdr:cNvSpPr/>
      </xdr:nvSpPr>
      <xdr:spPr>
        <a:xfrm>
          <a:off x="15430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136978</xdr:rowOff>
    </xdr:from>
    <xdr:to>
      <xdr:col>76</xdr:col>
      <xdr:colOff>165100</xdr:colOff>
      <xdr:row>59</xdr:row>
      <xdr:rowOff>67128</xdr:rowOff>
    </xdr:to>
    <xdr:sp macro="" textlink="">
      <xdr:nvSpPr>
        <xdr:cNvPr id="372" name="楕円 371"/>
        <xdr:cNvSpPr/>
      </xdr:nvSpPr>
      <xdr:spPr>
        <a:xfrm>
          <a:off x="14541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14696</xdr:rowOff>
    </xdr:from>
    <xdr:to>
      <xdr:col>81</xdr:col>
      <xdr:colOff>50800</xdr:colOff>
      <xdr:row>59</xdr:row>
      <xdr:rowOff>16328</xdr:rowOff>
    </xdr:to>
    <xdr:cxnSp macro="">
      <xdr:nvCxnSpPr>
        <xdr:cNvPr id="373" name="直線コネクタ 372"/>
        <xdr:cNvCxnSpPr/>
      </xdr:nvCxnSpPr>
      <xdr:spPr>
        <a:xfrm flipV="1">
          <a:off x="14592300" y="101302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374"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375"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82023</xdr:rowOff>
    </xdr:from>
    <xdr:ext cx="405111" cy="259045"/>
    <xdr:sp macro="" textlink="">
      <xdr:nvSpPr>
        <xdr:cNvPr id="376" name="n_1main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83655</xdr:rowOff>
    </xdr:from>
    <xdr:ext cx="405111" cy="259045"/>
    <xdr:sp macro="" textlink="">
      <xdr:nvSpPr>
        <xdr:cNvPr id="377" name="n_2mainValue【学校施設】&#10;有形固定資産減価償却率"/>
        <xdr:cNvSpPr txBox="1"/>
      </xdr:nvSpPr>
      <xdr:spPr>
        <a:xfrm>
          <a:off x="14389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8" name="直線コネクタ 3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9" name="テキスト ボックス 3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0" name="直線コネクタ 3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1" name="テキスト ボックス 3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2" name="直線コネクタ 3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3" name="テキスト ボックス 3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4" name="直線コネクタ 3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5" name="テキスト ボックス 39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6" name="直線コネクタ 3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7" name="テキスト ボックス 39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8" name="直線コネクタ 3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99" name="テキスト ボックス 39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0" name="直線コネクタ 3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01" name="テキスト ボックス 40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03" name="直線コネクタ 402"/>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04"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05" name="直線コネクタ 404"/>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06"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07" name="直線コネクタ 406"/>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08"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09" name="フローチャート: 判断 408"/>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10" name="フローチャート: 判断 409"/>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11" name="フローチャート: 判断 410"/>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89299</xdr:rowOff>
    </xdr:from>
    <xdr:to>
      <xdr:col>112</xdr:col>
      <xdr:colOff>38100</xdr:colOff>
      <xdr:row>63</xdr:row>
      <xdr:rowOff>19449</xdr:rowOff>
    </xdr:to>
    <xdr:sp macro="" textlink="">
      <xdr:nvSpPr>
        <xdr:cNvPr id="417" name="楕円 416"/>
        <xdr:cNvSpPr/>
      </xdr:nvSpPr>
      <xdr:spPr>
        <a:xfrm>
          <a:off x="21272500" y="107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77706</xdr:rowOff>
    </xdr:from>
    <xdr:to>
      <xdr:col>107</xdr:col>
      <xdr:colOff>101600</xdr:colOff>
      <xdr:row>63</xdr:row>
      <xdr:rowOff>7856</xdr:rowOff>
    </xdr:to>
    <xdr:sp macro="" textlink="">
      <xdr:nvSpPr>
        <xdr:cNvPr id="418" name="楕円 417"/>
        <xdr:cNvSpPr/>
      </xdr:nvSpPr>
      <xdr:spPr>
        <a:xfrm>
          <a:off x="20383500" y="107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128506</xdr:rowOff>
    </xdr:from>
    <xdr:to>
      <xdr:col>111</xdr:col>
      <xdr:colOff>177800</xdr:colOff>
      <xdr:row>62</xdr:row>
      <xdr:rowOff>140099</xdr:rowOff>
    </xdr:to>
    <xdr:cxnSp macro="">
      <xdr:nvCxnSpPr>
        <xdr:cNvPr id="419" name="直線コネクタ 418"/>
        <xdr:cNvCxnSpPr/>
      </xdr:nvCxnSpPr>
      <xdr:spPr>
        <a:xfrm>
          <a:off x="20434300" y="10758406"/>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420"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21"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10576</xdr:rowOff>
    </xdr:from>
    <xdr:ext cx="469744" cy="259045"/>
    <xdr:sp macro="" textlink="">
      <xdr:nvSpPr>
        <xdr:cNvPr id="422" name="n_1mainValue【学校施設】&#10;一人当たり面積"/>
        <xdr:cNvSpPr txBox="1"/>
      </xdr:nvSpPr>
      <xdr:spPr>
        <a:xfrm>
          <a:off x="21075727" y="1081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170433</xdr:rowOff>
    </xdr:from>
    <xdr:ext cx="469744" cy="259045"/>
    <xdr:sp macro="" textlink="">
      <xdr:nvSpPr>
        <xdr:cNvPr id="423" name="n_2mainValue【学校施設】&#10;一人当たり面積"/>
        <xdr:cNvSpPr txBox="1"/>
      </xdr:nvSpPr>
      <xdr:spPr>
        <a:xfrm>
          <a:off x="20199427" y="108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5" name="テキスト ボックス 4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5" name="テキスト ボックス 4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7" name="テキスト ボックス 4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49" name="直線コネクタ 448"/>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50"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51" name="直線コネクタ 450"/>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52"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53" name="直線コネクタ 452"/>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54"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55" name="フローチャート: 判断 454"/>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456" name="フローチャート: 判断 455"/>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457" name="フローチャート: 判断 456"/>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463" name="楕円 462"/>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464" name="楕円 463"/>
        <xdr:cNvSpPr/>
      </xdr:nvSpPr>
      <xdr:spPr>
        <a:xfrm>
          <a:off x="1454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82</xdr:row>
      <xdr:rowOff>149134</xdr:rowOff>
    </xdr:to>
    <xdr:cxnSp macro="">
      <xdr:nvCxnSpPr>
        <xdr:cNvPr id="465" name="直線コネクタ 464"/>
        <xdr:cNvCxnSpPr/>
      </xdr:nvCxnSpPr>
      <xdr:spPr>
        <a:xfrm flipV="1">
          <a:off x="14592300" y="141639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56441</xdr:rowOff>
    </xdr:from>
    <xdr:ext cx="405111" cy="259045"/>
    <xdr:sp macro="" textlink="">
      <xdr:nvSpPr>
        <xdr:cNvPr id="466"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467"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146975</xdr:rowOff>
    </xdr:from>
    <xdr:ext cx="405111" cy="259045"/>
    <xdr:sp macro="" textlink="">
      <xdr:nvSpPr>
        <xdr:cNvPr id="468" name="n_1mainValue【児童館】&#10;有形固定資産減価償却率"/>
        <xdr:cNvSpPr txBox="1"/>
      </xdr:nvSpPr>
      <xdr:spPr>
        <a:xfrm>
          <a:off x="15266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469" name="n_2mainValue【児童館】&#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0" name="直線コネクタ 4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1" name="テキスト ボックス 4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2" name="直線コネクタ 4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83" name="テキスト ボックス 4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4" name="直線コネクタ 4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5" name="テキスト ボックス 4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6" name="直線コネクタ 4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7" name="テキスト ボックス 4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8" name="直線コネクタ 4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9" name="テキスト ボックス 4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0" name="直線コネクタ 4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1" name="テキスト ボックス 4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3" name="テキスト ボックス 4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85</xdr:row>
      <xdr:rowOff>72389</xdr:rowOff>
    </xdr:to>
    <xdr:cxnSp macro="">
      <xdr:nvCxnSpPr>
        <xdr:cNvPr id="495" name="直線コネクタ 494"/>
        <xdr:cNvCxnSpPr/>
      </xdr:nvCxnSpPr>
      <xdr:spPr>
        <a:xfrm flipV="1">
          <a:off x="22160864" y="13496108"/>
          <a:ext cx="0" cy="1149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76216</xdr:rowOff>
    </xdr:from>
    <xdr:ext cx="469744" cy="259045"/>
    <xdr:sp macro="" textlink="">
      <xdr:nvSpPr>
        <xdr:cNvPr id="496" name="【児童館】&#10;一人当たり面積最小値テキスト"/>
        <xdr:cNvSpPr txBox="1"/>
      </xdr:nvSpPr>
      <xdr:spPr>
        <a:xfrm>
          <a:off x="221996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72389</xdr:rowOff>
    </xdr:from>
    <xdr:to>
      <xdr:col>116</xdr:col>
      <xdr:colOff>152400</xdr:colOff>
      <xdr:row>85</xdr:row>
      <xdr:rowOff>72389</xdr:rowOff>
    </xdr:to>
    <xdr:cxnSp macro="">
      <xdr:nvCxnSpPr>
        <xdr:cNvPr id="497" name="直線コネクタ 496"/>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498" name="【児童館】&#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499" name="直線コネクタ 498"/>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148607</xdr:rowOff>
    </xdr:from>
    <xdr:ext cx="469744" cy="259045"/>
    <xdr:sp macro="" textlink="">
      <xdr:nvSpPr>
        <xdr:cNvPr id="500" name="【児童館】&#10;一人当たり面積平均値テキスト"/>
        <xdr:cNvSpPr txBox="1"/>
      </xdr:nvSpPr>
      <xdr:spPr>
        <a:xfrm>
          <a:off x="221996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501" name="フローチャート: 判断 500"/>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24856</xdr:rowOff>
    </xdr:from>
    <xdr:to>
      <xdr:col>112</xdr:col>
      <xdr:colOff>38100</xdr:colOff>
      <xdr:row>83</xdr:row>
      <xdr:rowOff>126456</xdr:rowOff>
    </xdr:to>
    <xdr:sp macro="" textlink="">
      <xdr:nvSpPr>
        <xdr:cNvPr id="502" name="フローチャート: 判断 501"/>
        <xdr:cNvSpPr/>
      </xdr:nvSpPr>
      <xdr:spPr>
        <a:xfrm>
          <a:off x="21272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83638</xdr:rowOff>
    </xdr:from>
    <xdr:to>
      <xdr:col>107</xdr:col>
      <xdr:colOff>101600</xdr:colOff>
      <xdr:row>84</xdr:row>
      <xdr:rowOff>13788</xdr:rowOff>
    </xdr:to>
    <xdr:sp macro="" textlink="">
      <xdr:nvSpPr>
        <xdr:cNvPr id="503" name="フローチャート: 判断 502"/>
        <xdr:cNvSpPr/>
      </xdr:nvSpPr>
      <xdr:spPr>
        <a:xfrm>
          <a:off x="20383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4" name="テキスト ボックス 5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509" name="楕円 508"/>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93436</xdr:rowOff>
    </xdr:from>
    <xdr:to>
      <xdr:col>107</xdr:col>
      <xdr:colOff>101600</xdr:colOff>
      <xdr:row>86</xdr:row>
      <xdr:rowOff>23586</xdr:rowOff>
    </xdr:to>
    <xdr:sp macro="" textlink="">
      <xdr:nvSpPr>
        <xdr:cNvPr id="510" name="楕円 509"/>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511" name="直線コネクタ 510"/>
        <xdr:cNvCxnSpPr/>
      </xdr:nvCxnSpPr>
      <xdr:spPr>
        <a:xfrm>
          <a:off x="20434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142983</xdr:rowOff>
    </xdr:from>
    <xdr:ext cx="469744" cy="259045"/>
    <xdr:sp macro="" textlink="">
      <xdr:nvSpPr>
        <xdr:cNvPr id="512" name="n_1aveValue【児童館】&#10;一人当たり面積"/>
        <xdr:cNvSpPr txBox="1"/>
      </xdr:nvSpPr>
      <xdr:spPr>
        <a:xfrm>
          <a:off x="21075727"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30315</xdr:rowOff>
    </xdr:from>
    <xdr:ext cx="469744" cy="259045"/>
    <xdr:sp macro="" textlink="">
      <xdr:nvSpPr>
        <xdr:cNvPr id="513" name="n_2aveValue【児童館】&#10;一人当たり面積"/>
        <xdr:cNvSpPr txBox="1"/>
      </xdr:nvSpPr>
      <xdr:spPr>
        <a:xfrm>
          <a:off x="20199427" y="140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514"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515" name="n_2mainValue【児童館】&#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類似団体と比較し、有形固定資産減価償却率は道路、橋りょうの数値が高くなっている。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橋梁長寿命化修繕計画に基づき、３橋の長寿命化対策を実施したことにより、</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であった橋りょうの長寿命化率が、平成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月末現在の建設後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年を経過し、かつ老朽化対策を実施していない橋りょうの割合が</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こども園については類似団体と比較しほぼ同値、学校施設はやや低くなっているが、今後も計画的な整備を進めていく。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9,784
9,454
22.33
4,285,505
4,038,905
246,600
2,897,204
3,155,533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92001</xdr:rowOff>
    </xdr:from>
    <xdr:ext cx="405111" cy="259045"/>
    <xdr:sp macro="" textlink="">
      <xdr:nvSpPr>
        <xdr:cNvPr id="65" name="n_1ave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148426</xdr:rowOff>
    </xdr:from>
    <xdr:ext cx="405111" cy="259045"/>
    <xdr:sp macro="" textlink="">
      <xdr:nvSpPr>
        <xdr:cNvPr id="67"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170724</xdr:rowOff>
    </xdr:from>
    <xdr:to>
      <xdr:col>20</xdr:col>
      <xdr:colOff>38100</xdr:colOff>
      <xdr:row>38</xdr:row>
      <xdr:rowOff>100874</xdr:rowOff>
    </xdr:to>
    <xdr:sp macro="" textlink="">
      <xdr:nvSpPr>
        <xdr:cNvPr id="73" name="楕円 72"/>
        <xdr:cNvSpPr/>
      </xdr:nvSpPr>
      <xdr:spPr>
        <a:xfrm>
          <a:off x="3746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31931</xdr:rowOff>
    </xdr:from>
    <xdr:to>
      <xdr:col>15</xdr:col>
      <xdr:colOff>101600</xdr:colOff>
      <xdr:row>38</xdr:row>
      <xdr:rowOff>133531</xdr:rowOff>
    </xdr:to>
    <xdr:sp macro="" textlink="">
      <xdr:nvSpPr>
        <xdr:cNvPr id="74" name="楕円 73"/>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50074</xdr:rowOff>
    </xdr:from>
    <xdr:to>
      <xdr:col>19</xdr:col>
      <xdr:colOff>177800</xdr:colOff>
      <xdr:row>38</xdr:row>
      <xdr:rowOff>82731</xdr:rowOff>
    </xdr:to>
    <xdr:cxnSp macro="">
      <xdr:nvCxnSpPr>
        <xdr:cNvPr id="75" name="直線コネクタ 74"/>
        <xdr:cNvCxnSpPr/>
      </xdr:nvCxnSpPr>
      <xdr:spPr>
        <a:xfrm flipV="1">
          <a:off x="2908300" y="656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6" name="n_1mainValue【図書館】&#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124658</xdr:rowOff>
    </xdr:from>
    <xdr:ext cx="405111" cy="259045"/>
    <xdr:sp macro="" textlink="">
      <xdr:nvSpPr>
        <xdr:cNvPr id="77" name="n_2mainValue【図書館】&#10;有形固定資産減価償却率"/>
        <xdr:cNvSpPr txBox="1"/>
      </xdr:nvSpPr>
      <xdr:spPr>
        <a:xfrm>
          <a:off x="2705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9" name="直線コネクタ 98"/>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0"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1" name="直線コネクタ 100"/>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2"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3" name="直線コネクタ 102"/>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4" name="【図書館】&#10;一人当たり面積平均値テキスト"/>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5" name="フローチャート: 判断 104"/>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6" name="フローチャート: 判断 105"/>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136415</xdr:rowOff>
    </xdr:from>
    <xdr:ext cx="469744" cy="259045"/>
    <xdr:sp macro="" textlink="">
      <xdr:nvSpPr>
        <xdr:cNvPr id="107"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164846</xdr:rowOff>
    </xdr:from>
    <xdr:to>
      <xdr:col>46</xdr:col>
      <xdr:colOff>38100</xdr:colOff>
      <xdr:row>38</xdr:row>
      <xdr:rowOff>94996</xdr:rowOff>
    </xdr:to>
    <xdr:sp macro="" textlink="">
      <xdr:nvSpPr>
        <xdr:cNvPr id="108" name="フローチャート: 判断 107"/>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86123</xdr:rowOff>
    </xdr:from>
    <xdr:ext cx="469744" cy="259045"/>
    <xdr:sp macro="" textlink="">
      <xdr:nvSpPr>
        <xdr:cNvPr id="109" name="n_2aveValue【図書館】&#10;一人当たり面積"/>
        <xdr:cNvSpPr txBox="1"/>
      </xdr:nvSpPr>
      <xdr:spPr>
        <a:xfrm>
          <a:off x="85154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125984</xdr:rowOff>
    </xdr:from>
    <xdr:to>
      <xdr:col>50</xdr:col>
      <xdr:colOff>165100</xdr:colOff>
      <xdr:row>37</xdr:row>
      <xdr:rowOff>56134</xdr:rowOff>
    </xdr:to>
    <xdr:sp macro="" textlink="">
      <xdr:nvSpPr>
        <xdr:cNvPr id="115" name="楕円 114"/>
        <xdr:cNvSpPr/>
      </xdr:nvSpPr>
      <xdr:spPr>
        <a:xfrm>
          <a:off x="9588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130556</xdr:rowOff>
    </xdr:from>
    <xdr:to>
      <xdr:col>46</xdr:col>
      <xdr:colOff>38100</xdr:colOff>
      <xdr:row>37</xdr:row>
      <xdr:rowOff>60706</xdr:rowOff>
    </xdr:to>
    <xdr:sp macro="" textlink="">
      <xdr:nvSpPr>
        <xdr:cNvPr id="116" name="楕円 115"/>
        <xdr:cNvSpPr/>
      </xdr:nvSpPr>
      <xdr:spPr>
        <a:xfrm>
          <a:off x="8699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5334</xdr:rowOff>
    </xdr:from>
    <xdr:to>
      <xdr:col>50</xdr:col>
      <xdr:colOff>114300</xdr:colOff>
      <xdr:row>37</xdr:row>
      <xdr:rowOff>9906</xdr:rowOff>
    </xdr:to>
    <xdr:cxnSp macro="">
      <xdr:nvCxnSpPr>
        <xdr:cNvPr id="117" name="直線コネクタ 116"/>
        <xdr:cNvCxnSpPr/>
      </xdr:nvCxnSpPr>
      <xdr:spPr>
        <a:xfrm flipV="1">
          <a:off x="8750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72661</xdr:rowOff>
    </xdr:from>
    <xdr:ext cx="469744" cy="259045"/>
    <xdr:sp macro="" textlink="">
      <xdr:nvSpPr>
        <xdr:cNvPr id="118" name="n_1mainValue【図書館】&#10;一人当たり面積"/>
        <xdr:cNvSpPr txBox="1"/>
      </xdr:nvSpPr>
      <xdr:spPr>
        <a:xfrm>
          <a:off x="93917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77233</xdr:rowOff>
    </xdr:from>
    <xdr:ext cx="469744" cy="259045"/>
    <xdr:sp macro="" textlink="">
      <xdr:nvSpPr>
        <xdr:cNvPr id="119" name="n_2mainValue【図書館】&#10;一人当たり面積"/>
        <xdr:cNvSpPr txBox="1"/>
      </xdr:nvSpPr>
      <xdr:spPr>
        <a:xfrm>
          <a:off x="8515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44" name="直線コネクタ 143"/>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45"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6" name="直線コネクタ 145"/>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9"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0" name="フローチャート: 判断 149"/>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1" name="フローチャート: 判断 150"/>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152"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153" name="フローチャート: 判断 152"/>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154"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63500</xdr:rowOff>
    </xdr:from>
    <xdr:to>
      <xdr:col>20</xdr:col>
      <xdr:colOff>38100</xdr:colOff>
      <xdr:row>56</xdr:row>
      <xdr:rowOff>165100</xdr:rowOff>
    </xdr:to>
    <xdr:sp macro="" textlink="">
      <xdr:nvSpPr>
        <xdr:cNvPr id="160" name="楕円 159"/>
        <xdr:cNvSpPr/>
      </xdr:nvSpPr>
      <xdr:spPr>
        <a:xfrm>
          <a:off x="3746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120650</xdr:rowOff>
    </xdr:from>
    <xdr:to>
      <xdr:col>15</xdr:col>
      <xdr:colOff>101600</xdr:colOff>
      <xdr:row>57</xdr:row>
      <xdr:rowOff>50800</xdr:rowOff>
    </xdr:to>
    <xdr:sp macro="" textlink="">
      <xdr:nvSpPr>
        <xdr:cNvPr id="161" name="楕円 160"/>
        <xdr:cNvSpPr/>
      </xdr:nvSpPr>
      <xdr:spPr>
        <a:xfrm>
          <a:off x="2857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57</xdr:row>
      <xdr:rowOff>0</xdr:rowOff>
    </xdr:to>
    <xdr:cxnSp macro="">
      <xdr:nvCxnSpPr>
        <xdr:cNvPr id="162" name="直線コネクタ 161"/>
        <xdr:cNvCxnSpPr/>
      </xdr:nvCxnSpPr>
      <xdr:spPr>
        <a:xfrm flipV="1">
          <a:off x="2908300" y="9715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10177</xdr:rowOff>
    </xdr:from>
    <xdr:ext cx="405111" cy="259045"/>
    <xdr:sp macro="" textlink="">
      <xdr:nvSpPr>
        <xdr:cNvPr id="163" name="n_1mainValue【体育館・プール】&#10;有形固定資産減価償却率"/>
        <xdr:cNvSpPr txBox="1"/>
      </xdr:nvSpPr>
      <xdr:spPr>
        <a:xfrm>
          <a:off x="3582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67327</xdr:rowOff>
    </xdr:from>
    <xdr:ext cx="405111" cy="259045"/>
    <xdr:sp macro="" textlink="">
      <xdr:nvSpPr>
        <xdr:cNvPr id="164" name="n_2mainValue【体育館・プール】&#10;有形固定資産減価償却率"/>
        <xdr:cNvSpPr txBox="1"/>
      </xdr:nvSpPr>
      <xdr:spPr>
        <a:xfrm>
          <a:off x="2705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86" name="直線コネクタ 185"/>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87"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88" name="直線コネクタ 187"/>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9"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0" name="直線コネクタ 18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91"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92" name="フローチャート: 判断 191"/>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93" name="フローチャート: 判断 192"/>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94"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95" name="フローチャート: 判断 194"/>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96"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54356</xdr:rowOff>
    </xdr:from>
    <xdr:to>
      <xdr:col>50</xdr:col>
      <xdr:colOff>165100</xdr:colOff>
      <xdr:row>63</xdr:row>
      <xdr:rowOff>155956</xdr:rowOff>
    </xdr:to>
    <xdr:sp macro="" textlink="">
      <xdr:nvSpPr>
        <xdr:cNvPr id="202" name="楕円 201"/>
        <xdr:cNvSpPr/>
      </xdr:nvSpPr>
      <xdr:spPr>
        <a:xfrm>
          <a:off x="9588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54356</xdr:rowOff>
    </xdr:from>
    <xdr:to>
      <xdr:col>46</xdr:col>
      <xdr:colOff>38100</xdr:colOff>
      <xdr:row>63</xdr:row>
      <xdr:rowOff>155956</xdr:rowOff>
    </xdr:to>
    <xdr:sp macro="" textlink="">
      <xdr:nvSpPr>
        <xdr:cNvPr id="203" name="楕円 202"/>
        <xdr:cNvSpPr/>
      </xdr:nvSpPr>
      <xdr:spPr>
        <a:xfrm>
          <a:off x="8699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105156</xdr:rowOff>
    </xdr:from>
    <xdr:to>
      <xdr:col>50</xdr:col>
      <xdr:colOff>114300</xdr:colOff>
      <xdr:row>63</xdr:row>
      <xdr:rowOff>105156</xdr:rowOff>
    </xdr:to>
    <xdr:cxnSp macro="">
      <xdr:nvCxnSpPr>
        <xdr:cNvPr id="204" name="直線コネクタ 203"/>
        <xdr:cNvCxnSpPr/>
      </xdr:nvCxnSpPr>
      <xdr:spPr>
        <a:xfrm>
          <a:off x="8750300" y="10906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05" name="n_1mainValue【体育館・プール】&#10;一人当たり面積"/>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147083</xdr:rowOff>
    </xdr:from>
    <xdr:ext cx="469744" cy="259045"/>
    <xdr:sp macro="" textlink="">
      <xdr:nvSpPr>
        <xdr:cNvPr id="206" name="n_2mainValue【体育館・プール】&#10;一人当たり面積"/>
        <xdr:cNvSpPr txBox="1"/>
      </xdr:nvSpPr>
      <xdr:spPr>
        <a:xfrm>
          <a:off x="85154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29" name="直線コネクタ 228"/>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30"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31" name="直線コネクタ 230"/>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32"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33" name="直線コネクタ 232"/>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34"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35" name="フローチャート: 判断 234"/>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36" name="フローチャート: 判断 235"/>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237"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238" name="フローチャート: 判断 237"/>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130319</xdr:rowOff>
    </xdr:from>
    <xdr:ext cx="405111" cy="259045"/>
    <xdr:sp macro="" textlink="">
      <xdr:nvSpPr>
        <xdr:cNvPr id="239" name="n_2ave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115315</xdr:rowOff>
    </xdr:from>
    <xdr:to>
      <xdr:col>20</xdr:col>
      <xdr:colOff>38100</xdr:colOff>
      <xdr:row>81</xdr:row>
      <xdr:rowOff>45465</xdr:rowOff>
    </xdr:to>
    <xdr:sp macro="" textlink="">
      <xdr:nvSpPr>
        <xdr:cNvPr id="245" name="楕円 244"/>
        <xdr:cNvSpPr/>
      </xdr:nvSpPr>
      <xdr:spPr>
        <a:xfrm>
          <a:off x="3746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3302</xdr:rowOff>
    </xdr:from>
    <xdr:to>
      <xdr:col>15</xdr:col>
      <xdr:colOff>101600</xdr:colOff>
      <xdr:row>81</xdr:row>
      <xdr:rowOff>104902</xdr:rowOff>
    </xdr:to>
    <xdr:sp macro="" textlink="">
      <xdr:nvSpPr>
        <xdr:cNvPr id="246" name="楕円 245"/>
        <xdr:cNvSpPr/>
      </xdr:nvSpPr>
      <xdr:spPr>
        <a:xfrm>
          <a:off x="2857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166115</xdr:rowOff>
    </xdr:from>
    <xdr:to>
      <xdr:col>19</xdr:col>
      <xdr:colOff>177800</xdr:colOff>
      <xdr:row>81</xdr:row>
      <xdr:rowOff>54102</xdr:rowOff>
    </xdr:to>
    <xdr:cxnSp macro="">
      <xdr:nvCxnSpPr>
        <xdr:cNvPr id="247" name="直線コネクタ 246"/>
        <xdr:cNvCxnSpPr/>
      </xdr:nvCxnSpPr>
      <xdr:spPr>
        <a:xfrm flipV="1">
          <a:off x="2908300" y="138821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61992</xdr:rowOff>
    </xdr:from>
    <xdr:ext cx="405111" cy="259045"/>
    <xdr:sp macro="" textlink="">
      <xdr:nvSpPr>
        <xdr:cNvPr id="248" name="n_1mainValue【福祉施設】&#10;有形固定資産減価償却率"/>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121429</xdr:rowOff>
    </xdr:from>
    <xdr:ext cx="405111" cy="259045"/>
    <xdr:sp macro="" textlink="">
      <xdr:nvSpPr>
        <xdr:cNvPr id="249" name="n_2mainValue【福祉施設】&#10;有形固定資産減価償却率"/>
        <xdr:cNvSpPr txBox="1"/>
      </xdr:nvSpPr>
      <xdr:spPr>
        <a:xfrm>
          <a:off x="2705744" y="1366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73" name="直線コネクタ 272"/>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74"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75" name="直線コネクタ 274"/>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76"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77" name="直線コネクタ 276"/>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78"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79" name="フローチャート: 判断 278"/>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80" name="フローチャート: 判断 279"/>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81"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82" name="フローチャート: 判断 281"/>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83"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31496</xdr:rowOff>
    </xdr:from>
    <xdr:to>
      <xdr:col>50</xdr:col>
      <xdr:colOff>165100</xdr:colOff>
      <xdr:row>86</xdr:row>
      <xdr:rowOff>133096</xdr:rowOff>
    </xdr:to>
    <xdr:sp macro="" textlink="">
      <xdr:nvSpPr>
        <xdr:cNvPr id="289" name="楕円 288"/>
        <xdr:cNvSpPr/>
      </xdr:nvSpPr>
      <xdr:spPr>
        <a:xfrm>
          <a:off x="95885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31496</xdr:rowOff>
    </xdr:from>
    <xdr:to>
      <xdr:col>46</xdr:col>
      <xdr:colOff>38100</xdr:colOff>
      <xdr:row>86</xdr:row>
      <xdr:rowOff>133096</xdr:rowOff>
    </xdr:to>
    <xdr:sp macro="" textlink="">
      <xdr:nvSpPr>
        <xdr:cNvPr id="290" name="楕円 289"/>
        <xdr:cNvSpPr/>
      </xdr:nvSpPr>
      <xdr:spPr>
        <a:xfrm>
          <a:off x="86995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82296</xdr:rowOff>
    </xdr:from>
    <xdr:to>
      <xdr:col>50</xdr:col>
      <xdr:colOff>114300</xdr:colOff>
      <xdr:row>86</xdr:row>
      <xdr:rowOff>82296</xdr:rowOff>
    </xdr:to>
    <xdr:cxnSp macro="">
      <xdr:nvCxnSpPr>
        <xdr:cNvPr id="291" name="直線コネクタ 290"/>
        <xdr:cNvCxnSpPr/>
      </xdr:nvCxnSpPr>
      <xdr:spPr>
        <a:xfrm>
          <a:off x="8750300" y="14826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124223</xdr:rowOff>
    </xdr:from>
    <xdr:ext cx="469744" cy="259045"/>
    <xdr:sp macro="" textlink="">
      <xdr:nvSpPr>
        <xdr:cNvPr id="292" name="n_1mainValue【福祉施設】&#10;一人当たり面積"/>
        <xdr:cNvSpPr txBox="1"/>
      </xdr:nvSpPr>
      <xdr:spPr>
        <a:xfrm>
          <a:off x="9391727" y="1486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124223</xdr:rowOff>
    </xdr:from>
    <xdr:ext cx="469744" cy="259045"/>
    <xdr:sp macro="" textlink="">
      <xdr:nvSpPr>
        <xdr:cNvPr id="293" name="n_2mainValue【福祉施設】&#10;一人当たり面積"/>
        <xdr:cNvSpPr txBox="1"/>
      </xdr:nvSpPr>
      <xdr:spPr>
        <a:xfrm>
          <a:off x="8515427" y="1486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4" name="テキスト ボックス 30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5" name="直線コネクタ 30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6" name="テキスト ボックス 305"/>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7" name="直線コネクタ 30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8" name="テキスト ボックス 30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9" name="直線コネクタ 30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0" name="テキスト ボックス 30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1" name="直線コネクタ 31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2" name="テキスト ボックス 31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3" name="直線コネクタ 31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4" name="テキスト ボックス 31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5" name="直線コネクタ 31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16" name="テキスト ボックス 315"/>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320" name="直線コネクタ 319"/>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321"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22" name="直線コネクタ 32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323"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324" name="直線コネクタ 323"/>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165479</xdr:rowOff>
    </xdr:from>
    <xdr:ext cx="405111" cy="259045"/>
    <xdr:sp macro="" textlink="">
      <xdr:nvSpPr>
        <xdr:cNvPr id="325" name="【市民会館】&#10;有形固定資産減価償却率平均値テキスト"/>
        <xdr:cNvSpPr txBox="1"/>
      </xdr:nvSpPr>
      <xdr:spPr>
        <a:xfrm>
          <a:off x="46736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326" name="フローチャート: 判断 325"/>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327" name="フローチャート: 判断 326"/>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86377</xdr:rowOff>
    </xdr:from>
    <xdr:ext cx="405111" cy="259045"/>
    <xdr:sp macro="" textlink="">
      <xdr:nvSpPr>
        <xdr:cNvPr id="328"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329" name="フローチャート: 判断 328"/>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12898</xdr:rowOff>
    </xdr:from>
    <xdr:ext cx="405111" cy="259045"/>
    <xdr:sp macro="" textlink="">
      <xdr:nvSpPr>
        <xdr:cNvPr id="330" name="n_2ave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152763</xdr:rowOff>
    </xdr:from>
    <xdr:to>
      <xdr:col>20</xdr:col>
      <xdr:colOff>38100</xdr:colOff>
      <xdr:row>107</xdr:row>
      <xdr:rowOff>82913</xdr:rowOff>
    </xdr:to>
    <xdr:sp macro="" textlink="">
      <xdr:nvSpPr>
        <xdr:cNvPr id="336" name="楕円 335"/>
        <xdr:cNvSpPr/>
      </xdr:nvSpPr>
      <xdr:spPr>
        <a:xfrm>
          <a:off x="3746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69487</xdr:rowOff>
    </xdr:from>
    <xdr:to>
      <xdr:col>15</xdr:col>
      <xdr:colOff>101600</xdr:colOff>
      <xdr:row>107</xdr:row>
      <xdr:rowOff>171087</xdr:rowOff>
    </xdr:to>
    <xdr:sp macro="" textlink="">
      <xdr:nvSpPr>
        <xdr:cNvPr id="337" name="楕円 336"/>
        <xdr:cNvSpPr/>
      </xdr:nvSpPr>
      <xdr:spPr>
        <a:xfrm>
          <a:off x="2857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32113</xdr:rowOff>
    </xdr:from>
    <xdr:to>
      <xdr:col>19</xdr:col>
      <xdr:colOff>177800</xdr:colOff>
      <xdr:row>107</xdr:row>
      <xdr:rowOff>120287</xdr:rowOff>
    </xdr:to>
    <xdr:cxnSp macro="">
      <xdr:nvCxnSpPr>
        <xdr:cNvPr id="338" name="直線コネクタ 337"/>
        <xdr:cNvCxnSpPr/>
      </xdr:nvCxnSpPr>
      <xdr:spPr>
        <a:xfrm flipV="1">
          <a:off x="2908300" y="1837726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74040</xdr:rowOff>
    </xdr:from>
    <xdr:ext cx="405111" cy="259045"/>
    <xdr:sp macro="" textlink="">
      <xdr:nvSpPr>
        <xdr:cNvPr id="339" name="n_1mainValue【市民会館】&#10;有形固定資産減価償却率"/>
        <xdr:cNvSpPr txBox="1"/>
      </xdr:nvSpPr>
      <xdr:spPr>
        <a:xfrm>
          <a:off x="35820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162214</xdr:rowOff>
    </xdr:from>
    <xdr:ext cx="405111" cy="259045"/>
    <xdr:sp macro="" textlink="">
      <xdr:nvSpPr>
        <xdr:cNvPr id="340" name="n_2mainValue【市民会館】&#10;有形固定資産減価償却率"/>
        <xdr:cNvSpPr txBox="1"/>
      </xdr:nvSpPr>
      <xdr:spPr>
        <a:xfrm>
          <a:off x="2705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52" name="直線コネクタ 35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3" name="テキスト ボックス 35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4" name="直線コネクタ 35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5" name="テキスト ボックス 35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6" name="直線コネクタ 35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7" name="テキスト ボックス 35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8" name="直線コネクタ 35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9" name="テキスト ボックス 35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0" name="直線コネクタ 35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1" name="テキスト ボックス 36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2" name="直線コネクタ 36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3" name="テキスト ボックス 36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5" name="テキスト ボックス 3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67" name="直線コネクタ 366"/>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68"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69" name="直線コネクタ 368"/>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70"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71" name="直線コネクタ 370"/>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372"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73" name="フローチャート: 判断 372"/>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74" name="フローチャート: 判断 373"/>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109963</xdr:rowOff>
    </xdr:from>
    <xdr:ext cx="469744" cy="259045"/>
    <xdr:sp macro="" textlink="">
      <xdr:nvSpPr>
        <xdr:cNvPr id="375" name="n_1aveValue【市民会館】&#10;一人当たり面積"/>
        <xdr:cNvSpPr txBox="1"/>
      </xdr:nvSpPr>
      <xdr:spPr>
        <a:xfrm>
          <a:off x="9391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376" name="フローチャート: 判断 375"/>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561</xdr:rowOff>
    </xdr:from>
    <xdr:ext cx="469744" cy="259045"/>
    <xdr:sp macro="" textlink="">
      <xdr:nvSpPr>
        <xdr:cNvPr id="377" name="n_2aveValue【市民会館】&#10;一人当たり面積"/>
        <xdr:cNvSpPr txBox="1"/>
      </xdr:nvSpPr>
      <xdr:spPr>
        <a:xfrm>
          <a:off x="85154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113574</xdr:rowOff>
    </xdr:from>
    <xdr:to>
      <xdr:col>50</xdr:col>
      <xdr:colOff>165100</xdr:colOff>
      <xdr:row>103</xdr:row>
      <xdr:rowOff>43724</xdr:rowOff>
    </xdr:to>
    <xdr:sp macro="" textlink="">
      <xdr:nvSpPr>
        <xdr:cNvPr id="383" name="楕円 382"/>
        <xdr:cNvSpPr/>
      </xdr:nvSpPr>
      <xdr:spPr>
        <a:xfrm>
          <a:off x="9588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120106</xdr:rowOff>
    </xdr:from>
    <xdr:to>
      <xdr:col>46</xdr:col>
      <xdr:colOff>38100</xdr:colOff>
      <xdr:row>103</xdr:row>
      <xdr:rowOff>50256</xdr:rowOff>
    </xdr:to>
    <xdr:sp macro="" textlink="">
      <xdr:nvSpPr>
        <xdr:cNvPr id="384" name="楕円 383"/>
        <xdr:cNvSpPr/>
      </xdr:nvSpPr>
      <xdr:spPr>
        <a:xfrm>
          <a:off x="8699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164374</xdr:rowOff>
    </xdr:from>
    <xdr:to>
      <xdr:col>50</xdr:col>
      <xdr:colOff>114300</xdr:colOff>
      <xdr:row>102</xdr:row>
      <xdr:rowOff>170906</xdr:rowOff>
    </xdr:to>
    <xdr:cxnSp macro="">
      <xdr:nvCxnSpPr>
        <xdr:cNvPr id="385" name="直線コネクタ 384"/>
        <xdr:cNvCxnSpPr/>
      </xdr:nvCxnSpPr>
      <xdr:spPr>
        <a:xfrm flipV="1">
          <a:off x="8750300" y="176522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60251</xdr:rowOff>
    </xdr:from>
    <xdr:ext cx="469744" cy="259045"/>
    <xdr:sp macro="" textlink="">
      <xdr:nvSpPr>
        <xdr:cNvPr id="386" name="n_1mainValue【市民会館】&#10;一人当たり面積"/>
        <xdr:cNvSpPr txBox="1"/>
      </xdr:nvSpPr>
      <xdr:spPr>
        <a:xfrm>
          <a:off x="9391727" y="1737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66783</xdr:rowOff>
    </xdr:from>
    <xdr:ext cx="469744" cy="259045"/>
    <xdr:sp macro="" textlink="">
      <xdr:nvSpPr>
        <xdr:cNvPr id="387" name="n_2mainValue【市民会館】&#10;一人当たり面積"/>
        <xdr:cNvSpPr txBox="1"/>
      </xdr:nvSpPr>
      <xdr:spPr>
        <a:xfrm>
          <a:off x="8515427" y="1738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28" name="直線コネクタ 427"/>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29"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0" name="直線コネクタ 429"/>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31"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32" name="直線コネクタ 431"/>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33"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4" name="フローチャート: 判断 433"/>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35" name="フローチャート: 判断 434"/>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436"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37" name="フローチャート: 判断 436"/>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438"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29210</xdr:rowOff>
    </xdr:from>
    <xdr:to>
      <xdr:col>81</xdr:col>
      <xdr:colOff>101600</xdr:colOff>
      <xdr:row>62</xdr:row>
      <xdr:rowOff>130810</xdr:rowOff>
    </xdr:to>
    <xdr:sp macro="" textlink="">
      <xdr:nvSpPr>
        <xdr:cNvPr id="444" name="楕円 443"/>
        <xdr:cNvSpPr/>
      </xdr:nvSpPr>
      <xdr:spPr>
        <a:xfrm>
          <a:off x="1543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74930</xdr:rowOff>
    </xdr:from>
    <xdr:to>
      <xdr:col>76</xdr:col>
      <xdr:colOff>165100</xdr:colOff>
      <xdr:row>63</xdr:row>
      <xdr:rowOff>5080</xdr:rowOff>
    </xdr:to>
    <xdr:sp macro="" textlink="">
      <xdr:nvSpPr>
        <xdr:cNvPr id="445" name="楕円 444"/>
        <xdr:cNvSpPr/>
      </xdr:nvSpPr>
      <xdr:spPr>
        <a:xfrm>
          <a:off x="14541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80010</xdr:rowOff>
    </xdr:from>
    <xdr:to>
      <xdr:col>81</xdr:col>
      <xdr:colOff>50800</xdr:colOff>
      <xdr:row>62</xdr:row>
      <xdr:rowOff>125730</xdr:rowOff>
    </xdr:to>
    <xdr:cxnSp macro="">
      <xdr:nvCxnSpPr>
        <xdr:cNvPr id="446" name="直線コネクタ 445"/>
        <xdr:cNvCxnSpPr/>
      </xdr:nvCxnSpPr>
      <xdr:spPr>
        <a:xfrm flipV="1">
          <a:off x="14592300" y="10709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121937</xdr:rowOff>
    </xdr:from>
    <xdr:ext cx="405111" cy="259045"/>
    <xdr:sp macro="" textlink="">
      <xdr:nvSpPr>
        <xdr:cNvPr id="447" name="n_1mainValue【保健センター・保健所】&#10;有形固定資産減価償却率"/>
        <xdr:cNvSpPr txBox="1"/>
      </xdr:nvSpPr>
      <xdr:spPr>
        <a:xfrm>
          <a:off x="15266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167657</xdr:rowOff>
    </xdr:from>
    <xdr:ext cx="405111" cy="259045"/>
    <xdr:sp macro="" textlink="">
      <xdr:nvSpPr>
        <xdr:cNvPr id="448" name="n_2mainValue【保健センター・保健所】&#10;有形固定資産減価償却率"/>
        <xdr:cNvSpPr txBox="1"/>
      </xdr:nvSpPr>
      <xdr:spPr>
        <a:xfrm>
          <a:off x="14389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4" name="テキスト ボックス 4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6" name="テキスト ボックス 4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8" name="テキスト ボックス 4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72" name="直線コネクタ 471"/>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73"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74" name="直線コネクタ 473"/>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75"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76" name="直線コネクタ 475"/>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477"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78" name="フローチャート: 判断 477"/>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79" name="フローチャート: 判断 478"/>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480"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81" name="フローチャート: 判断 480"/>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482"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488" name="楕円 487"/>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114935</xdr:rowOff>
    </xdr:from>
    <xdr:to>
      <xdr:col>107</xdr:col>
      <xdr:colOff>101600</xdr:colOff>
      <xdr:row>63</xdr:row>
      <xdr:rowOff>45085</xdr:rowOff>
    </xdr:to>
    <xdr:sp macro="" textlink="">
      <xdr:nvSpPr>
        <xdr:cNvPr id="489" name="楕円 488"/>
        <xdr:cNvSpPr/>
      </xdr:nvSpPr>
      <xdr:spPr>
        <a:xfrm>
          <a:off x="20383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165735</xdr:rowOff>
    </xdr:from>
    <xdr:to>
      <xdr:col>111</xdr:col>
      <xdr:colOff>177800</xdr:colOff>
      <xdr:row>63</xdr:row>
      <xdr:rowOff>11430</xdr:rowOff>
    </xdr:to>
    <xdr:cxnSp macro="">
      <xdr:nvCxnSpPr>
        <xdr:cNvPr id="490" name="直線コネクタ 489"/>
        <xdr:cNvCxnSpPr/>
      </xdr:nvCxnSpPr>
      <xdr:spPr>
        <a:xfrm>
          <a:off x="20434300" y="107956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491"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36212</xdr:rowOff>
    </xdr:from>
    <xdr:ext cx="469744" cy="259045"/>
    <xdr:sp macro="" textlink="">
      <xdr:nvSpPr>
        <xdr:cNvPr id="492" name="n_2mainValue【保健センター・保健所】&#10;一人当たり面積"/>
        <xdr:cNvSpPr txBox="1"/>
      </xdr:nvSpPr>
      <xdr:spPr>
        <a:xfrm>
          <a:off x="20199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18" name="直線コネクタ 517"/>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19"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20" name="直線コネクタ 519"/>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21"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22" name="直線コネクタ 521"/>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23"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24" name="フローチャート: 判断 523"/>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25" name="フローチャート: 判断 524"/>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526"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27" name="フローチャート: 判断 526"/>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28"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68943</xdr:rowOff>
    </xdr:from>
    <xdr:to>
      <xdr:col>81</xdr:col>
      <xdr:colOff>101600</xdr:colOff>
      <xdr:row>79</xdr:row>
      <xdr:rowOff>170543</xdr:rowOff>
    </xdr:to>
    <xdr:sp macro="" textlink="">
      <xdr:nvSpPr>
        <xdr:cNvPr id="534" name="楕円 533"/>
        <xdr:cNvSpPr/>
      </xdr:nvSpPr>
      <xdr:spPr>
        <a:xfrm>
          <a:off x="15430500"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15620</xdr:rowOff>
    </xdr:from>
    <xdr:ext cx="405111" cy="259045"/>
    <xdr:sp macro="" textlink="">
      <xdr:nvSpPr>
        <xdr:cNvPr id="535" name="n_1mainValue【消防施設】&#10;有形固定資産減価償却率"/>
        <xdr:cNvSpPr txBox="1"/>
      </xdr:nvSpPr>
      <xdr:spPr>
        <a:xfrm>
          <a:off x="15266044" y="1338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6" name="直線コネクタ 5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7" name="テキスト ボックス 5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8" name="直線コネクタ 5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9" name="テキスト ボックス 5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0" name="直線コネクタ 5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1" name="テキスト ボックス 5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2" name="直線コネクタ 5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3" name="テキスト ボックス 5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57" name="直線コネクタ 556"/>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58"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59" name="直線コネクタ 558"/>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60"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61" name="直線コネクタ 560"/>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562"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63" name="フローチャート: 判断 562"/>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64" name="フローチャート: 判断 563"/>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565"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566" name="フローチャート: 判断 565"/>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567"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145492</xdr:rowOff>
    </xdr:from>
    <xdr:to>
      <xdr:col>112</xdr:col>
      <xdr:colOff>38100</xdr:colOff>
      <xdr:row>86</xdr:row>
      <xdr:rowOff>75642</xdr:rowOff>
    </xdr:to>
    <xdr:sp macro="" textlink="">
      <xdr:nvSpPr>
        <xdr:cNvPr id="573" name="楕円 572"/>
        <xdr:cNvSpPr/>
      </xdr:nvSpPr>
      <xdr:spPr>
        <a:xfrm>
          <a:off x="212725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66769</xdr:rowOff>
    </xdr:from>
    <xdr:ext cx="469744" cy="259045"/>
    <xdr:sp macro="" textlink="">
      <xdr:nvSpPr>
        <xdr:cNvPr id="574" name="n_1mainValue【消防施設】&#10;一人当たり面積"/>
        <xdr:cNvSpPr txBox="1"/>
      </xdr:nvSpPr>
      <xdr:spPr>
        <a:xfrm>
          <a:off x="21075727" y="148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6" name="テキスト ボックス 5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6" name="テキスト ボックス 5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00" name="直線コネクタ 599"/>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01"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02" name="直線コネクタ 601"/>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4" name="直線コネクタ 6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605"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06" name="フローチャート: 判断 605"/>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07" name="フローチャート: 判断 606"/>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608"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609" name="フローチャート: 判断 608"/>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610"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107043</xdr:rowOff>
    </xdr:from>
    <xdr:to>
      <xdr:col>81</xdr:col>
      <xdr:colOff>101600</xdr:colOff>
      <xdr:row>105</xdr:row>
      <xdr:rowOff>37193</xdr:rowOff>
    </xdr:to>
    <xdr:sp macro="" textlink="">
      <xdr:nvSpPr>
        <xdr:cNvPr id="616" name="楕円 615"/>
        <xdr:cNvSpPr/>
      </xdr:nvSpPr>
      <xdr:spPr>
        <a:xfrm>
          <a:off x="15430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125005</xdr:rowOff>
    </xdr:from>
    <xdr:to>
      <xdr:col>76</xdr:col>
      <xdr:colOff>165100</xdr:colOff>
      <xdr:row>105</xdr:row>
      <xdr:rowOff>55155</xdr:rowOff>
    </xdr:to>
    <xdr:sp macro="" textlink="">
      <xdr:nvSpPr>
        <xdr:cNvPr id="617" name="楕円 616"/>
        <xdr:cNvSpPr/>
      </xdr:nvSpPr>
      <xdr:spPr>
        <a:xfrm>
          <a:off x="14541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4355</xdr:rowOff>
    </xdr:to>
    <xdr:cxnSp macro="">
      <xdr:nvCxnSpPr>
        <xdr:cNvPr id="618" name="直線コネクタ 617"/>
        <xdr:cNvCxnSpPr/>
      </xdr:nvCxnSpPr>
      <xdr:spPr>
        <a:xfrm flipV="1">
          <a:off x="14592300" y="1798864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619" name="n_1main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46282</xdr:rowOff>
    </xdr:from>
    <xdr:ext cx="405111" cy="259045"/>
    <xdr:sp macro="" textlink="">
      <xdr:nvSpPr>
        <xdr:cNvPr id="620" name="n_2mainValue【庁舎】&#10;有形固定資産減価償却率"/>
        <xdr:cNvSpPr txBox="1"/>
      </xdr:nvSpPr>
      <xdr:spPr>
        <a:xfrm>
          <a:off x="14389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1" name="直線コネクタ 6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2" name="テキスト ボックス 6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3" name="直線コネクタ 6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4" name="テキスト ボックス 6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7" name="直線コネクタ 6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8" name="テキスト ボックス 6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9" name="直線コネクタ 6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0" name="テキスト ボックス 6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2" name="テキスト ボックス 64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44" name="直線コネクタ 643"/>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45"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46" name="直線コネクタ 645"/>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47"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48" name="直線コネクタ 647"/>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649"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50" name="フローチャート: 判断 649"/>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51" name="フローチャート: 判断 650"/>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91839</xdr:rowOff>
    </xdr:from>
    <xdr:ext cx="469744" cy="259045"/>
    <xdr:sp macro="" textlink="">
      <xdr:nvSpPr>
        <xdr:cNvPr id="652" name="n_1aveValue【庁舎】&#10;一人当たり面積"/>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653" name="フローチャート: 判断 652"/>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654"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163894</xdr:rowOff>
    </xdr:from>
    <xdr:to>
      <xdr:col>112</xdr:col>
      <xdr:colOff>38100</xdr:colOff>
      <xdr:row>108</xdr:row>
      <xdr:rowOff>94044</xdr:rowOff>
    </xdr:to>
    <xdr:sp macro="" textlink="">
      <xdr:nvSpPr>
        <xdr:cNvPr id="660" name="楕円 659"/>
        <xdr:cNvSpPr/>
      </xdr:nvSpPr>
      <xdr:spPr>
        <a:xfrm>
          <a:off x="21272500" y="1850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43498</xdr:rowOff>
    </xdr:from>
    <xdr:to>
      <xdr:col>107</xdr:col>
      <xdr:colOff>101600</xdr:colOff>
      <xdr:row>108</xdr:row>
      <xdr:rowOff>145098</xdr:rowOff>
    </xdr:to>
    <xdr:sp macro="" textlink="">
      <xdr:nvSpPr>
        <xdr:cNvPr id="661" name="楕円 660"/>
        <xdr:cNvSpPr/>
      </xdr:nvSpPr>
      <xdr:spPr>
        <a:xfrm>
          <a:off x="20383500" y="185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43244</xdr:rowOff>
    </xdr:from>
    <xdr:to>
      <xdr:col>111</xdr:col>
      <xdr:colOff>177800</xdr:colOff>
      <xdr:row>108</xdr:row>
      <xdr:rowOff>94298</xdr:rowOff>
    </xdr:to>
    <xdr:cxnSp macro="">
      <xdr:nvCxnSpPr>
        <xdr:cNvPr id="662" name="直線コネクタ 661"/>
        <xdr:cNvCxnSpPr/>
      </xdr:nvCxnSpPr>
      <xdr:spPr>
        <a:xfrm flipV="1">
          <a:off x="20434300" y="18559844"/>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110571</xdr:rowOff>
    </xdr:from>
    <xdr:ext cx="469744" cy="259045"/>
    <xdr:sp macro="" textlink="">
      <xdr:nvSpPr>
        <xdr:cNvPr id="663" name="n_1mainValue【庁舎】&#10;一人当たり面積"/>
        <xdr:cNvSpPr txBox="1"/>
      </xdr:nvSpPr>
      <xdr:spPr>
        <a:xfrm>
          <a:off x="21075727" y="182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136225</xdr:rowOff>
    </xdr:from>
    <xdr:ext cx="469744" cy="259045"/>
    <xdr:sp macro="" textlink="">
      <xdr:nvSpPr>
        <xdr:cNvPr id="664" name="n_2mainValue【庁舎】&#10;一人当たり面積"/>
        <xdr:cNvSpPr txBox="1"/>
      </xdr:nvSpPr>
      <xdr:spPr>
        <a:xfrm>
          <a:off x="20199427" y="1865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類似団体と比較して、有形固定資産減価償却率が特に高くなっているのは体育館・プールである。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町体育センターの１施設が該当し、公共施設等等総合管理計画に基づき、平成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年度に大規模改修を実施予定である。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市民会館は町文化会館が該当し、類似団体と比較しほぼ同値であるが、</a:t>
          </a:r>
          <a:r>
            <a:rPr kumimoji="1" lang="en-US" altLang="ja-JP" sz="1300">
              <a:latin typeface="ＭＳ Ｐゴシック" panose="020B0600070205080204" pitchFamily="50" charset="-128"/>
              <a:ea typeface="ＭＳ Ｐゴシック" panose="020B0600070205080204" pitchFamily="50" charset="-128"/>
            </a:rPr>
            <a:t>1992</a:t>
          </a:r>
          <a:r>
            <a:rPr kumimoji="1" lang="ja-JP" altLang="en-US" sz="1300">
              <a:latin typeface="ＭＳ Ｐゴシック" panose="020B0600070205080204" pitchFamily="50" charset="-128"/>
              <a:ea typeface="ＭＳ Ｐゴシック" panose="020B0600070205080204" pitchFamily="50" charset="-128"/>
            </a:rPr>
            <a:t>年に竣工し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年以上が経過しているため、計画的な整備を進めていく。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9,784
9,454
22.33
4,285,505
4,038,905
246,600
2,897,204
3,155,533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0.58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0.60</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主に法人関係税の増収により</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前年度と比べて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を</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大きく上回った。</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引き続き徴収体制を強化するとともに</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企業誘致事業や新たな財源の確保に力を入れ、税収の確保に努めていく。</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150888</xdr:rowOff>
    </xdr:to>
    <xdr:cxnSp macro="">
      <xdr:nvCxnSpPr>
        <xdr:cNvPr id="70" name="直線コネクタ 69"/>
        <xdr:cNvCxnSpPr/>
      </xdr:nvCxnSpPr>
      <xdr:spPr>
        <a:xfrm flipV="1">
          <a:off x="4114800" y="71573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150888</xdr:rowOff>
    </xdr:to>
    <xdr:cxnSp macro="">
      <xdr:nvCxnSpPr>
        <xdr:cNvPr id="73" name="直線コネクタ 72"/>
        <xdr:cNvCxnSpPr/>
      </xdr:nvCxnSpPr>
      <xdr:spPr>
        <a:xfrm>
          <a:off x="3225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139398</xdr:rowOff>
    </xdr:to>
    <xdr:cxnSp macro="">
      <xdr:nvCxnSpPr>
        <xdr:cNvPr id="76" name="直線コネクタ 75"/>
        <xdr:cNvCxnSpPr/>
      </xdr:nvCxnSpPr>
      <xdr:spPr>
        <a:xfrm>
          <a:off x="2336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139398</xdr:rowOff>
    </xdr:to>
    <xdr:cxnSp macro="">
      <xdr:nvCxnSpPr>
        <xdr:cNvPr id="79" name="直線コネクタ 78"/>
        <xdr:cNvCxnSpPr/>
      </xdr:nvCxnSpPr>
      <xdr:spPr>
        <a:xfrm>
          <a:off x="1447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100088</xdr:rowOff>
    </xdr:from>
    <xdr:to>
      <xdr:col>11</xdr:col>
      <xdr:colOff>82550</xdr:colOff>
      <xdr:row>42</xdr:row>
      <xdr:rowOff>30238</xdr:rowOff>
    </xdr:to>
    <xdr:sp macro="" textlink="">
      <xdr:nvSpPr>
        <xdr:cNvPr id="80" name="フローチャート: 判断 79"/>
        <xdr:cNvSpPr/>
      </xdr:nvSpPr>
      <xdr:spPr>
        <a:xfrm>
          <a:off x="2286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15015</xdr:rowOff>
    </xdr:from>
    <xdr:ext cx="762000" cy="259045"/>
    <xdr:sp macro="" textlink="">
      <xdr:nvSpPr>
        <xdr:cNvPr id="81" name="テキスト ボックス 80"/>
        <xdr:cNvSpPr txBox="1"/>
      </xdr:nvSpPr>
      <xdr:spPr>
        <a:xfrm>
          <a:off x="1955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72468</xdr:rowOff>
    </xdr:from>
    <xdr:ext cx="762000" cy="259045"/>
    <xdr:sp macro="" textlink="">
      <xdr:nvSpPr>
        <xdr:cNvPr id="83" name="テキスト ボックス 82"/>
        <xdr:cNvSpPr txBox="1"/>
      </xdr:nvSpPr>
      <xdr:spPr>
        <a:xfrm>
          <a:off x="1066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100088</xdr:rowOff>
    </xdr:from>
    <xdr:to>
      <xdr:col>19</xdr:col>
      <xdr:colOff>184150</xdr:colOff>
      <xdr:row>42</xdr:row>
      <xdr:rowOff>30238</xdr:rowOff>
    </xdr:to>
    <xdr:sp macro="" textlink="">
      <xdr:nvSpPr>
        <xdr:cNvPr id="91" name="楕円 90"/>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40415</xdr:rowOff>
    </xdr:from>
    <xdr:ext cx="736600" cy="259045"/>
    <xdr:sp macro="" textlink="">
      <xdr:nvSpPr>
        <xdr:cNvPr id="92" name="テキスト ボックス 91"/>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76.1%</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77.6%</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臨時財政対策債の発行を全額取りやめたことが大きく影響し、</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1.5</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ポイント上がった。</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類似団体平均よりも下回っているものの、</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経常経費は年々増加傾向にあり、抑制にも限界感が否めないことから、経常経費をできる限り抑制していく中で、企業誘致による税収増や新たな収入源の確保に努めていく。</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120438</xdr:rowOff>
    </xdr:from>
    <xdr:to>
      <xdr:col>23</xdr:col>
      <xdr:colOff>133350</xdr:colOff>
      <xdr:row>60</xdr:row>
      <xdr:rowOff>9313</xdr:rowOff>
    </xdr:to>
    <xdr:cxnSp macro="">
      <xdr:nvCxnSpPr>
        <xdr:cNvPr id="133" name="直線コネクタ 132"/>
        <xdr:cNvCxnSpPr/>
      </xdr:nvCxnSpPr>
      <xdr:spPr>
        <a:xfrm>
          <a:off x="4114800" y="1023598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44027</xdr:rowOff>
    </xdr:from>
    <xdr:to>
      <xdr:col>19</xdr:col>
      <xdr:colOff>133350</xdr:colOff>
      <xdr:row>59</xdr:row>
      <xdr:rowOff>120438</xdr:rowOff>
    </xdr:to>
    <xdr:cxnSp macro="">
      <xdr:nvCxnSpPr>
        <xdr:cNvPr id="136" name="直線コネクタ 135"/>
        <xdr:cNvCxnSpPr/>
      </xdr:nvCxnSpPr>
      <xdr:spPr>
        <a:xfrm>
          <a:off x="3225800" y="1015957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44027</xdr:rowOff>
    </xdr:from>
    <xdr:to>
      <xdr:col>15</xdr:col>
      <xdr:colOff>82550</xdr:colOff>
      <xdr:row>59</xdr:row>
      <xdr:rowOff>76200</xdr:rowOff>
    </xdr:to>
    <xdr:cxnSp macro="">
      <xdr:nvCxnSpPr>
        <xdr:cNvPr id="139" name="直線コネクタ 138"/>
        <xdr:cNvCxnSpPr/>
      </xdr:nvCxnSpPr>
      <xdr:spPr>
        <a:xfrm flipV="1">
          <a:off x="2336800" y="101595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38523</xdr:rowOff>
    </xdr:from>
    <xdr:to>
      <xdr:col>11</xdr:col>
      <xdr:colOff>31750</xdr:colOff>
      <xdr:row>59</xdr:row>
      <xdr:rowOff>76200</xdr:rowOff>
    </xdr:to>
    <xdr:cxnSp macro="">
      <xdr:nvCxnSpPr>
        <xdr:cNvPr id="142" name="直線コネクタ 141"/>
        <xdr:cNvCxnSpPr/>
      </xdr:nvCxnSpPr>
      <xdr:spPr>
        <a:xfrm>
          <a:off x="1447800" y="99826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60537</xdr:rowOff>
    </xdr:from>
    <xdr:to>
      <xdr:col>11</xdr:col>
      <xdr:colOff>82550</xdr:colOff>
      <xdr:row>61</xdr:row>
      <xdr:rowOff>162137</xdr:rowOff>
    </xdr:to>
    <xdr:sp macro="" textlink="">
      <xdr:nvSpPr>
        <xdr:cNvPr id="143" name="フローチャート: 判断 142"/>
        <xdr:cNvSpPr/>
      </xdr:nvSpPr>
      <xdr:spPr>
        <a:xfrm>
          <a:off x="2286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146914</xdr:rowOff>
    </xdr:from>
    <xdr:ext cx="762000" cy="259045"/>
    <xdr:sp macro="" textlink="">
      <xdr:nvSpPr>
        <xdr:cNvPr id="144" name="テキスト ボックス 143"/>
        <xdr:cNvSpPr txBox="1"/>
      </xdr:nvSpPr>
      <xdr:spPr>
        <a:xfrm>
          <a:off x="1955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5" name="フローチャート: 判断 144"/>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66481</xdr:rowOff>
    </xdr:from>
    <xdr:ext cx="762000" cy="259045"/>
    <xdr:sp macro="" textlink="">
      <xdr:nvSpPr>
        <xdr:cNvPr id="146" name="テキスト ボックス 145"/>
        <xdr:cNvSpPr txBox="1"/>
      </xdr:nvSpPr>
      <xdr:spPr>
        <a:xfrm>
          <a:off x="1066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129963</xdr:rowOff>
    </xdr:from>
    <xdr:to>
      <xdr:col>23</xdr:col>
      <xdr:colOff>184150</xdr:colOff>
      <xdr:row>60</xdr:row>
      <xdr:rowOff>60113</xdr:rowOff>
    </xdr:to>
    <xdr:sp macro="" textlink="">
      <xdr:nvSpPr>
        <xdr:cNvPr id="152" name="楕円 151"/>
        <xdr:cNvSpPr/>
      </xdr:nvSpPr>
      <xdr:spPr>
        <a:xfrm>
          <a:off x="4902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51240</xdr:rowOff>
    </xdr:from>
    <xdr:ext cx="762000" cy="259045"/>
    <xdr:sp macro="" textlink="">
      <xdr:nvSpPr>
        <xdr:cNvPr id="153" name="財政構造の弾力性該当値テキスト"/>
        <xdr:cNvSpPr txBox="1"/>
      </xdr:nvSpPr>
      <xdr:spPr>
        <a:xfrm>
          <a:off x="5041900" y="101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69638</xdr:rowOff>
    </xdr:from>
    <xdr:to>
      <xdr:col>19</xdr:col>
      <xdr:colOff>184150</xdr:colOff>
      <xdr:row>59</xdr:row>
      <xdr:rowOff>171238</xdr:rowOff>
    </xdr:to>
    <xdr:sp macro="" textlink="">
      <xdr:nvSpPr>
        <xdr:cNvPr id="154" name="楕円 153"/>
        <xdr:cNvSpPr/>
      </xdr:nvSpPr>
      <xdr:spPr>
        <a:xfrm>
          <a:off x="4064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9965</xdr:rowOff>
    </xdr:from>
    <xdr:ext cx="736600" cy="259045"/>
    <xdr:sp macro="" textlink="">
      <xdr:nvSpPr>
        <xdr:cNvPr id="155" name="テキスト ボックス 154"/>
        <xdr:cNvSpPr txBox="1"/>
      </xdr:nvSpPr>
      <xdr:spPr>
        <a:xfrm>
          <a:off x="3733800" y="995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164677</xdr:rowOff>
    </xdr:from>
    <xdr:to>
      <xdr:col>15</xdr:col>
      <xdr:colOff>133350</xdr:colOff>
      <xdr:row>59</xdr:row>
      <xdr:rowOff>94827</xdr:rowOff>
    </xdr:to>
    <xdr:sp macro="" textlink="">
      <xdr:nvSpPr>
        <xdr:cNvPr id="156" name="楕円 155"/>
        <xdr:cNvSpPr/>
      </xdr:nvSpPr>
      <xdr:spPr>
        <a:xfrm>
          <a:off x="3175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105004</xdr:rowOff>
    </xdr:from>
    <xdr:ext cx="762000" cy="259045"/>
    <xdr:sp macro="" textlink="">
      <xdr:nvSpPr>
        <xdr:cNvPr id="157" name="テキスト ボックス 156"/>
        <xdr:cNvSpPr txBox="1"/>
      </xdr:nvSpPr>
      <xdr:spPr>
        <a:xfrm>
          <a:off x="2844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8" name="楕円 157"/>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9" name="テキスト ボックス 158"/>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159173</xdr:rowOff>
    </xdr:from>
    <xdr:to>
      <xdr:col>7</xdr:col>
      <xdr:colOff>31750</xdr:colOff>
      <xdr:row>58</xdr:row>
      <xdr:rowOff>89323</xdr:rowOff>
    </xdr:to>
    <xdr:sp macro="" textlink="">
      <xdr:nvSpPr>
        <xdr:cNvPr id="160" name="楕円 159"/>
        <xdr:cNvSpPr/>
      </xdr:nvSpPr>
      <xdr:spPr>
        <a:xfrm>
          <a:off x="1397000" y="99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99500</xdr:rowOff>
    </xdr:from>
    <xdr:ext cx="762000" cy="259045"/>
    <xdr:sp macro="" textlink="">
      <xdr:nvSpPr>
        <xdr:cNvPr id="161" name="テキスト ボックス 160"/>
        <xdr:cNvSpPr txBox="1"/>
      </xdr:nvSpPr>
      <xdr:spPr>
        <a:xfrm>
          <a:off x="1066800" y="97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144,403</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円→</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145,276</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円</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類似団体平均を大きく下回っている</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のは、定員適正化計画に基づき、</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職員の採用を慎重に行うほか、一部に臨時職員を登用するなど人件費の抑制に努めている</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ことが要因である</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また</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、各種委託料についても見直しを行うなど抑制に努めているが、インターネットサービス使用料やシステム保守料、パソコン借上料</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等のシステム維持費</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が増加傾向にあ</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るため、</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事務の合理化を図り</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抑制していく。</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8827</xdr:rowOff>
    </xdr:from>
    <xdr:to>
      <xdr:col>23</xdr:col>
      <xdr:colOff>133350</xdr:colOff>
      <xdr:row>81</xdr:row>
      <xdr:rowOff>11836</xdr:rowOff>
    </xdr:to>
    <xdr:cxnSp macro="">
      <xdr:nvCxnSpPr>
        <xdr:cNvPr id="198" name="直線コネクタ 197"/>
        <xdr:cNvCxnSpPr/>
      </xdr:nvCxnSpPr>
      <xdr:spPr>
        <a:xfrm>
          <a:off x="4114800" y="13896277"/>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171042</xdr:rowOff>
    </xdr:from>
    <xdr:to>
      <xdr:col>19</xdr:col>
      <xdr:colOff>133350</xdr:colOff>
      <xdr:row>81</xdr:row>
      <xdr:rowOff>8827</xdr:rowOff>
    </xdr:to>
    <xdr:cxnSp macro="">
      <xdr:nvCxnSpPr>
        <xdr:cNvPr id="201" name="直線コネクタ 200"/>
        <xdr:cNvCxnSpPr/>
      </xdr:nvCxnSpPr>
      <xdr:spPr>
        <a:xfrm>
          <a:off x="3225800" y="13887042"/>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152267</xdr:rowOff>
    </xdr:from>
    <xdr:to>
      <xdr:col>15</xdr:col>
      <xdr:colOff>82550</xdr:colOff>
      <xdr:row>80</xdr:row>
      <xdr:rowOff>171042</xdr:rowOff>
    </xdr:to>
    <xdr:cxnSp macro="">
      <xdr:nvCxnSpPr>
        <xdr:cNvPr id="204" name="直線コネクタ 203"/>
        <xdr:cNvCxnSpPr/>
      </xdr:nvCxnSpPr>
      <xdr:spPr>
        <a:xfrm>
          <a:off x="2336800" y="13868267"/>
          <a:ext cx="889000" cy="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111204</xdr:rowOff>
    </xdr:from>
    <xdr:to>
      <xdr:col>11</xdr:col>
      <xdr:colOff>31750</xdr:colOff>
      <xdr:row>80</xdr:row>
      <xdr:rowOff>152267</xdr:rowOff>
    </xdr:to>
    <xdr:cxnSp macro="">
      <xdr:nvCxnSpPr>
        <xdr:cNvPr id="207" name="直線コネクタ 206"/>
        <xdr:cNvCxnSpPr/>
      </xdr:nvCxnSpPr>
      <xdr:spPr>
        <a:xfrm>
          <a:off x="1447800" y="13827204"/>
          <a:ext cx="889000" cy="4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92728</xdr:rowOff>
    </xdr:from>
    <xdr:to>
      <xdr:col>11</xdr:col>
      <xdr:colOff>82550</xdr:colOff>
      <xdr:row>82</xdr:row>
      <xdr:rowOff>22878</xdr:rowOff>
    </xdr:to>
    <xdr:sp macro="" textlink="">
      <xdr:nvSpPr>
        <xdr:cNvPr id="208" name="フローチャート: 判断 207"/>
        <xdr:cNvSpPr/>
      </xdr:nvSpPr>
      <xdr:spPr>
        <a:xfrm>
          <a:off x="22860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7655</xdr:rowOff>
    </xdr:from>
    <xdr:ext cx="762000" cy="259045"/>
    <xdr:sp macro="" textlink="">
      <xdr:nvSpPr>
        <xdr:cNvPr id="209" name="テキスト ボックス 208"/>
        <xdr:cNvSpPr txBox="1"/>
      </xdr:nvSpPr>
      <xdr:spPr>
        <a:xfrm>
          <a:off x="1955800" y="1406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164562</xdr:rowOff>
    </xdr:from>
    <xdr:to>
      <xdr:col>7</xdr:col>
      <xdr:colOff>31750</xdr:colOff>
      <xdr:row>81</xdr:row>
      <xdr:rowOff>94712</xdr:rowOff>
    </xdr:to>
    <xdr:sp macro="" textlink="">
      <xdr:nvSpPr>
        <xdr:cNvPr id="210" name="フローチャート: 判断 209"/>
        <xdr:cNvSpPr/>
      </xdr:nvSpPr>
      <xdr:spPr>
        <a:xfrm>
          <a:off x="1397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79489</xdr:rowOff>
    </xdr:from>
    <xdr:ext cx="762000" cy="259045"/>
    <xdr:sp macro="" textlink="">
      <xdr:nvSpPr>
        <xdr:cNvPr id="211" name="テキスト ボックス 210"/>
        <xdr:cNvSpPr txBox="1"/>
      </xdr:nvSpPr>
      <xdr:spPr>
        <a:xfrm>
          <a:off x="1066800" y="1396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132486</xdr:rowOff>
    </xdr:from>
    <xdr:to>
      <xdr:col>23</xdr:col>
      <xdr:colOff>184150</xdr:colOff>
      <xdr:row>81</xdr:row>
      <xdr:rowOff>62636</xdr:rowOff>
    </xdr:to>
    <xdr:sp macro="" textlink="">
      <xdr:nvSpPr>
        <xdr:cNvPr id="217" name="楕円 216"/>
        <xdr:cNvSpPr/>
      </xdr:nvSpPr>
      <xdr:spPr>
        <a:xfrm>
          <a:off x="4902200" y="1384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53763</xdr:rowOff>
    </xdr:from>
    <xdr:ext cx="762000" cy="259045"/>
    <xdr:sp macro="" textlink="">
      <xdr:nvSpPr>
        <xdr:cNvPr id="218" name="人件費・物件費等の状況該当値テキスト"/>
        <xdr:cNvSpPr txBox="1"/>
      </xdr:nvSpPr>
      <xdr:spPr>
        <a:xfrm>
          <a:off x="5041900" y="1376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129477</xdr:rowOff>
    </xdr:from>
    <xdr:to>
      <xdr:col>19</xdr:col>
      <xdr:colOff>184150</xdr:colOff>
      <xdr:row>81</xdr:row>
      <xdr:rowOff>59627</xdr:rowOff>
    </xdr:to>
    <xdr:sp macro="" textlink="">
      <xdr:nvSpPr>
        <xdr:cNvPr id="219" name="楕円 218"/>
        <xdr:cNvSpPr/>
      </xdr:nvSpPr>
      <xdr:spPr>
        <a:xfrm>
          <a:off x="4064000" y="138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69804</xdr:rowOff>
    </xdr:from>
    <xdr:ext cx="736600" cy="259045"/>
    <xdr:sp macro="" textlink="">
      <xdr:nvSpPr>
        <xdr:cNvPr id="220" name="テキスト ボックス 219"/>
        <xdr:cNvSpPr txBox="1"/>
      </xdr:nvSpPr>
      <xdr:spPr>
        <a:xfrm>
          <a:off x="3733800" y="13614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120242</xdr:rowOff>
    </xdr:from>
    <xdr:to>
      <xdr:col>15</xdr:col>
      <xdr:colOff>133350</xdr:colOff>
      <xdr:row>81</xdr:row>
      <xdr:rowOff>50392</xdr:rowOff>
    </xdr:to>
    <xdr:sp macro="" textlink="">
      <xdr:nvSpPr>
        <xdr:cNvPr id="221" name="楕円 220"/>
        <xdr:cNvSpPr/>
      </xdr:nvSpPr>
      <xdr:spPr>
        <a:xfrm>
          <a:off x="3175000" y="138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60569</xdr:rowOff>
    </xdr:from>
    <xdr:ext cx="762000" cy="259045"/>
    <xdr:sp macro="" textlink="">
      <xdr:nvSpPr>
        <xdr:cNvPr id="222" name="テキスト ボックス 221"/>
        <xdr:cNvSpPr txBox="1"/>
      </xdr:nvSpPr>
      <xdr:spPr>
        <a:xfrm>
          <a:off x="2844800" y="136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101467</xdr:rowOff>
    </xdr:from>
    <xdr:to>
      <xdr:col>11</xdr:col>
      <xdr:colOff>82550</xdr:colOff>
      <xdr:row>81</xdr:row>
      <xdr:rowOff>31617</xdr:rowOff>
    </xdr:to>
    <xdr:sp macro="" textlink="">
      <xdr:nvSpPr>
        <xdr:cNvPr id="223" name="楕円 222"/>
        <xdr:cNvSpPr/>
      </xdr:nvSpPr>
      <xdr:spPr>
        <a:xfrm>
          <a:off x="2286000" y="13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41794</xdr:rowOff>
    </xdr:from>
    <xdr:ext cx="762000" cy="259045"/>
    <xdr:sp macro="" textlink="">
      <xdr:nvSpPr>
        <xdr:cNvPr id="224" name="テキスト ボックス 223"/>
        <xdr:cNvSpPr txBox="1"/>
      </xdr:nvSpPr>
      <xdr:spPr>
        <a:xfrm>
          <a:off x="1955800" y="1358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60404</xdr:rowOff>
    </xdr:from>
    <xdr:to>
      <xdr:col>7</xdr:col>
      <xdr:colOff>31750</xdr:colOff>
      <xdr:row>80</xdr:row>
      <xdr:rowOff>162004</xdr:rowOff>
    </xdr:to>
    <xdr:sp macro="" textlink="">
      <xdr:nvSpPr>
        <xdr:cNvPr id="225" name="楕円 224"/>
        <xdr:cNvSpPr/>
      </xdr:nvSpPr>
      <xdr:spPr>
        <a:xfrm>
          <a:off x="1397000" y="137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731</xdr:rowOff>
    </xdr:from>
    <xdr:ext cx="762000" cy="259045"/>
    <xdr:sp macro="" textlink="">
      <xdr:nvSpPr>
        <xdr:cNvPr id="226" name="テキスト ボックス 225"/>
        <xdr:cNvSpPr txBox="1"/>
      </xdr:nvSpPr>
      <xdr:spPr>
        <a:xfrm>
          <a:off x="1066800" y="135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92.6</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92.6</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団塊</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世代の退職</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に伴う</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職員</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の年齢層の</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若返</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りにより</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、類似団体平均を下回っている。</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今後も</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給与体系と水準の適正化に努め</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ていく</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81</xdr:row>
      <xdr:rowOff>154516</xdr:rowOff>
    </xdr:to>
    <xdr:cxnSp macro="">
      <xdr:nvCxnSpPr>
        <xdr:cNvPr id="262" name="直線コネクタ 261"/>
        <xdr:cNvCxnSpPr/>
      </xdr:nvCxnSpPr>
      <xdr:spPr>
        <a:xfrm>
          <a:off x="16179800" y="14041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154516</xdr:rowOff>
    </xdr:from>
    <xdr:to>
      <xdr:col>77</xdr:col>
      <xdr:colOff>44450</xdr:colOff>
      <xdr:row>82</xdr:row>
      <xdr:rowOff>52009</xdr:rowOff>
    </xdr:to>
    <xdr:cxnSp macro="">
      <xdr:nvCxnSpPr>
        <xdr:cNvPr id="265" name="直線コネクタ 264"/>
        <xdr:cNvCxnSpPr/>
      </xdr:nvCxnSpPr>
      <xdr:spPr>
        <a:xfrm flipV="1">
          <a:off x="15290800" y="140419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52009</xdr:rowOff>
    </xdr:from>
    <xdr:to>
      <xdr:col>72</xdr:col>
      <xdr:colOff>203200</xdr:colOff>
      <xdr:row>82</xdr:row>
      <xdr:rowOff>155423</xdr:rowOff>
    </xdr:to>
    <xdr:cxnSp macro="">
      <xdr:nvCxnSpPr>
        <xdr:cNvPr id="268" name="直線コネクタ 267"/>
        <xdr:cNvCxnSpPr/>
      </xdr:nvCxnSpPr>
      <xdr:spPr>
        <a:xfrm flipV="1">
          <a:off x="14401800" y="141109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155423</xdr:rowOff>
    </xdr:from>
    <xdr:to>
      <xdr:col>68</xdr:col>
      <xdr:colOff>152400</xdr:colOff>
      <xdr:row>83</xdr:row>
      <xdr:rowOff>98879</xdr:rowOff>
    </xdr:to>
    <xdr:cxnSp macro="">
      <xdr:nvCxnSpPr>
        <xdr:cNvPr id="271" name="直線コネクタ 270"/>
        <xdr:cNvCxnSpPr/>
      </xdr:nvCxnSpPr>
      <xdr:spPr>
        <a:xfrm flipV="1">
          <a:off x="13512800" y="142143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151493</xdr:rowOff>
    </xdr:from>
    <xdr:to>
      <xdr:col>68</xdr:col>
      <xdr:colOff>203200</xdr:colOff>
      <xdr:row>84</xdr:row>
      <xdr:rowOff>81643</xdr:rowOff>
    </xdr:to>
    <xdr:sp macro="" textlink="">
      <xdr:nvSpPr>
        <xdr:cNvPr id="272" name="フローチャート: 判断 271"/>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66420</xdr:rowOff>
    </xdr:from>
    <xdr:ext cx="762000" cy="259045"/>
    <xdr:sp macro="" textlink="">
      <xdr:nvSpPr>
        <xdr:cNvPr id="273" name="テキスト ボックス 272"/>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74" name="フローチャート: 判断 273"/>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66420</xdr:rowOff>
    </xdr:from>
    <xdr:ext cx="762000" cy="259045"/>
    <xdr:sp macro="" textlink="">
      <xdr:nvSpPr>
        <xdr:cNvPr id="275" name="テキスト ボックス 274"/>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103716</xdr:rowOff>
    </xdr:from>
    <xdr:to>
      <xdr:col>81</xdr:col>
      <xdr:colOff>95250</xdr:colOff>
      <xdr:row>82</xdr:row>
      <xdr:rowOff>33866</xdr:rowOff>
    </xdr:to>
    <xdr:sp macro="" textlink="">
      <xdr:nvSpPr>
        <xdr:cNvPr id="281" name="楕円 280"/>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120243</xdr:rowOff>
    </xdr:from>
    <xdr:ext cx="762000" cy="259045"/>
    <xdr:sp macro="" textlink="">
      <xdr:nvSpPr>
        <xdr:cNvPr id="282"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103716</xdr:rowOff>
    </xdr:from>
    <xdr:to>
      <xdr:col>77</xdr:col>
      <xdr:colOff>95250</xdr:colOff>
      <xdr:row>82</xdr:row>
      <xdr:rowOff>33866</xdr:rowOff>
    </xdr:to>
    <xdr:sp macro="" textlink="">
      <xdr:nvSpPr>
        <xdr:cNvPr id="283" name="楕円 282"/>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44043</xdr:rowOff>
    </xdr:from>
    <xdr:ext cx="736600" cy="259045"/>
    <xdr:sp macro="" textlink="">
      <xdr:nvSpPr>
        <xdr:cNvPr id="284" name="テキスト ボックス 283"/>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1209</xdr:rowOff>
    </xdr:from>
    <xdr:to>
      <xdr:col>73</xdr:col>
      <xdr:colOff>44450</xdr:colOff>
      <xdr:row>82</xdr:row>
      <xdr:rowOff>102809</xdr:rowOff>
    </xdr:to>
    <xdr:sp macro="" textlink="">
      <xdr:nvSpPr>
        <xdr:cNvPr id="285" name="楕円 284"/>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112986</xdr:rowOff>
    </xdr:from>
    <xdr:ext cx="762000" cy="259045"/>
    <xdr:sp macro="" textlink="">
      <xdr:nvSpPr>
        <xdr:cNvPr id="286" name="テキスト ボックス 285"/>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104623</xdr:rowOff>
    </xdr:from>
    <xdr:to>
      <xdr:col>68</xdr:col>
      <xdr:colOff>203200</xdr:colOff>
      <xdr:row>83</xdr:row>
      <xdr:rowOff>34773</xdr:rowOff>
    </xdr:to>
    <xdr:sp macro="" textlink="">
      <xdr:nvSpPr>
        <xdr:cNvPr id="287" name="楕円 286"/>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44950</xdr:rowOff>
    </xdr:from>
    <xdr:ext cx="762000" cy="259045"/>
    <xdr:sp macro="" textlink="">
      <xdr:nvSpPr>
        <xdr:cNvPr id="288" name="テキスト ボックス 287"/>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9" name="楕円 288"/>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90" name="テキスト ボックス 289"/>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9.58</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人→</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9.71</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人</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6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定員適正化計画の推進により、類似団体平均より低い水準にあるが、実際には人件費を抑制しつつも新たな行政需要に対応するため、臨時的任用職員が年々増加しているのが現状である。また、</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40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代の職員が多く、管理職として任用すべき職員数に偏りがあるため、知識豊富な人材や高度化・多様化する行政需要に対応できる専門的知識を有する人材の確保が必要となってくる。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このため、人件費の抑制を視野にいれつつ、経験者採用や再任用職員の活用を実施し、年齢構成を考えた計画的採用に取り組む必要がある。</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50864</xdr:rowOff>
    </xdr:from>
    <xdr:to>
      <xdr:col>81</xdr:col>
      <xdr:colOff>44450</xdr:colOff>
      <xdr:row>59</xdr:row>
      <xdr:rowOff>58706</xdr:rowOff>
    </xdr:to>
    <xdr:cxnSp macro="">
      <xdr:nvCxnSpPr>
        <xdr:cNvPr id="321" name="直線コネクタ 320"/>
        <xdr:cNvCxnSpPr/>
      </xdr:nvCxnSpPr>
      <xdr:spPr>
        <a:xfrm>
          <a:off x="16179800" y="10166414"/>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49054</xdr:rowOff>
    </xdr:from>
    <xdr:to>
      <xdr:col>77</xdr:col>
      <xdr:colOff>44450</xdr:colOff>
      <xdr:row>59</xdr:row>
      <xdr:rowOff>50864</xdr:rowOff>
    </xdr:to>
    <xdr:cxnSp macro="">
      <xdr:nvCxnSpPr>
        <xdr:cNvPr id="324" name="直線コネクタ 323"/>
        <xdr:cNvCxnSpPr/>
      </xdr:nvCxnSpPr>
      <xdr:spPr>
        <a:xfrm>
          <a:off x="15290800" y="1016460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36385</xdr:rowOff>
    </xdr:from>
    <xdr:to>
      <xdr:col>72</xdr:col>
      <xdr:colOff>203200</xdr:colOff>
      <xdr:row>59</xdr:row>
      <xdr:rowOff>49054</xdr:rowOff>
    </xdr:to>
    <xdr:cxnSp macro="">
      <xdr:nvCxnSpPr>
        <xdr:cNvPr id="327" name="直線コネクタ 326"/>
        <xdr:cNvCxnSpPr/>
      </xdr:nvCxnSpPr>
      <xdr:spPr>
        <a:xfrm>
          <a:off x="14401800" y="10151935"/>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11652</xdr:rowOff>
    </xdr:from>
    <xdr:to>
      <xdr:col>68</xdr:col>
      <xdr:colOff>152400</xdr:colOff>
      <xdr:row>59</xdr:row>
      <xdr:rowOff>36385</xdr:rowOff>
    </xdr:to>
    <xdr:cxnSp macro="">
      <xdr:nvCxnSpPr>
        <xdr:cNvPr id="330" name="直線コネクタ 329"/>
        <xdr:cNvCxnSpPr/>
      </xdr:nvCxnSpPr>
      <xdr:spPr>
        <a:xfrm>
          <a:off x="13512800" y="10127202"/>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36258</xdr:rowOff>
    </xdr:from>
    <xdr:to>
      <xdr:col>68</xdr:col>
      <xdr:colOff>203200</xdr:colOff>
      <xdr:row>59</xdr:row>
      <xdr:rowOff>137858</xdr:rowOff>
    </xdr:to>
    <xdr:sp macro="" textlink="">
      <xdr:nvSpPr>
        <xdr:cNvPr id="331" name="フローチャート: 判断 330"/>
        <xdr:cNvSpPr/>
      </xdr:nvSpPr>
      <xdr:spPr>
        <a:xfrm>
          <a:off x="14351000" y="1015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122635</xdr:rowOff>
    </xdr:from>
    <xdr:ext cx="762000" cy="259045"/>
    <xdr:sp macro="" textlink="">
      <xdr:nvSpPr>
        <xdr:cNvPr id="332" name="テキスト ボックス 331"/>
        <xdr:cNvSpPr txBox="1"/>
      </xdr:nvSpPr>
      <xdr:spPr>
        <a:xfrm>
          <a:off x="14020800" y="1023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169704</xdr:rowOff>
    </xdr:from>
    <xdr:to>
      <xdr:col>64</xdr:col>
      <xdr:colOff>152400</xdr:colOff>
      <xdr:row>59</xdr:row>
      <xdr:rowOff>99854</xdr:rowOff>
    </xdr:to>
    <xdr:sp macro="" textlink="">
      <xdr:nvSpPr>
        <xdr:cNvPr id="333" name="フローチャート: 判断 332"/>
        <xdr:cNvSpPr/>
      </xdr:nvSpPr>
      <xdr:spPr>
        <a:xfrm>
          <a:off x="13462000" y="1011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84631</xdr:rowOff>
    </xdr:from>
    <xdr:ext cx="762000" cy="259045"/>
    <xdr:sp macro="" textlink="">
      <xdr:nvSpPr>
        <xdr:cNvPr id="334" name="テキスト ボックス 333"/>
        <xdr:cNvSpPr txBox="1"/>
      </xdr:nvSpPr>
      <xdr:spPr>
        <a:xfrm>
          <a:off x="13131800" y="1020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7906</xdr:rowOff>
    </xdr:from>
    <xdr:to>
      <xdr:col>81</xdr:col>
      <xdr:colOff>95250</xdr:colOff>
      <xdr:row>59</xdr:row>
      <xdr:rowOff>109506</xdr:rowOff>
    </xdr:to>
    <xdr:sp macro="" textlink="">
      <xdr:nvSpPr>
        <xdr:cNvPr id="340" name="楕円 339"/>
        <xdr:cNvSpPr/>
      </xdr:nvSpPr>
      <xdr:spPr>
        <a:xfrm>
          <a:off x="16967200" y="101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24433</xdr:rowOff>
    </xdr:from>
    <xdr:ext cx="762000" cy="259045"/>
    <xdr:sp macro="" textlink="">
      <xdr:nvSpPr>
        <xdr:cNvPr id="341" name="定員管理の状況該当値テキスト"/>
        <xdr:cNvSpPr txBox="1"/>
      </xdr:nvSpPr>
      <xdr:spPr>
        <a:xfrm>
          <a:off x="17106900" y="99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64</xdr:rowOff>
    </xdr:from>
    <xdr:to>
      <xdr:col>77</xdr:col>
      <xdr:colOff>95250</xdr:colOff>
      <xdr:row>59</xdr:row>
      <xdr:rowOff>101664</xdr:rowOff>
    </xdr:to>
    <xdr:sp macro="" textlink="">
      <xdr:nvSpPr>
        <xdr:cNvPr id="342" name="楕円 341"/>
        <xdr:cNvSpPr/>
      </xdr:nvSpPr>
      <xdr:spPr>
        <a:xfrm>
          <a:off x="16129000" y="101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111841</xdr:rowOff>
    </xdr:from>
    <xdr:ext cx="736600" cy="259045"/>
    <xdr:sp macro="" textlink="">
      <xdr:nvSpPr>
        <xdr:cNvPr id="343" name="テキスト ボックス 342"/>
        <xdr:cNvSpPr txBox="1"/>
      </xdr:nvSpPr>
      <xdr:spPr>
        <a:xfrm>
          <a:off x="15798800" y="988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169704</xdr:rowOff>
    </xdr:from>
    <xdr:to>
      <xdr:col>73</xdr:col>
      <xdr:colOff>44450</xdr:colOff>
      <xdr:row>59</xdr:row>
      <xdr:rowOff>99854</xdr:rowOff>
    </xdr:to>
    <xdr:sp macro="" textlink="">
      <xdr:nvSpPr>
        <xdr:cNvPr id="344" name="楕円 343"/>
        <xdr:cNvSpPr/>
      </xdr:nvSpPr>
      <xdr:spPr>
        <a:xfrm>
          <a:off x="15240000" y="101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110031</xdr:rowOff>
    </xdr:from>
    <xdr:ext cx="762000" cy="259045"/>
    <xdr:sp macro="" textlink="">
      <xdr:nvSpPr>
        <xdr:cNvPr id="345" name="テキスト ボックス 344"/>
        <xdr:cNvSpPr txBox="1"/>
      </xdr:nvSpPr>
      <xdr:spPr>
        <a:xfrm>
          <a:off x="14909800" y="988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157035</xdr:rowOff>
    </xdr:from>
    <xdr:to>
      <xdr:col>68</xdr:col>
      <xdr:colOff>203200</xdr:colOff>
      <xdr:row>59</xdr:row>
      <xdr:rowOff>87185</xdr:rowOff>
    </xdr:to>
    <xdr:sp macro="" textlink="">
      <xdr:nvSpPr>
        <xdr:cNvPr id="346" name="楕円 345"/>
        <xdr:cNvSpPr/>
      </xdr:nvSpPr>
      <xdr:spPr>
        <a:xfrm>
          <a:off x="14351000" y="101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97362</xdr:rowOff>
    </xdr:from>
    <xdr:ext cx="762000" cy="259045"/>
    <xdr:sp macro="" textlink="">
      <xdr:nvSpPr>
        <xdr:cNvPr id="347" name="テキスト ボックス 346"/>
        <xdr:cNvSpPr txBox="1"/>
      </xdr:nvSpPr>
      <xdr:spPr>
        <a:xfrm>
          <a:off x="14020800" y="987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132302</xdr:rowOff>
    </xdr:from>
    <xdr:to>
      <xdr:col>64</xdr:col>
      <xdr:colOff>152400</xdr:colOff>
      <xdr:row>59</xdr:row>
      <xdr:rowOff>62452</xdr:rowOff>
    </xdr:to>
    <xdr:sp macro="" textlink="">
      <xdr:nvSpPr>
        <xdr:cNvPr id="348" name="楕円 347"/>
        <xdr:cNvSpPr/>
      </xdr:nvSpPr>
      <xdr:spPr>
        <a:xfrm>
          <a:off x="13462000" y="100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72629</xdr:rowOff>
    </xdr:from>
    <xdr:ext cx="762000" cy="259045"/>
    <xdr:sp macro="" textlink="">
      <xdr:nvSpPr>
        <xdr:cNvPr id="349" name="テキスト ボックス 348"/>
        <xdr:cNvSpPr txBox="1"/>
      </xdr:nvSpPr>
      <xdr:spPr>
        <a:xfrm>
          <a:off x="13131800" y="98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4.3%→4.7%</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予算規模については</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身の丈予算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を基本に歳入経常財源に見合った歳出総額としている。　類似団体平均</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に比べて</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大きく下回っている</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ものの</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地方債の新規返済等があり、前年度より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ポイント増加した。</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先述のとおり、地方債の新規発行の抑制や繰上償還を実施</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することで、</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比率の上昇を抑えていく。</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148167</xdr:rowOff>
    </xdr:to>
    <xdr:cxnSp macro="">
      <xdr:nvCxnSpPr>
        <xdr:cNvPr id="385" name="直線コネクタ 384"/>
        <xdr:cNvCxnSpPr/>
      </xdr:nvCxnSpPr>
      <xdr:spPr>
        <a:xfrm>
          <a:off x="16179800" y="661730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102205</xdr:rowOff>
    </xdr:from>
    <xdr:to>
      <xdr:col>77</xdr:col>
      <xdr:colOff>44450</xdr:colOff>
      <xdr:row>38</xdr:row>
      <xdr:rowOff>102205</xdr:rowOff>
    </xdr:to>
    <xdr:cxnSp macro="">
      <xdr:nvCxnSpPr>
        <xdr:cNvPr id="388" name="直線コネクタ 387"/>
        <xdr:cNvCxnSpPr/>
      </xdr:nvCxnSpPr>
      <xdr:spPr>
        <a:xfrm>
          <a:off x="15290800" y="6617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38</xdr:row>
      <xdr:rowOff>125185</xdr:rowOff>
    </xdr:to>
    <xdr:cxnSp macro="">
      <xdr:nvCxnSpPr>
        <xdr:cNvPr id="391" name="直線コネクタ 390"/>
        <xdr:cNvCxnSpPr/>
      </xdr:nvCxnSpPr>
      <xdr:spPr>
        <a:xfrm flipV="1">
          <a:off x="14401800" y="66173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125185</xdr:rowOff>
    </xdr:from>
    <xdr:to>
      <xdr:col>68</xdr:col>
      <xdr:colOff>152400</xdr:colOff>
      <xdr:row>39</xdr:row>
      <xdr:rowOff>103112</xdr:rowOff>
    </xdr:to>
    <xdr:cxnSp macro="">
      <xdr:nvCxnSpPr>
        <xdr:cNvPr id="394" name="直線コネクタ 393"/>
        <xdr:cNvCxnSpPr/>
      </xdr:nvCxnSpPr>
      <xdr:spPr>
        <a:xfrm flipV="1">
          <a:off x="13512800" y="664028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395" name="フローチャート: 判断 394"/>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396" name="テキスト ボックス 395"/>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4" name="楕円 403"/>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5"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51405</xdr:rowOff>
    </xdr:from>
    <xdr:to>
      <xdr:col>77</xdr:col>
      <xdr:colOff>95250</xdr:colOff>
      <xdr:row>38</xdr:row>
      <xdr:rowOff>153005</xdr:rowOff>
    </xdr:to>
    <xdr:sp macro="" textlink="">
      <xdr:nvSpPr>
        <xdr:cNvPr id="406" name="楕円 405"/>
        <xdr:cNvSpPr/>
      </xdr:nvSpPr>
      <xdr:spPr>
        <a:xfrm>
          <a:off x="16129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407" name="テキスト ボックス 406"/>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08" name="楕円 407"/>
        <xdr:cNvSpPr/>
      </xdr:nvSpPr>
      <xdr:spPr>
        <a:xfrm>
          <a:off x="15240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09" name="テキスト ボックス 408"/>
        <xdr:cNvSpPr txBox="1"/>
      </xdr:nvSpPr>
      <xdr:spPr>
        <a:xfrm>
          <a:off x="14909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10" name="楕円 409"/>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11" name="テキスト ボックス 410"/>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52312</xdr:rowOff>
    </xdr:from>
    <xdr:to>
      <xdr:col>64</xdr:col>
      <xdr:colOff>152400</xdr:colOff>
      <xdr:row>39</xdr:row>
      <xdr:rowOff>153912</xdr:rowOff>
    </xdr:to>
    <xdr:sp macro="" textlink="">
      <xdr:nvSpPr>
        <xdr:cNvPr id="412" name="楕円 411"/>
        <xdr:cNvSpPr/>
      </xdr:nvSpPr>
      <xdr:spPr>
        <a:xfrm>
          <a:off x="13462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164089</xdr:rowOff>
    </xdr:from>
    <xdr:ext cx="762000" cy="259045"/>
    <xdr:sp macro="" textlink="">
      <xdr:nvSpPr>
        <xdr:cNvPr id="413" name="テキスト ボックス 412"/>
        <xdr:cNvSpPr txBox="1"/>
      </xdr:nvSpPr>
      <xdr:spPr>
        <a:xfrm>
          <a:off x="13131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16.6%</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15.5%</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類似団体平均を上回っているが、起債</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抑制</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や</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繰上償還</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など</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起債に大きく頼らない財政運営に努めていることから、比率は年々改善している。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しかしながら、多くの公共施設等が建設後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40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近く経ち、老朽化してきており、管理計画に基づき、順次老朽化対策等を実施する予定であるが、財政状況も厳しく、地方債の発行や基金の繰入れ等を行う必要性があり、将来的に比率は高くなることが見込まれる。</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95038</xdr:rowOff>
    </xdr:from>
    <xdr:to>
      <xdr:col>81</xdr:col>
      <xdr:colOff>44450</xdr:colOff>
      <xdr:row>14</xdr:row>
      <xdr:rowOff>103886</xdr:rowOff>
    </xdr:to>
    <xdr:cxnSp macro="">
      <xdr:nvCxnSpPr>
        <xdr:cNvPr id="447" name="直線コネクタ 446"/>
        <xdr:cNvCxnSpPr/>
      </xdr:nvCxnSpPr>
      <xdr:spPr>
        <a:xfrm flipV="1">
          <a:off x="16179800" y="2495338"/>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103886</xdr:rowOff>
    </xdr:from>
    <xdr:to>
      <xdr:col>77</xdr:col>
      <xdr:colOff>44450</xdr:colOff>
      <xdr:row>14</xdr:row>
      <xdr:rowOff>107103</xdr:rowOff>
    </xdr:to>
    <xdr:cxnSp macro="">
      <xdr:nvCxnSpPr>
        <xdr:cNvPr id="450" name="直線コネクタ 449"/>
        <xdr:cNvCxnSpPr/>
      </xdr:nvCxnSpPr>
      <xdr:spPr>
        <a:xfrm flipV="1">
          <a:off x="15290800" y="2504186"/>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107103</xdr:rowOff>
    </xdr:from>
    <xdr:to>
      <xdr:col>72</xdr:col>
      <xdr:colOff>203200</xdr:colOff>
      <xdr:row>14</xdr:row>
      <xdr:rowOff>170646</xdr:rowOff>
    </xdr:to>
    <xdr:cxnSp macro="">
      <xdr:nvCxnSpPr>
        <xdr:cNvPr id="453" name="直線コネクタ 452"/>
        <xdr:cNvCxnSpPr/>
      </xdr:nvCxnSpPr>
      <xdr:spPr>
        <a:xfrm flipV="1">
          <a:off x="14401800" y="2507403"/>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170646</xdr:rowOff>
    </xdr:from>
    <xdr:to>
      <xdr:col>68</xdr:col>
      <xdr:colOff>152400</xdr:colOff>
      <xdr:row>15</xdr:row>
      <xdr:rowOff>63542</xdr:rowOff>
    </xdr:to>
    <xdr:cxnSp macro="">
      <xdr:nvCxnSpPr>
        <xdr:cNvPr id="456" name="直線コネクタ 455"/>
        <xdr:cNvCxnSpPr/>
      </xdr:nvCxnSpPr>
      <xdr:spPr>
        <a:xfrm flipV="1">
          <a:off x="13512800" y="2570946"/>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7" name="フローチャート: 判断 45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8" name="テキスト ボックス 45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115020</xdr:rowOff>
    </xdr:from>
    <xdr:to>
      <xdr:col>64</xdr:col>
      <xdr:colOff>152400</xdr:colOff>
      <xdr:row>15</xdr:row>
      <xdr:rowOff>45170</xdr:rowOff>
    </xdr:to>
    <xdr:sp macro="" textlink="">
      <xdr:nvSpPr>
        <xdr:cNvPr id="459" name="フローチャート: 判断 458"/>
        <xdr:cNvSpPr/>
      </xdr:nvSpPr>
      <xdr:spPr>
        <a:xfrm>
          <a:off x="13462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55347</xdr:rowOff>
    </xdr:from>
    <xdr:ext cx="762000" cy="259045"/>
    <xdr:sp macro="" textlink="">
      <xdr:nvSpPr>
        <xdr:cNvPr id="460" name="テキスト ボックス 459"/>
        <xdr:cNvSpPr txBox="1"/>
      </xdr:nvSpPr>
      <xdr:spPr>
        <a:xfrm>
          <a:off x="13131800" y="22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44238</xdr:rowOff>
    </xdr:from>
    <xdr:to>
      <xdr:col>81</xdr:col>
      <xdr:colOff>95250</xdr:colOff>
      <xdr:row>14</xdr:row>
      <xdr:rowOff>145838</xdr:rowOff>
    </xdr:to>
    <xdr:sp macro="" textlink="">
      <xdr:nvSpPr>
        <xdr:cNvPr id="466" name="楕円 465"/>
        <xdr:cNvSpPr/>
      </xdr:nvSpPr>
      <xdr:spPr>
        <a:xfrm>
          <a:off x="169672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16315</xdr:rowOff>
    </xdr:from>
    <xdr:ext cx="762000" cy="259045"/>
    <xdr:sp macro="" textlink="">
      <xdr:nvSpPr>
        <xdr:cNvPr id="467" name="将来負担の状況該当値テキスト"/>
        <xdr:cNvSpPr txBox="1"/>
      </xdr:nvSpPr>
      <xdr:spPr>
        <a:xfrm>
          <a:off x="17106900" y="241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53086</xdr:rowOff>
    </xdr:from>
    <xdr:to>
      <xdr:col>77</xdr:col>
      <xdr:colOff>95250</xdr:colOff>
      <xdr:row>14</xdr:row>
      <xdr:rowOff>154686</xdr:rowOff>
    </xdr:to>
    <xdr:sp macro="" textlink="">
      <xdr:nvSpPr>
        <xdr:cNvPr id="468" name="楕円 467"/>
        <xdr:cNvSpPr/>
      </xdr:nvSpPr>
      <xdr:spPr>
        <a:xfrm>
          <a:off x="16129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139463</xdr:rowOff>
    </xdr:from>
    <xdr:ext cx="736600" cy="259045"/>
    <xdr:sp macro="" textlink="">
      <xdr:nvSpPr>
        <xdr:cNvPr id="469" name="テキスト ボックス 468"/>
        <xdr:cNvSpPr txBox="1"/>
      </xdr:nvSpPr>
      <xdr:spPr>
        <a:xfrm>
          <a:off x="15798800" y="253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56303</xdr:rowOff>
    </xdr:from>
    <xdr:to>
      <xdr:col>73</xdr:col>
      <xdr:colOff>44450</xdr:colOff>
      <xdr:row>14</xdr:row>
      <xdr:rowOff>157903</xdr:rowOff>
    </xdr:to>
    <xdr:sp macro="" textlink="">
      <xdr:nvSpPr>
        <xdr:cNvPr id="470" name="楕円 469"/>
        <xdr:cNvSpPr/>
      </xdr:nvSpPr>
      <xdr:spPr>
        <a:xfrm>
          <a:off x="15240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142680</xdr:rowOff>
    </xdr:from>
    <xdr:ext cx="762000" cy="259045"/>
    <xdr:sp macro="" textlink="">
      <xdr:nvSpPr>
        <xdr:cNvPr id="471" name="テキスト ボックス 470"/>
        <xdr:cNvSpPr txBox="1"/>
      </xdr:nvSpPr>
      <xdr:spPr>
        <a:xfrm>
          <a:off x="14909800" y="25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119846</xdr:rowOff>
    </xdr:from>
    <xdr:to>
      <xdr:col>68</xdr:col>
      <xdr:colOff>203200</xdr:colOff>
      <xdr:row>15</xdr:row>
      <xdr:rowOff>49996</xdr:rowOff>
    </xdr:to>
    <xdr:sp macro="" textlink="">
      <xdr:nvSpPr>
        <xdr:cNvPr id="472" name="楕円 471"/>
        <xdr:cNvSpPr/>
      </xdr:nvSpPr>
      <xdr:spPr>
        <a:xfrm>
          <a:off x="14351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34773</xdr:rowOff>
    </xdr:from>
    <xdr:ext cx="762000" cy="259045"/>
    <xdr:sp macro="" textlink="">
      <xdr:nvSpPr>
        <xdr:cNvPr id="473" name="テキスト ボックス 472"/>
        <xdr:cNvSpPr txBox="1"/>
      </xdr:nvSpPr>
      <xdr:spPr>
        <a:xfrm>
          <a:off x="14020800" y="26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74" name="楕円 473"/>
        <xdr:cNvSpPr/>
      </xdr:nvSpPr>
      <xdr:spPr>
        <a:xfrm>
          <a:off x="13462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99119</xdr:rowOff>
    </xdr:from>
    <xdr:ext cx="762000" cy="259045"/>
    <xdr:sp macro="" textlink="">
      <xdr:nvSpPr>
        <xdr:cNvPr id="475" name="テキスト ボックス 474"/>
        <xdr:cNvSpPr txBox="1"/>
      </xdr:nvSpPr>
      <xdr:spPr>
        <a:xfrm>
          <a:off x="13131800" y="26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9,784
9,454
22.33
4,285,505
4,038,905
246,600
2,897,204
3,155,533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18.3%</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18.5%</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前年度より</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0.2</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増加</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しているが、</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類似団体平均よりも低い</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しかしながら、</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保育士不足に対応する必要もあり、</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職員数を現状維持するのは厳しい状況ではあるが、一部に臨時職員を活用するなど人件費の抑制に努めている。　なお、</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こども園</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は待機児童ゼロの状況であり、このサービス水準は維持していく。</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115570</xdr:rowOff>
    </xdr:to>
    <xdr:cxnSp macro="">
      <xdr:nvCxnSpPr>
        <xdr:cNvPr id="64" name="直線コネクタ 63"/>
        <xdr:cNvCxnSpPr/>
      </xdr:nvCxnSpPr>
      <xdr:spPr>
        <a:xfrm>
          <a:off x="3987800" y="6107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170434</xdr:rowOff>
    </xdr:to>
    <xdr:cxnSp macro="">
      <xdr:nvCxnSpPr>
        <xdr:cNvPr id="67" name="直線コネクタ 66"/>
        <xdr:cNvCxnSpPr/>
      </xdr:nvCxnSpPr>
      <xdr:spPr>
        <a:xfrm flipV="1">
          <a:off x="3098800" y="61071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170434</xdr:rowOff>
    </xdr:to>
    <xdr:cxnSp macro="">
      <xdr:nvCxnSpPr>
        <xdr:cNvPr id="70" name="直線コネクタ 69"/>
        <xdr:cNvCxnSpPr/>
      </xdr:nvCxnSpPr>
      <xdr:spPr>
        <a:xfrm>
          <a:off x="2209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152146</xdr:rowOff>
    </xdr:to>
    <xdr:cxnSp macro="">
      <xdr:nvCxnSpPr>
        <xdr:cNvPr id="73" name="直線コネクタ 72"/>
        <xdr:cNvCxnSpPr/>
      </xdr:nvCxnSpPr>
      <xdr:spPr>
        <a:xfrm>
          <a:off x="1320800" y="60660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17.0%</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16.9%</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物件費に係る経常収支比率は、前年度と比べて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16.9%</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にな</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ったが</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、類似団体平均を上回っている</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事務事業のスリム化を行うなど経費の抑制に努めているが、インターネットサービス使用料やシステム保守料、パソコン借上料</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等のシステム経費</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が</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年々</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増加しているためである。</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数値の増加を抑えるため、引き続き経費の抑制に努めていく。</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64135</xdr:rowOff>
    </xdr:from>
    <xdr:to>
      <xdr:col>82</xdr:col>
      <xdr:colOff>107950</xdr:colOff>
      <xdr:row>16</xdr:row>
      <xdr:rowOff>69850</xdr:rowOff>
    </xdr:to>
    <xdr:cxnSp macro="">
      <xdr:nvCxnSpPr>
        <xdr:cNvPr id="121" name="直線コネクタ 120"/>
        <xdr:cNvCxnSpPr/>
      </xdr:nvCxnSpPr>
      <xdr:spPr>
        <a:xfrm flipV="1">
          <a:off x="15671800" y="28073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127000</xdr:rowOff>
    </xdr:from>
    <xdr:to>
      <xdr:col>78</xdr:col>
      <xdr:colOff>69850</xdr:colOff>
      <xdr:row>16</xdr:row>
      <xdr:rowOff>69850</xdr:rowOff>
    </xdr:to>
    <xdr:cxnSp macro="">
      <xdr:nvCxnSpPr>
        <xdr:cNvPr id="124" name="直線コネクタ 123"/>
        <xdr:cNvCxnSpPr/>
      </xdr:nvCxnSpPr>
      <xdr:spPr>
        <a:xfrm>
          <a:off x="14782800" y="2698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15</xdr:row>
      <xdr:rowOff>144145</xdr:rowOff>
    </xdr:to>
    <xdr:cxnSp macro="">
      <xdr:nvCxnSpPr>
        <xdr:cNvPr id="127" name="直線コネクタ 126"/>
        <xdr:cNvCxnSpPr/>
      </xdr:nvCxnSpPr>
      <xdr:spPr>
        <a:xfrm flipV="1">
          <a:off x="13893800" y="2698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144145</xdr:rowOff>
    </xdr:to>
    <xdr:cxnSp macro="">
      <xdr:nvCxnSpPr>
        <xdr:cNvPr id="130" name="直線コネクタ 129"/>
        <xdr:cNvCxnSpPr/>
      </xdr:nvCxnSpPr>
      <xdr:spPr>
        <a:xfrm>
          <a:off x="13004800" y="26416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70485</xdr:rowOff>
    </xdr:from>
    <xdr:to>
      <xdr:col>69</xdr:col>
      <xdr:colOff>142875</xdr:colOff>
      <xdr:row>16</xdr:row>
      <xdr:rowOff>635</xdr:rowOff>
    </xdr:to>
    <xdr:sp macro="" textlink="">
      <xdr:nvSpPr>
        <xdr:cNvPr id="131" name="フローチャート: 判断 130"/>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10812</xdr:rowOff>
    </xdr:from>
    <xdr:ext cx="762000" cy="259045"/>
    <xdr:sp macro="" textlink="">
      <xdr:nvSpPr>
        <xdr:cNvPr id="132" name="テキスト ボックス 131"/>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33" name="フローチャート: 判断 132"/>
        <xdr:cNvSpPr/>
      </xdr:nvSpPr>
      <xdr:spPr>
        <a:xfrm>
          <a:off x="12954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119397</xdr:rowOff>
    </xdr:from>
    <xdr:ext cx="762000" cy="259045"/>
    <xdr:sp macro="" textlink="">
      <xdr:nvSpPr>
        <xdr:cNvPr id="134" name="テキスト ボックス 133"/>
        <xdr:cNvSpPr txBox="1"/>
      </xdr:nvSpPr>
      <xdr:spPr>
        <a:xfrm>
          <a:off x="12623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xdr:rowOff>
    </xdr:from>
    <xdr:to>
      <xdr:col>82</xdr:col>
      <xdr:colOff>158750</xdr:colOff>
      <xdr:row>16</xdr:row>
      <xdr:rowOff>114935</xdr:rowOff>
    </xdr:to>
    <xdr:sp macro="" textlink="">
      <xdr:nvSpPr>
        <xdr:cNvPr id="140" name="楕円 139"/>
        <xdr:cNvSpPr/>
      </xdr:nvSpPr>
      <xdr:spPr>
        <a:xfrm>
          <a:off x="164592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156862</xdr:rowOff>
    </xdr:from>
    <xdr:ext cx="762000" cy="259045"/>
    <xdr:sp macro="" textlink="">
      <xdr:nvSpPr>
        <xdr:cNvPr id="141" name="物件費該当値テキスト"/>
        <xdr:cNvSpPr txBox="1"/>
      </xdr:nvSpPr>
      <xdr:spPr>
        <a:xfrm>
          <a:off x="165989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2" name="楕円 141"/>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43" name="テキスト ボックス 142"/>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44" name="楕円 143"/>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162577</xdr:rowOff>
    </xdr:from>
    <xdr:ext cx="762000" cy="259045"/>
    <xdr:sp macro="" textlink="">
      <xdr:nvSpPr>
        <xdr:cNvPr id="145" name="テキスト ボックス 144"/>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93345</xdr:rowOff>
    </xdr:from>
    <xdr:to>
      <xdr:col>69</xdr:col>
      <xdr:colOff>142875</xdr:colOff>
      <xdr:row>16</xdr:row>
      <xdr:rowOff>23495</xdr:rowOff>
    </xdr:to>
    <xdr:sp macro="" textlink="">
      <xdr:nvSpPr>
        <xdr:cNvPr id="146" name="楕円 145"/>
        <xdr:cNvSpPr/>
      </xdr:nvSpPr>
      <xdr:spPr>
        <a:xfrm>
          <a:off x="13843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8272</xdr:rowOff>
    </xdr:from>
    <xdr:ext cx="762000" cy="259045"/>
    <xdr:sp macro="" textlink="">
      <xdr:nvSpPr>
        <xdr:cNvPr id="147" name="テキスト ボックス 146"/>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48" name="楕円 147"/>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49" name="テキスト ボックス 148"/>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5.4%</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5.4%</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扶助費に係る経常収支比率は、平成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年度以降は減少傾向にあるが、類似団体平均を上回っている。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主な要因としては、</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福祉医療費（重度・母子・父子・乳幼児・小中高生）に力をいれているためであり、特に乳幼児・小中高生に対する医療費助成については、対象者を高校卒業までとしていることによるものである。</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82" name="直線コネクタ 181"/>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146050</xdr:rowOff>
    </xdr:to>
    <xdr:cxnSp macro="">
      <xdr:nvCxnSpPr>
        <xdr:cNvPr id="185" name="直線コネクタ 184"/>
        <xdr:cNvCxnSpPr/>
      </xdr:nvCxnSpPr>
      <xdr:spPr>
        <a:xfrm flipV="1">
          <a:off x="3098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50800</xdr:rowOff>
    </xdr:to>
    <xdr:cxnSp macro="">
      <xdr:nvCxnSpPr>
        <xdr:cNvPr id="188" name="直線コネクタ 187"/>
        <xdr:cNvCxnSpPr/>
      </xdr:nvCxnSpPr>
      <xdr:spPr>
        <a:xfrm flipV="1">
          <a:off x="2209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50800</xdr:rowOff>
    </xdr:to>
    <xdr:cxnSp macro="">
      <xdr:nvCxnSpPr>
        <xdr:cNvPr id="191" name="直線コネクタ 190"/>
        <xdr:cNvCxnSpPr/>
      </xdr:nvCxnSpPr>
      <xdr:spPr>
        <a:xfrm>
          <a:off x="1320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3" name="テキスト ボックス 19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4" name="フローチャート: 判断 193"/>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5" name="テキスト ボックス 194"/>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1" name="楕円 20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3" name="楕円 20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4" name="テキスト ボックス 20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5" name="楕円 20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6" name="テキスト ボックス 20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7" name="楕円 206"/>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08" name="テキスト ボックス 207"/>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9" name="楕円 208"/>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0" name="テキスト ボックス 209"/>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15.5%</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15.4%</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その他に係る経常収支比率は、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ポイント減少したが、</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類似団体平均を上回っている。</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特に下水道事業については</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事業債の元利償還金が増加しているなど、下水道事業の確実な推進と同会計の安定・健全化を図るため、繰出支出を続けていく方針であるが、独立採算の原則に立ち返り、下水道接続率の向上に努め使用料の増収を図っていく。</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88138</xdr:rowOff>
    </xdr:from>
    <xdr:to>
      <xdr:col>82</xdr:col>
      <xdr:colOff>107950</xdr:colOff>
      <xdr:row>57</xdr:row>
      <xdr:rowOff>92710</xdr:rowOff>
    </xdr:to>
    <xdr:cxnSp macro="">
      <xdr:nvCxnSpPr>
        <xdr:cNvPr id="240" name="直線コネクタ 239"/>
        <xdr:cNvCxnSpPr/>
      </xdr:nvCxnSpPr>
      <xdr:spPr>
        <a:xfrm flipV="1">
          <a:off x="15671800" y="9860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92710</xdr:rowOff>
    </xdr:to>
    <xdr:cxnSp macro="">
      <xdr:nvCxnSpPr>
        <xdr:cNvPr id="243" name="直線コネクタ 242"/>
        <xdr:cNvCxnSpPr/>
      </xdr:nvCxnSpPr>
      <xdr:spPr>
        <a:xfrm>
          <a:off x="14782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46990</xdr:rowOff>
    </xdr:to>
    <xdr:cxnSp macro="">
      <xdr:nvCxnSpPr>
        <xdr:cNvPr id="246" name="直線コネクタ 245"/>
        <xdr:cNvCxnSpPr/>
      </xdr:nvCxnSpPr>
      <xdr:spPr>
        <a:xfrm>
          <a:off x="13893800" y="9815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42418</xdr:rowOff>
    </xdr:to>
    <xdr:cxnSp macro="">
      <xdr:nvCxnSpPr>
        <xdr:cNvPr id="249" name="直線コネクタ 248"/>
        <xdr:cNvCxnSpPr/>
      </xdr:nvCxnSpPr>
      <xdr:spPr>
        <a:xfrm>
          <a:off x="13004800" y="9787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50" name="フローチャート: 判断 249"/>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51" name="テキスト ボックス 250"/>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2" name="フローチャート: 判断 25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3" name="テキスト ボックス 25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59" name="楕円 258"/>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0"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1" name="楕円 260"/>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2" name="テキスト ボックス 261"/>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4" name="テキスト ボックス 263"/>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65" name="楕円 264"/>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66" name="テキスト ボックス 265"/>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67" name="楕円 266"/>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75963</xdr:rowOff>
    </xdr:from>
    <xdr:ext cx="762000" cy="259045"/>
    <xdr:sp macro="" textlink="">
      <xdr:nvSpPr>
        <xdr:cNvPr id="268" name="テキスト ボックス 267"/>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12.3%</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12.9%</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補助費等に係る経常収支比率は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ポイント増加したが、</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一部事務組合や協議会への負担金、各種団体への補助金について</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、その</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必要性や費用対効果、経費負担のあり方</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に対する</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見直しを行って</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いるため</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、類似団体平均を下回っている。</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今後も負担金や補助金の既得権化を避けるため、協議会への安易な加入や新たな団体補助金の創設を抑制していく。</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145288</xdr:rowOff>
    </xdr:to>
    <xdr:cxnSp macro="">
      <xdr:nvCxnSpPr>
        <xdr:cNvPr id="298" name="直線コネクタ 297"/>
        <xdr:cNvCxnSpPr/>
      </xdr:nvCxnSpPr>
      <xdr:spPr>
        <a:xfrm>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122428</xdr:rowOff>
    </xdr:to>
    <xdr:cxnSp macro="">
      <xdr:nvCxnSpPr>
        <xdr:cNvPr id="301" name="直線コネクタ 300"/>
        <xdr:cNvCxnSpPr/>
      </xdr:nvCxnSpPr>
      <xdr:spPr>
        <a:xfrm flipV="1">
          <a:off x="14782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159004</xdr:rowOff>
    </xdr:to>
    <xdr:cxnSp macro="">
      <xdr:nvCxnSpPr>
        <xdr:cNvPr id="304" name="直線コネクタ 303"/>
        <xdr:cNvCxnSpPr/>
      </xdr:nvCxnSpPr>
      <xdr:spPr>
        <a:xfrm flipV="1">
          <a:off x="13893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07" name="直線コネクタ 306"/>
        <xdr:cNvCxnSpPr/>
      </xdr:nvCxnSpPr>
      <xdr:spPr>
        <a:xfrm>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8" name="フローチャート: 判断 30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09" name="テキスト ボックス 30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0" name="フローチャート: 判断 30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1" name="テキスト ボックス 31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7" name="楕円 316"/>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18"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19" name="楕円 318"/>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0" name="テキスト ボックス 319"/>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1" name="楕円 320"/>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2" name="テキスト ボックス 321"/>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3" name="楕円 322"/>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24" name="テキスト ボックス 323"/>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5" name="楕円 324"/>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6" name="テキスト ボックス 325"/>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7.6%</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8.5%</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予算規模については、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身の丈予算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を基本に歳入経常財源に見合った歳出総額としている。</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前年度と</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比べて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0.9</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8.5%</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になったが</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類似団体平均を大きく下回って</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いる。</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今後も地方債の新規発行の抑制</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、及び</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計画的に繰上償還を実施することで比率の増加を抑えていく。</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74422</xdr:rowOff>
    </xdr:from>
    <xdr:to>
      <xdr:col>24</xdr:col>
      <xdr:colOff>25400</xdr:colOff>
      <xdr:row>75</xdr:row>
      <xdr:rowOff>115570</xdr:rowOff>
    </xdr:to>
    <xdr:cxnSp macro="">
      <xdr:nvCxnSpPr>
        <xdr:cNvPr id="356" name="直線コネクタ 355"/>
        <xdr:cNvCxnSpPr/>
      </xdr:nvCxnSpPr>
      <xdr:spPr>
        <a:xfrm>
          <a:off x="3987800" y="129331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74422</xdr:rowOff>
    </xdr:to>
    <xdr:cxnSp macro="">
      <xdr:nvCxnSpPr>
        <xdr:cNvPr id="359" name="直線コネクタ 358"/>
        <xdr:cNvCxnSpPr/>
      </xdr:nvCxnSpPr>
      <xdr:spPr>
        <a:xfrm>
          <a:off x="3098800" y="12910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42418</xdr:rowOff>
    </xdr:from>
    <xdr:to>
      <xdr:col>15</xdr:col>
      <xdr:colOff>98425</xdr:colOff>
      <xdr:row>75</xdr:row>
      <xdr:rowOff>51562</xdr:rowOff>
    </xdr:to>
    <xdr:cxnSp macro="">
      <xdr:nvCxnSpPr>
        <xdr:cNvPr id="362" name="直線コネクタ 361"/>
        <xdr:cNvCxnSpPr/>
      </xdr:nvCxnSpPr>
      <xdr:spPr>
        <a:xfrm>
          <a:off x="2209800" y="12901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xdr:rowOff>
    </xdr:from>
    <xdr:to>
      <xdr:col>11</xdr:col>
      <xdr:colOff>9525</xdr:colOff>
      <xdr:row>75</xdr:row>
      <xdr:rowOff>42418</xdr:rowOff>
    </xdr:to>
    <xdr:cxnSp macro="">
      <xdr:nvCxnSpPr>
        <xdr:cNvPr id="365" name="直線コネクタ 364"/>
        <xdr:cNvCxnSpPr/>
      </xdr:nvCxnSpPr>
      <xdr:spPr>
        <a:xfrm>
          <a:off x="1320800" y="128691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66" name="フローチャート: 判断 365"/>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67" name="テキスト ボックス 366"/>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68" name="フローチャート: 判断 367"/>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69" name="テキスト ボックス 368"/>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75" name="楕円 374"/>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76"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23622</xdr:rowOff>
    </xdr:from>
    <xdr:to>
      <xdr:col>20</xdr:col>
      <xdr:colOff>38100</xdr:colOff>
      <xdr:row>75</xdr:row>
      <xdr:rowOff>125222</xdr:rowOff>
    </xdr:to>
    <xdr:sp macro="" textlink="">
      <xdr:nvSpPr>
        <xdr:cNvPr id="377" name="楕円 376"/>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135399</xdr:rowOff>
    </xdr:from>
    <xdr:ext cx="736600" cy="259045"/>
    <xdr:sp macro="" textlink="">
      <xdr:nvSpPr>
        <xdr:cNvPr id="378" name="テキスト ボックス 377"/>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79" name="楕円 378"/>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80" name="テキスト ボックス 379"/>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163068</xdr:rowOff>
    </xdr:from>
    <xdr:to>
      <xdr:col>11</xdr:col>
      <xdr:colOff>60325</xdr:colOff>
      <xdr:row>75</xdr:row>
      <xdr:rowOff>93218</xdr:rowOff>
    </xdr:to>
    <xdr:sp macro="" textlink="">
      <xdr:nvSpPr>
        <xdr:cNvPr id="381" name="楕円 380"/>
        <xdr:cNvSpPr/>
      </xdr:nvSpPr>
      <xdr:spPr>
        <a:xfrm>
          <a:off x="2159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103395</xdr:rowOff>
    </xdr:from>
    <xdr:ext cx="762000" cy="259045"/>
    <xdr:sp macro="" textlink="">
      <xdr:nvSpPr>
        <xdr:cNvPr id="382" name="テキスト ボックス 381"/>
        <xdr:cNvSpPr txBox="1"/>
      </xdr:nvSpPr>
      <xdr:spPr>
        <a:xfrm>
          <a:off x="1828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131064</xdr:rowOff>
    </xdr:from>
    <xdr:to>
      <xdr:col>6</xdr:col>
      <xdr:colOff>171450</xdr:colOff>
      <xdr:row>75</xdr:row>
      <xdr:rowOff>61214</xdr:rowOff>
    </xdr:to>
    <xdr:sp macro="" textlink="">
      <xdr:nvSpPr>
        <xdr:cNvPr id="383" name="楕円 382"/>
        <xdr:cNvSpPr/>
      </xdr:nvSpPr>
      <xdr:spPr>
        <a:xfrm>
          <a:off x="1270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71391</xdr:rowOff>
    </xdr:from>
    <xdr:ext cx="762000" cy="259045"/>
    <xdr:sp macro="" textlink="">
      <xdr:nvSpPr>
        <xdr:cNvPr id="384" name="テキスト ボックス 383"/>
        <xdr:cNvSpPr txBox="1"/>
      </xdr:nvSpPr>
      <xdr:spPr>
        <a:xfrm>
          <a:off x="939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68.5%</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69.1%</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前年度と</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比べて</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0.6</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増加したが</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、類似平均団体を下回っている。</a:t>
          </a:r>
          <a:endParaRPr kumimoji="0"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地方債償還のための下水道事業会計への操出金が増加したことが主な要因であるが、</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公債費に準ずる土地改良事業に係る元利補給が事業完了に伴い新たな発行はな</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く</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、未償還残高</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は</a:t>
          </a: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減少している</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143002</xdr:rowOff>
    </xdr:to>
    <xdr:cxnSp macro="">
      <xdr:nvCxnSpPr>
        <xdr:cNvPr id="415" name="直線コネクタ 414"/>
        <xdr:cNvCxnSpPr/>
      </xdr:nvCxnSpPr>
      <xdr:spPr>
        <a:xfrm>
          <a:off x="15671800" y="129743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51562</xdr:rowOff>
    </xdr:from>
    <xdr:to>
      <xdr:col>78</xdr:col>
      <xdr:colOff>69850</xdr:colOff>
      <xdr:row>75</xdr:row>
      <xdr:rowOff>115570</xdr:rowOff>
    </xdr:to>
    <xdr:cxnSp macro="">
      <xdr:nvCxnSpPr>
        <xdr:cNvPr id="418" name="直線コネクタ 417"/>
        <xdr:cNvCxnSpPr/>
      </xdr:nvCxnSpPr>
      <xdr:spPr>
        <a:xfrm>
          <a:off x="14782800" y="129103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75</xdr:row>
      <xdr:rowOff>97282</xdr:rowOff>
    </xdr:to>
    <xdr:cxnSp macro="">
      <xdr:nvCxnSpPr>
        <xdr:cNvPr id="421" name="直線コネクタ 420"/>
        <xdr:cNvCxnSpPr/>
      </xdr:nvCxnSpPr>
      <xdr:spPr>
        <a:xfrm flipV="1">
          <a:off x="13893800" y="12910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75</xdr:row>
      <xdr:rowOff>97282</xdr:rowOff>
    </xdr:to>
    <xdr:cxnSp macro="">
      <xdr:nvCxnSpPr>
        <xdr:cNvPr id="424" name="直線コネクタ 423"/>
        <xdr:cNvCxnSpPr/>
      </xdr:nvCxnSpPr>
      <xdr:spPr>
        <a:xfrm>
          <a:off x="13004800" y="127502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5" name="フローチャート: 判断 424"/>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6" name="テキスト ボックス 425"/>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27" name="フローチャート: 判断 426"/>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7129</xdr:rowOff>
    </xdr:from>
    <xdr:ext cx="762000" cy="259045"/>
    <xdr:sp macro="" textlink="">
      <xdr:nvSpPr>
        <xdr:cNvPr id="428" name="テキスト ボックス 427"/>
        <xdr:cNvSpPr txBox="1"/>
      </xdr:nvSpPr>
      <xdr:spPr>
        <a:xfrm>
          <a:off x="12623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34" name="楕円 433"/>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35"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36" name="楕円 435"/>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37" name="テキスト ボックス 436"/>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xdr:rowOff>
    </xdr:from>
    <xdr:to>
      <xdr:col>74</xdr:col>
      <xdr:colOff>31750</xdr:colOff>
      <xdr:row>75</xdr:row>
      <xdr:rowOff>102362</xdr:rowOff>
    </xdr:to>
    <xdr:sp macro="" textlink="">
      <xdr:nvSpPr>
        <xdr:cNvPr id="438" name="楕円 437"/>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112539</xdr:rowOff>
    </xdr:from>
    <xdr:ext cx="762000" cy="259045"/>
    <xdr:sp macro="" textlink="">
      <xdr:nvSpPr>
        <xdr:cNvPr id="439" name="テキスト ボックス 438"/>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40" name="楕円 439"/>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41" name="テキスト ボックス 440"/>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42" name="楕円 441"/>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43" name="テキスト ボックス 442"/>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132898</xdr:rowOff>
    </xdr:from>
    <xdr:to>
      <xdr:col>29</xdr:col>
      <xdr:colOff>127000</xdr:colOff>
      <xdr:row>18</xdr:row>
      <xdr:rowOff>121331</xdr:rowOff>
    </xdr:to>
    <xdr:cxnSp macro="">
      <xdr:nvCxnSpPr>
        <xdr:cNvPr id="45" name="直線コネクタ 44"/>
        <xdr:cNvCxnSpPr/>
      </xdr:nvCxnSpPr>
      <xdr:spPr bwMode="auto">
        <a:xfrm flipV="1">
          <a:off x="5651500" y="2066473"/>
          <a:ext cx="0" cy="1188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93408</xdr:rowOff>
    </xdr:from>
    <xdr:ext cx="762000" cy="259045"/>
    <xdr:sp macro="" textlink="">
      <xdr:nvSpPr>
        <xdr:cNvPr id="46" name="人口1人当たり決算額の推移最小値テキスト130"/>
        <xdr:cNvSpPr txBox="1"/>
      </xdr:nvSpPr>
      <xdr:spPr>
        <a:xfrm>
          <a:off x="5740400" y="322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121331</xdr:rowOff>
    </xdr:from>
    <xdr:to>
      <xdr:col>30</xdr:col>
      <xdr:colOff>25400</xdr:colOff>
      <xdr:row>18</xdr:row>
      <xdr:rowOff>121331</xdr:rowOff>
    </xdr:to>
    <xdr:cxnSp macro="">
      <xdr:nvCxnSpPr>
        <xdr:cNvPr id="47" name="直線コネクタ 46"/>
        <xdr:cNvCxnSpPr/>
      </xdr:nvCxnSpPr>
      <xdr:spPr bwMode="auto">
        <a:xfrm>
          <a:off x="5562600" y="3255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47825</xdr:rowOff>
    </xdr:from>
    <xdr:ext cx="762000" cy="259045"/>
    <xdr:sp macro="" textlink="">
      <xdr:nvSpPr>
        <xdr:cNvPr id="48" name="人口1人当たり決算額の推移最大値テキスト130"/>
        <xdr:cNvSpPr txBox="1"/>
      </xdr:nvSpPr>
      <xdr:spPr>
        <a:xfrm>
          <a:off x="5740400" y="180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132898</xdr:rowOff>
    </xdr:from>
    <xdr:to>
      <xdr:col>30</xdr:col>
      <xdr:colOff>25400</xdr:colOff>
      <xdr:row>11</xdr:row>
      <xdr:rowOff>132898</xdr:rowOff>
    </xdr:to>
    <xdr:cxnSp macro="">
      <xdr:nvCxnSpPr>
        <xdr:cNvPr id="49" name="直線コネクタ 48"/>
        <xdr:cNvCxnSpPr/>
      </xdr:nvCxnSpPr>
      <xdr:spPr bwMode="auto">
        <a:xfrm>
          <a:off x="5562600" y="2066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72555</xdr:rowOff>
    </xdr:from>
    <xdr:to>
      <xdr:col>29</xdr:col>
      <xdr:colOff>127000</xdr:colOff>
      <xdr:row>18</xdr:row>
      <xdr:rowOff>93724</xdr:rowOff>
    </xdr:to>
    <xdr:cxnSp macro="">
      <xdr:nvCxnSpPr>
        <xdr:cNvPr id="50" name="直線コネクタ 49"/>
        <xdr:cNvCxnSpPr/>
      </xdr:nvCxnSpPr>
      <xdr:spPr bwMode="auto">
        <a:xfrm flipV="1">
          <a:off x="5003800" y="3206280"/>
          <a:ext cx="647700" cy="2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96308</xdr:rowOff>
    </xdr:from>
    <xdr:ext cx="762000" cy="259045"/>
    <xdr:sp macro="" textlink="">
      <xdr:nvSpPr>
        <xdr:cNvPr id="51" name="人口1人当たり決算額の推移平均値テキスト130"/>
        <xdr:cNvSpPr txBox="1"/>
      </xdr:nvSpPr>
      <xdr:spPr>
        <a:xfrm>
          <a:off x="5740400" y="2715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79781</xdr:rowOff>
    </xdr:from>
    <xdr:to>
      <xdr:col>29</xdr:col>
      <xdr:colOff>177800</xdr:colOff>
      <xdr:row>17</xdr:row>
      <xdr:rowOff>9931</xdr:rowOff>
    </xdr:to>
    <xdr:sp macro="" textlink="">
      <xdr:nvSpPr>
        <xdr:cNvPr id="52" name="フローチャート: 判断 51"/>
        <xdr:cNvSpPr/>
      </xdr:nvSpPr>
      <xdr:spPr bwMode="auto">
        <a:xfrm>
          <a:off x="5600700" y="2870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93724</xdr:rowOff>
    </xdr:from>
    <xdr:to>
      <xdr:col>26</xdr:col>
      <xdr:colOff>50800</xdr:colOff>
      <xdr:row>18</xdr:row>
      <xdr:rowOff>108964</xdr:rowOff>
    </xdr:to>
    <xdr:cxnSp macro="">
      <xdr:nvCxnSpPr>
        <xdr:cNvPr id="53" name="直線コネクタ 52"/>
        <xdr:cNvCxnSpPr/>
      </xdr:nvCxnSpPr>
      <xdr:spPr bwMode="auto">
        <a:xfrm flipV="1">
          <a:off x="4305300" y="3227449"/>
          <a:ext cx="698500" cy="1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84384</xdr:rowOff>
    </xdr:from>
    <xdr:to>
      <xdr:col>26</xdr:col>
      <xdr:colOff>101600</xdr:colOff>
      <xdr:row>17</xdr:row>
      <xdr:rowOff>14534</xdr:rowOff>
    </xdr:to>
    <xdr:sp macro="" textlink="">
      <xdr:nvSpPr>
        <xdr:cNvPr id="54" name="フローチャート: 判断 53"/>
        <xdr:cNvSpPr/>
      </xdr:nvSpPr>
      <xdr:spPr bwMode="auto">
        <a:xfrm>
          <a:off x="4953000" y="2875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24711</xdr:rowOff>
    </xdr:from>
    <xdr:ext cx="736600" cy="259045"/>
    <xdr:sp macro="" textlink="">
      <xdr:nvSpPr>
        <xdr:cNvPr id="55" name="テキスト ボックス 54"/>
        <xdr:cNvSpPr txBox="1"/>
      </xdr:nvSpPr>
      <xdr:spPr>
        <a:xfrm>
          <a:off x="4622800" y="2644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108964</xdr:rowOff>
    </xdr:from>
    <xdr:to>
      <xdr:col>22</xdr:col>
      <xdr:colOff>114300</xdr:colOff>
      <xdr:row>18</xdr:row>
      <xdr:rowOff>132860</xdr:rowOff>
    </xdr:to>
    <xdr:cxnSp macro="">
      <xdr:nvCxnSpPr>
        <xdr:cNvPr id="56" name="直線コネクタ 55"/>
        <xdr:cNvCxnSpPr/>
      </xdr:nvCxnSpPr>
      <xdr:spPr bwMode="auto">
        <a:xfrm flipV="1">
          <a:off x="3606800" y="3242689"/>
          <a:ext cx="698500" cy="2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106291</xdr:rowOff>
    </xdr:from>
    <xdr:to>
      <xdr:col>22</xdr:col>
      <xdr:colOff>165100</xdr:colOff>
      <xdr:row>17</xdr:row>
      <xdr:rowOff>36441</xdr:rowOff>
    </xdr:to>
    <xdr:sp macro="" textlink="">
      <xdr:nvSpPr>
        <xdr:cNvPr id="57" name="フローチャート: 判断 56"/>
        <xdr:cNvSpPr/>
      </xdr:nvSpPr>
      <xdr:spPr bwMode="auto">
        <a:xfrm>
          <a:off x="42545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46618</xdr:rowOff>
    </xdr:from>
    <xdr:ext cx="762000" cy="259045"/>
    <xdr:sp macro="" textlink="">
      <xdr:nvSpPr>
        <xdr:cNvPr id="58" name="テキスト ボックス 57"/>
        <xdr:cNvSpPr txBox="1"/>
      </xdr:nvSpPr>
      <xdr:spPr>
        <a:xfrm>
          <a:off x="3924300" y="26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132860</xdr:rowOff>
    </xdr:from>
    <xdr:to>
      <xdr:col>18</xdr:col>
      <xdr:colOff>177800</xdr:colOff>
      <xdr:row>18</xdr:row>
      <xdr:rowOff>157549</xdr:rowOff>
    </xdr:to>
    <xdr:cxnSp macro="">
      <xdr:nvCxnSpPr>
        <xdr:cNvPr id="59" name="直線コネクタ 58"/>
        <xdr:cNvCxnSpPr/>
      </xdr:nvCxnSpPr>
      <xdr:spPr bwMode="auto">
        <a:xfrm flipV="1">
          <a:off x="2908300" y="3266585"/>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21755</xdr:rowOff>
    </xdr:from>
    <xdr:to>
      <xdr:col>29</xdr:col>
      <xdr:colOff>177800</xdr:colOff>
      <xdr:row>18</xdr:row>
      <xdr:rowOff>123355</xdr:rowOff>
    </xdr:to>
    <xdr:sp macro="" textlink="">
      <xdr:nvSpPr>
        <xdr:cNvPr id="69" name="楕円 68"/>
        <xdr:cNvSpPr/>
      </xdr:nvSpPr>
      <xdr:spPr bwMode="auto">
        <a:xfrm>
          <a:off x="5600700" y="315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101782</xdr:rowOff>
    </xdr:from>
    <xdr:ext cx="762000" cy="259045"/>
    <xdr:sp macro="" textlink="">
      <xdr:nvSpPr>
        <xdr:cNvPr id="70" name="人口1人当たり決算額の推移該当値テキスト130"/>
        <xdr:cNvSpPr txBox="1"/>
      </xdr:nvSpPr>
      <xdr:spPr>
        <a:xfrm>
          <a:off x="5740400" y="30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42924</xdr:rowOff>
    </xdr:from>
    <xdr:to>
      <xdr:col>26</xdr:col>
      <xdr:colOff>101600</xdr:colOff>
      <xdr:row>18</xdr:row>
      <xdr:rowOff>144524</xdr:rowOff>
    </xdr:to>
    <xdr:sp macro="" textlink="">
      <xdr:nvSpPr>
        <xdr:cNvPr id="71" name="楕円 70"/>
        <xdr:cNvSpPr/>
      </xdr:nvSpPr>
      <xdr:spPr bwMode="auto">
        <a:xfrm>
          <a:off x="4953000" y="317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129300</xdr:rowOff>
    </xdr:from>
    <xdr:ext cx="736600" cy="259045"/>
    <xdr:sp macro="" textlink="">
      <xdr:nvSpPr>
        <xdr:cNvPr id="72" name="テキスト ボックス 71"/>
        <xdr:cNvSpPr txBox="1"/>
      </xdr:nvSpPr>
      <xdr:spPr>
        <a:xfrm>
          <a:off x="4622800" y="326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58164</xdr:rowOff>
    </xdr:from>
    <xdr:to>
      <xdr:col>22</xdr:col>
      <xdr:colOff>165100</xdr:colOff>
      <xdr:row>18</xdr:row>
      <xdr:rowOff>159764</xdr:rowOff>
    </xdr:to>
    <xdr:sp macro="" textlink="">
      <xdr:nvSpPr>
        <xdr:cNvPr id="73" name="楕円 72"/>
        <xdr:cNvSpPr/>
      </xdr:nvSpPr>
      <xdr:spPr bwMode="auto">
        <a:xfrm>
          <a:off x="4254500" y="319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144541</xdr:rowOff>
    </xdr:from>
    <xdr:ext cx="762000" cy="259045"/>
    <xdr:sp macro="" textlink="">
      <xdr:nvSpPr>
        <xdr:cNvPr id="74" name="テキスト ボックス 73"/>
        <xdr:cNvSpPr txBox="1"/>
      </xdr:nvSpPr>
      <xdr:spPr>
        <a:xfrm>
          <a:off x="3924300" y="32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82060</xdr:rowOff>
    </xdr:from>
    <xdr:to>
      <xdr:col>19</xdr:col>
      <xdr:colOff>38100</xdr:colOff>
      <xdr:row>19</xdr:row>
      <xdr:rowOff>12210</xdr:rowOff>
    </xdr:to>
    <xdr:sp macro="" textlink="">
      <xdr:nvSpPr>
        <xdr:cNvPr id="75" name="楕円 74"/>
        <xdr:cNvSpPr/>
      </xdr:nvSpPr>
      <xdr:spPr bwMode="auto">
        <a:xfrm>
          <a:off x="3556000" y="321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168437</xdr:rowOff>
    </xdr:from>
    <xdr:ext cx="762000" cy="259045"/>
    <xdr:sp macro="" textlink="">
      <xdr:nvSpPr>
        <xdr:cNvPr id="76" name="テキスト ボックス 75"/>
        <xdr:cNvSpPr txBox="1"/>
      </xdr:nvSpPr>
      <xdr:spPr>
        <a:xfrm>
          <a:off x="3225800" y="330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106749</xdr:rowOff>
    </xdr:from>
    <xdr:to>
      <xdr:col>15</xdr:col>
      <xdr:colOff>101600</xdr:colOff>
      <xdr:row>19</xdr:row>
      <xdr:rowOff>36899</xdr:rowOff>
    </xdr:to>
    <xdr:sp macro="" textlink="">
      <xdr:nvSpPr>
        <xdr:cNvPr id="77" name="楕円 76"/>
        <xdr:cNvSpPr/>
      </xdr:nvSpPr>
      <xdr:spPr bwMode="auto">
        <a:xfrm>
          <a:off x="2857500" y="32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21676</xdr:rowOff>
    </xdr:from>
    <xdr:ext cx="762000" cy="259045"/>
    <xdr:sp macro="" textlink="">
      <xdr:nvSpPr>
        <xdr:cNvPr id="78" name="テキスト ボックス 77"/>
        <xdr:cNvSpPr txBox="1"/>
      </xdr:nvSpPr>
      <xdr:spPr>
        <a:xfrm>
          <a:off x="2527300" y="33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5" name="直線コネクタ 104"/>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6"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7" name="直線コネクタ 106"/>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8"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9" name="直線コネクタ 108"/>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21913</xdr:rowOff>
    </xdr:from>
    <xdr:to>
      <xdr:col>29</xdr:col>
      <xdr:colOff>127000</xdr:colOff>
      <xdr:row>37</xdr:row>
      <xdr:rowOff>97373</xdr:rowOff>
    </xdr:to>
    <xdr:cxnSp macro="">
      <xdr:nvCxnSpPr>
        <xdr:cNvPr id="110" name="直線コネクタ 109"/>
        <xdr:cNvCxnSpPr/>
      </xdr:nvCxnSpPr>
      <xdr:spPr bwMode="auto">
        <a:xfrm flipV="1">
          <a:off x="5003800" y="7146613"/>
          <a:ext cx="647700" cy="75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11"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2" name="フローチャート: 判断 111"/>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97373</xdr:rowOff>
    </xdr:from>
    <xdr:to>
      <xdr:col>26</xdr:col>
      <xdr:colOff>50800</xdr:colOff>
      <xdr:row>37</xdr:row>
      <xdr:rowOff>101031</xdr:rowOff>
    </xdr:to>
    <xdr:cxnSp macro="">
      <xdr:nvCxnSpPr>
        <xdr:cNvPr id="113" name="直線コネクタ 112"/>
        <xdr:cNvCxnSpPr/>
      </xdr:nvCxnSpPr>
      <xdr:spPr bwMode="auto">
        <a:xfrm flipV="1">
          <a:off x="4305300" y="7222073"/>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4" name="フローチャート: 判断 113"/>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5" name="テキスト ボックス 114"/>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101031</xdr:rowOff>
    </xdr:from>
    <xdr:to>
      <xdr:col>22</xdr:col>
      <xdr:colOff>114300</xdr:colOff>
      <xdr:row>37</xdr:row>
      <xdr:rowOff>114610</xdr:rowOff>
    </xdr:to>
    <xdr:cxnSp macro="">
      <xdr:nvCxnSpPr>
        <xdr:cNvPr id="116" name="直線コネクタ 115"/>
        <xdr:cNvCxnSpPr/>
      </xdr:nvCxnSpPr>
      <xdr:spPr bwMode="auto">
        <a:xfrm flipV="1">
          <a:off x="3606800" y="7225731"/>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7" name="フローチャート: 判断 116"/>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8" name="テキスト ボックス 117"/>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109741</xdr:rowOff>
    </xdr:from>
    <xdr:to>
      <xdr:col>18</xdr:col>
      <xdr:colOff>177800</xdr:colOff>
      <xdr:row>37</xdr:row>
      <xdr:rowOff>114610</xdr:rowOff>
    </xdr:to>
    <xdr:cxnSp macro="">
      <xdr:nvCxnSpPr>
        <xdr:cNvPr id="119" name="直線コネクタ 118"/>
        <xdr:cNvCxnSpPr/>
      </xdr:nvCxnSpPr>
      <xdr:spPr bwMode="auto">
        <a:xfrm>
          <a:off x="2908300" y="7234441"/>
          <a:ext cx="698500" cy="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21" name="テキスト ボックス 120"/>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3" name="テキスト ボックス 122"/>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142563</xdr:rowOff>
    </xdr:from>
    <xdr:to>
      <xdr:col>29</xdr:col>
      <xdr:colOff>177800</xdr:colOff>
      <xdr:row>37</xdr:row>
      <xdr:rowOff>72713</xdr:rowOff>
    </xdr:to>
    <xdr:sp macro="" textlink="">
      <xdr:nvSpPr>
        <xdr:cNvPr id="129" name="楕円 128"/>
        <xdr:cNvSpPr/>
      </xdr:nvSpPr>
      <xdr:spPr bwMode="auto">
        <a:xfrm>
          <a:off x="5600700" y="7095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114640</xdr:rowOff>
    </xdr:from>
    <xdr:ext cx="762000" cy="259045"/>
    <xdr:sp macro="" textlink="">
      <xdr:nvSpPr>
        <xdr:cNvPr id="130" name="人口1人当たり決算額の推移該当値テキスト445"/>
        <xdr:cNvSpPr txBox="1"/>
      </xdr:nvSpPr>
      <xdr:spPr>
        <a:xfrm>
          <a:off x="5740400" y="706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46573</xdr:rowOff>
    </xdr:from>
    <xdr:to>
      <xdr:col>26</xdr:col>
      <xdr:colOff>101600</xdr:colOff>
      <xdr:row>37</xdr:row>
      <xdr:rowOff>148173</xdr:rowOff>
    </xdr:to>
    <xdr:sp macro="" textlink="">
      <xdr:nvSpPr>
        <xdr:cNvPr id="131" name="楕円 130"/>
        <xdr:cNvSpPr/>
      </xdr:nvSpPr>
      <xdr:spPr bwMode="auto">
        <a:xfrm>
          <a:off x="4953000" y="717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132950</xdr:rowOff>
    </xdr:from>
    <xdr:ext cx="736600" cy="259045"/>
    <xdr:sp macro="" textlink="">
      <xdr:nvSpPr>
        <xdr:cNvPr id="132" name="テキスト ボックス 131"/>
        <xdr:cNvSpPr txBox="1"/>
      </xdr:nvSpPr>
      <xdr:spPr>
        <a:xfrm>
          <a:off x="4622800" y="7257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50231</xdr:rowOff>
    </xdr:from>
    <xdr:to>
      <xdr:col>22</xdr:col>
      <xdr:colOff>165100</xdr:colOff>
      <xdr:row>37</xdr:row>
      <xdr:rowOff>151831</xdr:rowOff>
    </xdr:to>
    <xdr:sp macro="" textlink="">
      <xdr:nvSpPr>
        <xdr:cNvPr id="133" name="楕円 132"/>
        <xdr:cNvSpPr/>
      </xdr:nvSpPr>
      <xdr:spPr bwMode="auto">
        <a:xfrm>
          <a:off x="4254500" y="717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136608</xdr:rowOff>
    </xdr:from>
    <xdr:ext cx="762000" cy="259045"/>
    <xdr:sp macro="" textlink="">
      <xdr:nvSpPr>
        <xdr:cNvPr id="134" name="テキスト ボックス 133"/>
        <xdr:cNvSpPr txBox="1"/>
      </xdr:nvSpPr>
      <xdr:spPr>
        <a:xfrm>
          <a:off x="3924300" y="726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63810</xdr:rowOff>
    </xdr:from>
    <xdr:to>
      <xdr:col>19</xdr:col>
      <xdr:colOff>38100</xdr:colOff>
      <xdr:row>37</xdr:row>
      <xdr:rowOff>165410</xdr:rowOff>
    </xdr:to>
    <xdr:sp macro="" textlink="">
      <xdr:nvSpPr>
        <xdr:cNvPr id="135" name="楕円 134"/>
        <xdr:cNvSpPr/>
      </xdr:nvSpPr>
      <xdr:spPr bwMode="auto">
        <a:xfrm>
          <a:off x="3556000" y="718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150187</xdr:rowOff>
    </xdr:from>
    <xdr:ext cx="762000" cy="259045"/>
    <xdr:sp macro="" textlink="">
      <xdr:nvSpPr>
        <xdr:cNvPr id="136" name="テキスト ボックス 135"/>
        <xdr:cNvSpPr txBox="1"/>
      </xdr:nvSpPr>
      <xdr:spPr>
        <a:xfrm>
          <a:off x="3225800" y="727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58941</xdr:rowOff>
    </xdr:from>
    <xdr:to>
      <xdr:col>15</xdr:col>
      <xdr:colOff>101600</xdr:colOff>
      <xdr:row>37</xdr:row>
      <xdr:rowOff>160541</xdr:rowOff>
    </xdr:to>
    <xdr:sp macro="" textlink="">
      <xdr:nvSpPr>
        <xdr:cNvPr id="137" name="楕円 136"/>
        <xdr:cNvSpPr/>
      </xdr:nvSpPr>
      <xdr:spPr bwMode="auto">
        <a:xfrm>
          <a:off x="2857500" y="718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145318</xdr:rowOff>
    </xdr:from>
    <xdr:ext cx="762000" cy="259045"/>
    <xdr:sp macro="" textlink="">
      <xdr:nvSpPr>
        <xdr:cNvPr id="138" name="テキスト ボックス 137"/>
        <xdr:cNvSpPr txBox="1"/>
      </xdr:nvSpPr>
      <xdr:spPr>
        <a:xfrm>
          <a:off x="2527300" y="727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9,784
9,454
22.33
4,285,505
4,038,905
246,600
2,897,204
3,155,533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72430</xdr:rowOff>
    </xdr:from>
    <xdr:to>
      <xdr:col>24</xdr:col>
      <xdr:colOff>63500</xdr:colOff>
      <xdr:row>38</xdr:row>
      <xdr:rowOff>96517</xdr:rowOff>
    </xdr:to>
    <xdr:cxnSp macro="">
      <xdr:nvCxnSpPr>
        <xdr:cNvPr id="61" name="直線コネクタ 60"/>
        <xdr:cNvCxnSpPr/>
      </xdr:nvCxnSpPr>
      <xdr:spPr>
        <a:xfrm flipV="1">
          <a:off x="3797300" y="6587530"/>
          <a:ext cx="838200" cy="2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96517</xdr:rowOff>
    </xdr:from>
    <xdr:to>
      <xdr:col>19</xdr:col>
      <xdr:colOff>177800</xdr:colOff>
      <xdr:row>38</xdr:row>
      <xdr:rowOff>109639</xdr:rowOff>
    </xdr:to>
    <xdr:cxnSp macro="">
      <xdr:nvCxnSpPr>
        <xdr:cNvPr id="64" name="直線コネクタ 63"/>
        <xdr:cNvCxnSpPr/>
      </xdr:nvCxnSpPr>
      <xdr:spPr>
        <a:xfrm flipV="1">
          <a:off x="2908300" y="6611617"/>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97721</xdr:rowOff>
    </xdr:from>
    <xdr:to>
      <xdr:col>15</xdr:col>
      <xdr:colOff>50800</xdr:colOff>
      <xdr:row>38</xdr:row>
      <xdr:rowOff>109639</xdr:rowOff>
    </xdr:to>
    <xdr:cxnSp macro="">
      <xdr:nvCxnSpPr>
        <xdr:cNvPr id="67" name="直線コネクタ 66"/>
        <xdr:cNvCxnSpPr/>
      </xdr:nvCxnSpPr>
      <xdr:spPr>
        <a:xfrm>
          <a:off x="2019300" y="6612821"/>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97721</xdr:rowOff>
    </xdr:from>
    <xdr:to>
      <xdr:col>10</xdr:col>
      <xdr:colOff>114300</xdr:colOff>
      <xdr:row>38</xdr:row>
      <xdr:rowOff>141834</xdr:rowOff>
    </xdr:to>
    <xdr:cxnSp macro="">
      <xdr:nvCxnSpPr>
        <xdr:cNvPr id="70" name="直線コネクタ 69"/>
        <xdr:cNvCxnSpPr/>
      </xdr:nvCxnSpPr>
      <xdr:spPr>
        <a:xfrm flipV="1">
          <a:off x="1130300" y="6612821"/>
          <a:ext cx="889000" cy="4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60500</xdr:rowOff>
    </xdr:from>
    <xdr:to>
      <xdr:col>10</xdr:col>
      <xdr:colOff>165100</xdr:colOff>
      <xdr:row>37</xdr:row>
      <xdr:rowOff>162100</xdr:rowOff>
    </xdr:to>
    <xdr:sp macro="" textlink="">
      <xdr:nvSpPr>
        <xdr:cNvPr id="71" name="フローチャート: 判断 70"/>
        <xdr:cNvSpPr/>
      </xdr:nvSpPr>
      <xdr:spPr>
        <a:xfrm>
          <a:off x="1968500" y="640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xdr:rowOff>
    </xdr:from>
    <xdr:ext cx="534377" cy="259045"/>
    <xdr:sp macro="" textlink="">
      <xdr:nvSpPr>
        <xdr:cNvPr id="72" name="テキスト ボックス 71"/>
        <xdr:cNvSpPr txBox="1"/>
      </xdr:nvSpPr>
      <xdr:spPr>
        <a:xfrm>
          <a:off x="1752111" y="61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105443</xdr:rowOff>
    </xdr:from>
    <xdr:to>
      <xdr:col>6</xdr:col>
      <xdr:colOff>38100</xdr:colOff>
      <xdr:row>38</xdr:row>
      <xdr:rowOff>35593</xdr:rowOff>
    </xdr:to>
    <xdr:sp macro="" textlink="">
      <xdr:nvSpPr>
        <xdr:cNvPr id="73" name="フローチャート: 判断 72"/>
        <xdr:cNvSpPr/>
      </xdr:nvSpPr>
      <xdr:spPr>
        <a:xfrm>
          <a:off x="1079500" y="644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52120</xdr:rowOff>
    </xdr:from>
    <xdr:ext cx="534377" cy="259045"/>
    <xdr:sp macro="" textlink="">
      <xdr:nvSpPr>
        <xdr:cNvPr id="74" name="テキスト ボックス 73"/>
        <xdr:cNvSpPr txBox="1"/>
      </xdr:nvSpPr>
      <xdr:spPr>
        <a:xfrm>
          <a:off x="863111" y="622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21630</xdr:rowOff>
    </xdr:from>
    <xdr:to>
      <xdr:col>24</xdr:col>
      <xdr:colOff>114300</xdr:colOff>
      <xdr:row>38</xdr:row>
      <xdr:rowOff>123230</xdr:rowOff>
    </xdr:to>
    <xdr:sp macro="" textlink="">
      <xdr:nvSpPr>
        <xdr:cNvPr id="80" name="楕円 79"/>
        <xdr:cNvSpPr/>
      </xdr:nvSpPr>
      <xdr:spPr>
        <a:xfrm>
          <a:off x="4584700" y="65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108007</xdr:rowOff>
    </xdr:from>
    <xdr:ext cx="534377" cy="259045"/>
    <xdr:sp macro="" textlink="">
      <xdr:nvSpPr>
        <xdr:cNvPr id="81" name="人件費該当値テキスト"/>
        <xdr:cNvSpPr txBox="1"/>
      </xdr:nvSpPr>
      <xdr:spPr>
        <a:xfrm>
          <a:off x="4686300" y="645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45717</xdr:rowOff>
    </xdr:from>
    <xdr:to>
      <xdr:col>20</xdr:col>
      <xdr:colOff>38100</xdr:colOff>
      <xdr:row>38</xdr:row>
      <xdr:rowOff>147317</xdr:rowOff>
    </xdr:to>
    <xdr:sp macro="" textlink="">
      <xdr:nvSpPr>
        <xdr:cNvPr id="82" name="楕円 81"/>
        <xdr:cNvSpPr/>
      </xdr:nvSpPr>
      <xdr:spPr>
        <a:xfrm>
          <a:off x="3746500" y="65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138444</xdr:rowOff>
    </xdr:from>
    <xdr:ext cx="534377" cy="259045"/>
    <xdr:sp macro="" textlink="">
      <xdr:nvSpPr>
        <xdr:cNvPr id="83" name="テキスト ボックス 82"/>
        <xdr:cNvSpPr txBox="1"/>
      </xdr:nvSpPr>
      <xdr:spPr>
        <a:xfrm>
          <a:off x="3530111" y="665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58839</xdr:rowOff>
    </xdr:from>
    <xdr:to>
      <xdr:col>15</xdr:col>
      <xdr:colOff>101600</xdr:colOff>
      <xdr:row>38</xdr:row>
      <xdr:rowOff>160439</xdr:rowOff>
    </xdr:to>
    <xdr:sp macro="" textlink="">
      <xdr:nvSpPr>
        <xdr:cNvPr id="84" name="楕円 83"/>
        <xdr:cNvSpPr/>
      </xdr:nvSpPr>
      <xdr:spPr>
        <a:xfrm>
          <a:off x="2857500" y="6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151566</xdr:rowOff>
    </xdr:from>
    <xdr:ext cx="534377" cy="259045"/>
    <xdr:sp macro="" textlink="">
      <xdr:nvSpPr>
        <xdr:cNvPr id="85" name="テキスト ボックス 84"/>
        <xdr:cNvSpPr txBox="1"/>
      </xdr:nvSpPr>
      <xdr:spPr>
        <a:xfrm>
          <a:off x="2641111" y="66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46921</xdr:rowOff>
    </xdr:from>
    <xdr:to>
      <xdr:col>10</xdr:col>
      <xdr:colOff>165100</xdr:colOff>
      <xdr:row>38</xdr:row>
      <xdr:rowOff>148521</xdr:rowOff>
    </xdr:to>
    <xdr:sp macro="" textlink="">
      <xdr:nvSpPr>
        <xdr:cNvPr id="86" name="楕円 85"/>
        <xdr:cNvSpPr/>
      </xdr:nvSpPr>
      <xdr:spPr>
        <a:xfrm>
          <a:off x="1968500" y="65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139648</xdr:rowOff>
    </xdr:from>
    <xdr:ext cx="534377" cy="259045"/>
    <xdr:sp macro="" textlink="">
      <xdr:nvSpPr>
        <xdr:cNvPr id="87" name="テキスト ボックス 86"/>
        <xdr:cNvSpPr txBox="1"/>
      </xdr:nvSpPr>
      <xdr:spPr>
        <a:xfrm>
          <a:off x="1752111" y="66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91034</xdr:rowOff>
    </xdr:from>
    <xdr:to>
      <xdr:col>6</xdr:col>
      <xdr:colOff>38100</xdr:colOff>
      <xdr:row>39</xdr:row>
      <xdr:rowOff>21184</xdr:rowOff>
    </xdr:to>
    <xdr:sp macro="" textlink="">
      <xdr:nvSpPr>
        <xdr:cNvPr id="88" name="楕円 87"/>
        <xdr:cNvSpPr/>
      </xdr:nvSpPr>
      <xdr:spPr>
        <a:xfrm>
          <a:off x="1079500" y="66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12311</xdr:rowOff>
    </xdr:from>
    <xdr:ext cx="534377" cy="259045"/>
    <xdr:sp macro="" textlink="">
      <xdr:nvSpPr>
        <xdr:cNvPr id="89" name="テキスト ボックス 88"/>
        <xdr:cNvSpPr txBox="1"/>
      </xdr:nvSpPr>
      <xdr:spPr>
        <a:xfrm>
          <a:off x="863111" y="66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5737</xdr:rowOff>
    </xdr:from>
    <xdr:to>
      <xdr:col>24</xdr:col>
      <xdr:colOff>63500</xdr:colOff>
      <xdr:row>58</xdr:row>
      <xdr:rowOff>12804</xdr:rowOff>
    </xdr:to>
    <xdr:cxnSp macro="">
      <xdr:nvCxnSpPr>
        <xdr:cNvPr id="120" name="直線コネクタ 119"/>
        <xdr:cNvCxnSpPr/>
      </xdr:nvCxnSpPr>
      <xdr:spPr>
        <a:xfrm>
          <a:off x="3797300" y="9949837"/>
          <a:ext cx="8382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5737</xdr:rowOff>
    </xdr:from>
    <xdr:to>
      <xdr:col>19</xdr:col>
      <xdr:colOff>177800</xdr:colOff>
      <xdr:row>58</xdr:row>
      <xdr:rowOff>9901</xdr:rowOff>
    </xdr:to>
    <xdr:cxnSp macro="">
      <xdr:nvCxnSpPr>
        <xdr:cNvPr id="123" name="直線コネクタ 122"/>
        <xdr:cNvCxnSpPr/>
      </xdr:nvCxnSpPr>
      <xdr:spPr>
        <a:xfrm flipV="1">
          <a:off x="2908300" y="9949837"/>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9901</xdr:rowOff>
    </xdr:from>
    <xdr:to>
      <xdr:col>15</xdr:col>
      <xdr:colOff>50800</xdr:colOff>
      <xdr:row>58</xdr:row>
      <xdr:rowOff>32793</xdr:rowOff>
    </xdr:to>
    <xdr:cxnSp macro="">
      <xdr:nvCxnSpPr>
        <xdr:cNvPr id="126" name="直線コネクタ 125"/>
        <xdr:cNvCxnSpPr/>
      </xdr:nvCxnSpPr>
      <xdr:spPr>
        <a:xfrm flipV="1">
          <a:off x="2019300" y="9954001"/>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32793</xdr:rowOff>
    </xdr:from>
    <xdr:to>
      <xdr:col>10</xdr:col>
      <xdr:colOff>114300</xdr:colOff>
      <xdr:row>58</xdr:row>
      <xdr:rowOff>53991</xdr:rowOff>
    </xdr:to>
    <xdr:cxnSp macro="">
      <xdr:nvCxnSpPr>
        <xdr:cNvPr id="129" name="直線コネクタ 128"/>
        <xdr:cNvCxnSpPr/>
      </xdr:nvCxnSpPr>
      <xdr:spPr>
        <a:xfrm flipV="1">
          <a:off x="1130300" y="9976893"/>
          <a:ext cx="889000" cy="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68049</xdr:rowOff>
    </xdr:from>
    <xdr:to>
      <xdr:col>10</xdr:col>
      <xdr:colOff>165100</xdr:colOff>
      <xdr:row>57</xdr:row>
      <xdr:rowOff>169649</xdr:rowOff>
    </xdr:to>
    <xdr:sp macro="" textlink="">
      <xdr:nvSpPr>
        <xdr:cNvPr id="130" name="フローチャート: 判断 129"/>
        <xdr:cNvSpPr/>
      </xdr:nvSpPr>
      <xdr:spPr>
        <a:xfrm>
          <a:off x="1968500" y="984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14726</xdr:rowOff>
    </xdr:from>
    <xdr:ext cx="534377" cy="259045"/>
    <xdr:sp macro="" textlink="">
      <xdr:nvSpPr>
        <xdr:cNvPr id="131" name="テキスト ボックス 130"/>
        <xdr:cNvSpPr txBox="1"/>
      </xdr:nvSpPr>
      <xdr:spPr>
        <a:xfrm>
          <a:off x="1752111" y="96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139740</xdr:rowOff>
    </xdr:from>
    <xdr:to>
      <xdr:col>6</xdr:col>
      <xdr:colOff>38100</xdr:colOff>
      <xdr:row>58</xdr:row>
      <xdr:rowOff>69890</xdr:rowOff>
    </xdr:to>
    <xdr:sp macro="" textlink="">
      <xdr:nvSpPr>
        <xdr:cNvPr id="132" name="フローチャート: 判断 131"/>
        <xdr:cNvSpPr/>
      </xdr:nvSpPr>
      <xdr:spPr>
        <a:xfrm>
          <a:off x="1079500" y="991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86417</xdr:rowOff>
    </xdr:from>
    <xdr:ext cx="534377" cy="259045"/>
    <xdr:sp macro="" textlink="">
      <xdr:nvSpPr>
        <xdr:cNvPr id="133" name="テキスト ボックス 132"/>
        <xdr:cNvSpPr txBox="1"/>
      </xdr:nvSpPr>
      <xdr:spPr>
        <a:xfrm>
          <a:off x="863111" y="968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133454</xdr:rowOff>
    </xdr:from>
    <xdr:to>
      <xdr:col>24</xdr:col>
      <xdr:colOff>114300</xdr:colOff>
      <xdr:row>58</xdr:row>
      <xdr:rowOff>63604</xdr:rowOff>
    </xdr:to>
    <xdr:sp macro="" textlink="">
      <xdr:nvSpPr>
        <xdr:cNvPr id="139" name="楕円 138"/>
        <xdr:cNvSpPr/>
      </xdr:nvSpPr>
      <xdr:spPr>
        <a:xfrm>
          <a:off x="4584700" y="99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48381</xdr:rowOff>
    </xdr:from>
    <xdr:ext cx="534377" cy="259045"/>
    <xdr:sp macro="" textlink="">
      <xdr:nvSpPr>
        <xdr:cNvPr id="140" name="物件費該当値テキスト"/>
        <xdr:cNvSpPr txBox="1"/>
      </xdr:nvSpPr>
      <xdr:spPr>
        <a:xfrm>
          <a:off x="4686300" y="982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126387</xdr:rowOff>
    </xdr:from>
    <xdr:to>
      <xdr:col>20</xdr:col>
      <xdr:colOff>38100</xdr:colOff>
      <xdr:row>58</xdr:row>
      <xdr:rowOff>56537</xdr:rowOff>
    </xdr:to>
    <xdr:sp macro="" textlink="">
      <xdr:nvSpPr>
        <xdr:cNvPr id="141" name="楕円 140"/>
        <xdr:cNvSpPr/>
      </xdr:nvSpPr>
      <xdr:spPr>
        <a:xfrm>
          <a:off x="3746500" y="98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47664</xdr:rowOff>
    </xdr:from>
    <xdr:ext cx="534377" cy="259045"/>
    <xdr:sp macro="" textlink="">
      <xdr:nvSpPr>
        <xdr:cNvPr id="142" name="テキスト ボックス 141"/>
        <xdr:cNvSpPr txBox="1"/>
      </xdr:nvSpPr>
      <xdr:spPr>
        <a:xfrm>
          <a:off x="3530111" y="999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130551</xdr:rowOff>
    </xdr:from>
    <xdr:to>
      <xdr:col>15</xdr:col>
      <xdr:colOff>101600</xdr:colOff>
      <xdr:row>58</xdr:row>
      <xdr:rowOff>60701</xdr:rowOff>
    </xdr:to>
    <xdr:sp macro="" textlink="">
      <xdr:nvSpPr>
        <xdr:cNvPr id="143" name="楕円 142"/>
        <xdr:cNvSpPr/>
      </xdr:nvSpPr>
      <xdr:spPr>
        <a:xfrm>
          <a:off x="2857500" y="99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51828</xdr:rowOff>
    </xdr:from>
    <xdr:ext cx="534377" cy="259045"/>
    <xdr:sp macro="" textlink="">
      <xdr:nvSpPr>
        <xdr:cNvPr id="144" name="テキスト ボックス 143"/>
        <xdr:cNvSpPr txBox="1"/>
      </xdr:nvSpPr>
      <xdr:spPr>
        <a:xfrm>
          <a:off x="2641111" y="999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153443</xdr:rowOff>
    </xdr:from>
    <xdr:to>
      <xdr:col>10</xdr:col>
      <xdr:colOff>165100</xdr:colOff>
      <xdr:row>58</xdr:row>
      <xdr:rowOff>83593</xdr:rowOff>
    </xdr:to>
    <xdr:sp macro="" textlink="">
      <xdr:nvSpPr>
        <xdr:cNvPr id="145" name="楕円 144"/>
        <xdr:cNvSpPr/>
      </xdr:nvSpPr>
      <xdr:spPr>
        <a:xfrm>
          <a:off x="1968500" y="99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74720</xdr:rowOff>
    </xdr:from>
    <xdr:ext cx="534377" cy="259045"/>
    <xdr:sp macro="" textlink="">
      <xdr:nvSpPr>
        <xdr:cNvPr id="146" name="テキスト ボックス 145"/>
        <xdr:cNvSpPr txBox="1"/>
      </xdr:nvSpPr>
      <xdr:spPr>
        <a:xfrm>
          <a:off x="1752111" y="100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3191</xdr:rowOff>
    </xdr:from>
    <xdr:to>
      <xdr:col>6</xdr:col>
      <xdr:colOff>38100</xdr:colOff>
      <xdr:row>58</xdr:row>
      <xdr:rowOff>104791</xdr:rowOff>
    </xdr:to>
    <xdr:sp macro="" textlink="">
      <xdr:nvSpPr>
        <xdr:cNvPr id="147" name="楕円 146"/>
        <xdr:cNvSpPr/>
      </xdr:nvSpPr>
      <xdr:spPr>
        <a:xfrm>
          <a:off x="10795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95918</xdr:rowOff>
    </xdr:from>
    <xdr:ext cx="534377" cy="259045"/>
    <xdr:sp macro="" textlink="">
      <xdr:nvSpPr>
        <xdr:cNvPr id="148" name="テキスト ボックス 147"/>
        <xdr:cNvSpPr txBox="1"/>
      </xdr:nvSpPr>
      <xdr:spPr>
        <a:xfrm>
          <a:off x="863111" y="100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16790</xdr:rowOff>
    </xdr:from>
    <xdr:to>
      <xdr:col>24</xdr:col>
      <xdr:colOff>63500</xdr:colOff>
      <xdr:row>79</xdr:row>
      <xdr:rowOff>18847</xdr:rowOff>
    </xdr:to>
    <xdr:cxnSp macro="">
      <xdr:nvCxnSpPr>
        <xdr:cNvPr id="177" name="直線コネクタ 176"/>
        <xdr:cNvCxnSpPr/>
      </xdr:nvCxnSpPr>
      <xdr:spPr>
        <a:xfrm flipV="1">
          <a:off x="3797300" y="13561340"/>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10561</xdr:rowOff>
    </xdr:from>
    <xdr:to>
      <xdr:col>19</xdr:col>
      <xdr:colOff>177800</xdr:colOff>
      <xdr:row>79</xdr:row>
      <xdr:rowOff>18847</xdr:rowOff>
    </xdr:to>
    <xdr:cxnSp macro="">
      <xdr:nvCxnSpPr>
        <xdr:cNvPr id="180" name="直線コネクタ 179"/>
        <xdr:cNvCxnSpPr/>
      </xdr:nvCxnSpPr>
      <xdr:spPr>
        <a:xfrm>
          <a:off x="2908300" y="13555111"/>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10561</xdr:rowOff>
    </xdr:from>
    <xdr:to>
      <xdr:col>15</xdr:col>
      <xdr:colOff>50800</xdr:colOff>
      <xdr:row>79</xdr:row>
      <xdr:rowOff>17838</xdr:rowOff>
    </xdr:to>
    <xdr:cxnSp macro="">
      <xdr:nvCxnSpPr>
        <xdr:cNvPr id="183" name="直線コネクタ 182"/>
        <xdr:cNvCxnSpPr/>
      </xdr:nvCxnSpPr>
      <xdr:spPr>
        <a:xfrm flipV="1">
          <a:off x="2019300" y="13555111"/>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17838</xdr:rowOff>
    </xdr:from>
    <xdr:to>
      <xdr:col>10</xdr:col>
      <xdr:colOff>114300</xdr:colOff>
      <xdr:row>79</xdr:row>
      <xdr:rowOff>21113</xdr:rowOff>
    </xdr:to>
    <xdr:cxnSp macro="">
      <xdr:nvCxnSpPr>
        <xdr:cNvPr id="186" name="直線コネクタ 185"/>
        <xdr:cNvCxnSpPr/>
      </xdr:nvCxnSpPr>
      <xdr:spPr>
        <a:xfrm flipV="1">
          <a:off x="1130300" y="13562388"/>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83471</xdr:rowOff>
    </xdr:from>
    <xdr:to>
      <xdr:col>10</xdr:col>
      <xdr:colOff>165100</xdr:colOff>
      <xdr:row>79</xdr:row>
      <xdr:rowOff>13621</xdr:rowOff>
    </xdr:to>
    <xdr:sp macro="" textlink="">
      <xdr:nvSpPr>
        <xdr:cNvPr id="187" name="フローチャート: 判断 186"/>
        <xdr:cNvSpPr/>
      </xdr:nvSpPr>
      <xdr:spPr>
        <a:xfrm>
          <a:off x="1968500" y="1345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30148</xdr:rowOff>
    </xdr:from>
    <xdr:ext cx="469744" cy="259045"/>
    <xdr:sp macro="" textlink="">
      <xdr:nvSpPr>
        <xdr:cNvPr id="188" name="テキスト ボックス 187"/>
        <xdr:cNvSpPr txBox="1"/>
      </xdr:nvSpPr>
      <xdr:spPr>
        <a:xfrm>
          <a:off x="1784428" y="132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89681</xdr:rowOff>
    </xdr:from>
    <xdr:to>
      <xdr:col>6</xdr:col>
      <xdr:colOff>38100</xdr:colOff>
      <xdr:row>79</xdr:row>
      <xdr:rowOff>19831</xdr:rowOff>
    </xdr:to>
    <xdr:sp macro="" textlink="">
      <xdr:nvSpPr>
        <xdr:cNvPr id="189" name="フローチャート: 判断 188"/>
        <xdr:cNvSpPr/>
      </xdr:nvSpPr>
      <xdr:spPr>
        <a:xfrm>
          <a:off x="1079500" y="134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36358</xdr:rowOff>
    </xdr:from>
    <xdr:ext cx="469744" cy="259045"/>
    <xdr:sp macro="" textlink="">
      <xdr:nvSpPr>
        <xdr:cNvPr id="190" name="テキスト ボックス 189"/>
        <xdr:cNvSpPr txBox="1"/>
      </xdr:nvSpPr>
      <xdr:spPr>
        <a:xfrm>
          <a:off x="895428" y="132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137440</xdr:rowOff>
    </xdr:from>
    <xdr:to>
      <xdr:col>24</xdr:col>
      <xdr:colOff>114300</xdr:colOff>
      <xdr:row>79</xdr:row>
      <xdr:rowOff>67590</xdr:rowOff>
    </xdr:to>
    <xdr:sp macro="" textlink="">
      <xdr:nvSpPr>
        <xdr:cNvPr id="196" name="楕円 195"/>
        <xdr:cNvSpPr/>
      </xdr:nvSpPr>
      <xdr:spPr>
        <a:xfrm>
          <a:off x="45847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52367</xdr:rowOff>
    </xdr:from>
    <xdr:ext cx="469744" cy="259045"/>
    <xdr:sp macro="" textlink="">
      <xdr:nvSpPr>
        <xdr:cNvPr id="197" name="維持補修費該当値テキスト"/>
        <xdr:cNvSpPr txBox="1"/>
      </xdr:nvSpPr>
      <xdr:spPr>
        <a:xfrm>
          <a:off x="4686300" y="134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139497</xdr:rowOff>
    </xdr:from>
    <xdr:to>
      <xdr:col>20</xdr:col>
      <xdr:colOff>38100</xdr:colOff>
      <xdr:row>79</xdr:row>
      <xdr:rowOff>69647</xdr:rowOff>
    </xdr:to>
    <xdr:sp macro="" textlink="">
      <xdr:nvSpPr>
        <xdr:cNvPr id="198" name="楕円 197"/>
        <xdr:cNvSpPr/>
      </xdr:nvSpPr>
      <xdr:spPr>
        <a:xfrm>
          <a:off x="37465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60774</xdr:rowOff>
    </xdr:from>
    <xdr:ext cx="469744" cy="259045"/>
    <xdr:sp macro="" textlink="">
      <xdr:nvSpPr>
        <xdr:cNvPr id="199" name="テキスト ボックス 198"/>
        <xdr:cNvSpPr txBox="1"/>
      </xdr:nvSpPr>
      <xdr:spPr>
        <a:xfrm>
          <a:off x="3562428" y="136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131211</xdr:rowOff>
    </xdr:from>
    <xdr:to>
      <xdr:col>15</xdr:col>
      <xdr:colOff>101600</xdr:colOff>
      <xdr:row>79</xdr:row>
      <xdr:rowOff>61361</xdr:rowOff>
    </xdr:to>
    <xdr:sp macro="" textlink="">
      <xdr:nvSpPr>
        <xdr:cNvPr id="200" name="楕円 199"/>
        <xdr:cNvSpPr/>
      </xdr:nvSpPr>
      <xdr:spPr>
        <a:xfrm>
          <a:off x="2857500" y="135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52488</xdr:rowOff>
    </xdr:from>
    <xdr:ext cx="469744" cy="259045"/>
    <xdr:sp macro="" textlink="">
      <xdr:nvSpPr>
        <xdr:cNvPr id="201" name="テキスト ボックス 200"/>
        <xdr:cNvSpPr txBox="1"/>
      </xdr:nvSpPr>
      <xdr:spPr>
        <a:xfrm>
          <a:off x="2673428" y="135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138488</xdr:rowOff>
    </xdr:from>
    <xdr:to>
      <xdr:col>10</xdr:col>
      <xdr:colOff>165100</xdr:colOff>
      <xdr:row>79</xdr:row>
      <xdr:rowOff>68638</xdr:rowOff>
    </xdr:to>
    <xdr:sp macro="" textlink="">
      <xdr:nvSpPr>
        <xdr:cNvPr id="202" name="楕円 201"/>
        <xdr:cNvSpPr/>
      </xdr:nvSpPr>
      <xdr:spPr>
        <a:xfrm>
          <a:off x="1968500" y="13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59765</xdr:rowOff>
    </xdr:from>
    <xdr:ext cx="469744" cy="259045"/>
    <xdr:sp macro="" textlink="">
      <xdr:nvSpPr>
        <xdr:cNvPr id="203" name="テキスト ボックス 202"/>
        <xdr:cNvSpPr txBox="1"/>
      </xdr:nvSpPr>
      <xdr:spPr>
        <a:xfrm>
          <a:off x="1784428" y="13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141763</xdr:rowOff>
    </xdr:from>
    <xdr:to>
      <xdr:col>6</xdr:col>
      <xdr:colOff>38100</xdr:colOff>
      <xdr:row>79</xdr:row>
      <xdr:rowOff>71913</xdr:rowOff>
    </xdr:to>
    <xdr:sp macro="" textlink="">
      <xdr:nvSpPr>
        <xdr:cNvPr id="204" name="楕円 203"/>
        <xdr:cNvSpPr/>
      </xdr:nvSpPr>
      <xdr:spPr>
        <a:xfrm>
          <a:off x="1079500" y="135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63040</xdr:rowOff>
    </xdr:from>
    <xdr:ext cx="469744" cy="259045"/>
    <xdr:sp macro="" textlink="">
      <xdr:nvSpPr>
        <xdr:cNvPr id="205" name="テキスト ボックス 204"/>
        <xdr:cNvSpPr txBox="1"/>
      </xdr:nvSpPr>
      <xdr:spPr>
        <a:xfrm>
          <a:off x="895428" y="1360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155803</xdr:rowOff>
    </xdr:from>
    <xdr:to>
      <xdr:col>24</xdr:col>
      <xdr:colOff>63500</xdr:colOff>
      <xdr:row>97</xdr:row>
      <xdr:rowOff>170853</xdr:rowOff>
    </xdr:to>
    <xdr:cxnSp macro="">
      <xdr:nvCxnSpPr>
        <xdr:cNvPr id="235" name="直線コネクタ 234"/>
        <xdr:cNvCxnSpPr/>
      </xdr:nvCxnSpPr>
      <xdr:spPr>
        <a:xfrm>
          <a:off x="3797300" y="16786453"/>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155803</xdr:rowOff>
    </xdr:from>
    <xdr:to>
      <xdr:col>19</xdr:col>
      <xdr:colOff>177800</xdr:colOff>
      <xdr:row>97</xdr:row>
      <xdr:rowOff>170014</xdr:rowOff>
    </xdr:to>
    <xdr:cxnSp macro="">
      <xdr:nvCxnSpPr>
        <xdr:cNvPr id="238" name="直線コネクタ 237"/>
        <xdr:cNvCxnSpPr/>
      </xdr:nvCxnSpPr>
      <xdr:spPr>
        <a:xfrm flipV="1">
          <a:off x="2908300" y="16786453"/>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138455</xdr:rowOff>
    </xdr:from>
    <xdr:to>
      <xdr:col>15</xdr:col>
      <xdr:colOff>50800</xdr:colOff>
      <xdr:row>97</xdr:row>
      <xdr:rowOff>170014</xdr:rowOff>
    </xdr:to>
    <xdr:cxnSp macro="">
      <xdr:nvCxnSpPr>
        <xdr:cNvPr id="241" name="直線コネクタ 240"/>
        <xdr:cNvCxnSpPr/>
      </xdr:nvCxnSpPr>
      <xdr:spPr>
        <a:xfrm>
          <a:off x="2019300" y="16769105"/>
          <a:ext cx="8890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138455</xdr:rowOff>
    </xdr:from>
    <xdr:to>
      <xdr:col>10</xdr:col>
      <xdr:colOff>114300</xdr:colOff>
      <xdr:row>98</xdr:row>
      <xdr:rowOff>16739</xdr:rowOff>
    </xdr:to>
    <xdr:cxnSp macro="">
      <xdr:nvCxnSpPr>
        <xdr:cNvPr id="244" name="直線コネクタ 243"/>
        <xdr:cNvCxnSpPr/>
      </xdr:nvCxnSpPr>
      <xdr:spPr>
        <a:xfrm flipV="1">
          <a:off x="1130300" y="16769105"/>
          <a:ext cx="889000" cy="4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49161</xdr:rowOff>
    </xdr:from>
    <xdr:to>
      <xdr:col>10</xdr:col>
      <xdr:colOff>165100</xdr:colOff>
      <xdr:row>97</xdr:row>
      <xdr:rowOff>150761</xdr:rowOff>
    </xdr:to>
    <xdr:sp macro="" textlink="">
      <xdr:nvSpPr>
        <xdr:cNvPr id="245" name="フローチャート: 判断 244"/>
        <xdr:cNvSpPr/>
      </xdr:nvSpPr>
      <xdr:spPr>
        <a:xfrm>
          <a:off x="1968500" y="166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167288</xdr:rowOff>
    </xdr:from>
    <xdr:ext cx="534377" cy="259045"/>
    <xdr:sp macro="" textlink="">
      <xdr:nvSpPr>
        <xdr:cNvPr id="246" name="テキスト ボックス 245"/>
        <xdr:cNvSpPr txBox="1"/>
      </xdr:nvSpPr>
      <xdr:spPr>
        <a:xfrm>
          <a:off x="1752111" y="164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122059</xdr:rowOff>
    </xdr:from>
    <xdr:to>
      <xdr:col>6</xdr:col>
      <xdr:colOff>38100</xdr:colOff>
      <xdr:row>98</xdr:row>
      <xdr:rowOff>52209</xdr:rowOff>
    </xdr:to>
    <xdr:sp macro="" textlink="">
      <xdr:nvSpPr>
        <xdr:cNvPr id="247" name="フローチャート: 判断 246"/>
        <xdr:cNvSpPr/>
      </xdr:nvSpPr>
      <xdr:spPr>
        <a:xfrm>
          <a:off x="1079500" y="167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68736</xdr:rowOff>
    </xdr:from>
    <xdr:ext cx="534377" cy="259045"/>
    <xdr:sp macro="" textlink="">
      <xdr:nvSpPr>
        <xdr:cNvPr id="248" name="テキスト ボックス 247"/>
        <xdr:cNvSpPr txBox="1"/>
      </xdr:nvSpPr>
      <xdr:spPr>
        <a:xfrm>
          <a:off x="863111" y="165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120053</xdr:rowOff>
    </xdr:from>
    <xdr:to>
      <xdr:col>24</xdr:col>
      <xdr:colOff>114300</xdr:colOff>
      <xdr:row>98</xdr:row>
      <xdr:rowOff>50203</xdr:rowOff>
    </xdr:to>
    <xdr:sp macro="" textlink="">
      <xdr:nvSpPr>
        <xdr:cNvPr id="254" name="楕円 253"/>
        <xdr:cNvSpPr/>
      </xdr:nvSpPr>
      <xdr:spPr>
        <a:xfrm>
          <a:off x="4584700" y="167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98480</xdr:rowOff>
    </xdr:from>
    <xdr:ext cx="534377" cy="259045"/>
    <xdr:sp macro="" textlink="">
      <xdr:nvSpPr>
        <xdr:cNvPr id="255" name="扶助費該当値テキスト"/>
        <xdr:cNvSpPr txBox="1"/>
      </xdr:nvSpPr>
      <xdr:spPr>
        <a:xfrm>
          <a:off x="4686300" y="1672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105003</xdr:rowOff>
    </xdr:from>
    <xdr:to>
      <xdr:col>20</xdr:col>
      <xdr:colOff>38100</xdr:colOff>
      <xdr:row>98</xdr:row>
      <xdr:rowOff>35153</xdr:rowOff>
    </xdr:to>
    <xdr:sp macro="" textlink="">
      <xdr:nvSpPr>
        <xdr:cNvPr id="256" name="楕円 255"/>
        <xdr:cNvSpPr/>
      </xdr:nvSpPr>
      <xdr:spPr>
        <a:xfrm>
          <a:off x="3746500" y="167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26280</xdr:rowOff>
    </xdr:from>
    <xdr:ext cx="534377" cy="259045"/>
    <xdr:sp macro="" textlink="">
      <xdr:nvSpPr>
        <xdr:cNvPr id="257" name="テキスト ボックス 256"/>
        <xdr:cNvSpPr txBox="1"/>
      </xdr:nvSpPr>
      <xdr:spPr>
        <a:xfrm>
          <a:off x="3530111" y="168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119214</xdr:rowOff>
    </xdr:from>
    <xdr:to>
      <xdr:col>15</xdr:col>
      <xdr:colOff>101600</xdr:colOff>
      <xdr:row>98</xdr:row>
      <xdr:rowOff>49364</xdr:rowOff>
    </xdr:to>
    <xdr:sp macro="" textlink="">
      <xdr:nvSpPr>
        <xdr:cNvPr id="258" name="楕円 257"/>
        <xdr:cNvSpPr/>
      </xdr:nvSpPr>
      <xdr:spPr>
        <a:xfrm>
          <a:off x="2857500" y="167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40491</xdr:rowOff>
    </xdr:from>
    <xdr:ext cx="534377" cy="259045"/>
    <xdr:sp macro="" textlink="">
      <xdr:nvSpPr>
        <xdr:cNvPr id="259" name="テキスト ボックス 258"/>
        <xdr:cNvSpPr txBox="1"/>
      </xdr:nvSpPr>
      <xdr:spPr>
        <a:xfrm>
          <a:off x="2641111" y="1684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87655</xdr:rowOff>
    </xdr:from>
    <xdr:to>
      <xdr:col>10</xdr:col>
      <xdr:colOff>165100</xdr:colOff>
      <xdr:row>98</xdr:row>
      <xdr:rowOff>17805</xdr:rowOff>
    </xdr:to>
    <xdr:sp macro="" textlink="">
      <xdr:nvSpPr>
        <xdr:cNvPr id="260" name="楕円 259"/>
        <xdr:cNvSpPr/>
      </xdr:nvSpPr>
      <xdr:spPr>
        <a:xfrm>
          <a:off x="1968500" y="167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8932</xdr:rowOff>
    </xdr:from>
    <xdr:ext cx="534377" cy="259045"/>
    <xdr:sp macro="" textlink="">
      <xdr:nvSpPr>
        <xdr:cNvPr id="261" name="テキスト ボックス 260"/>
        <xdr:cNvSpPr txBox="1"/>
      </xdr:nvSpPr>
      <xdr:spPr>
        <a:xfrm>
          <a:off x="1752111" y="168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137389</xdr:rowOff>
    </xdr:from>
    <xdr:to>
      <xdr:col>6</xdr:col>
      <xdr:colOff>38100</xdr:colOff>
      <xdr:row>98</xdr:row>
      <xdr:rowOff>67539</xdr:rowOff>
    </xdr:to>
    <xdr:sp macro="" textlink="">
      <xdr:nvSpPr>
        <xdr:cNvPr id="262" name="楕円 261"/>
        <xdr:cNvSpPr/>
      </xdr:nvSpPr>
      <xdr:spPr>
        <a:xfrm>
          <a:off x="1079500" y="1676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58666</xdr:rowOff>
    </xdr:from>
    <xdr:ext cx="534377" cy="259045"/>
    <xdr:sp macro="" textlink="">
      <xdr:nvSpPr>
        <xdr:cNvPr id="263" name="テキスト ボックス 262"/>
        <xdr:cNvSpPr txBox="1"/>
      </xdr:nvSpPr>
      <xdr:spPr>
        <a:xfrm>
          <a:off x="863111" y="168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164441</xdr:rowOff>
    </xdr:from>
    <xdr:to>
      <xdr:col>55</xdr:col>
      <xdr:colOff>0</xdr:colOff>
      <xdr:row>38</xdr:row>
      <xdr:rowOff>19489</xdr:rowOff>
    </xdr:to>
    <xdr:cxnSp macro="">
      <xdr:nvCxnSpPr>
        <xdr:cNvPr id="290" name="直線コネクタ 289"/>
        <xdr:cNvCxnSpPr/>
      </xdr:nvCxnSpPr>
      <xdr:spPr>
        <a:xfrm flipV="1">
          <a:off x="9639300" y="6508091"/>
          <a:ext cx="8382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5366</xdr:rowOff>
    </xdr:from>
    <xdr:to>
      <xdr:col>50</xdr:col>
      <xdr:colOff>114300</xdr:colOff>
      <xdr:row>38</xdr:row>
      <xdr:rowOff>19489</xdr:rowOff>
    </xdr:to>
    <xdr:cxnSp macro="">
      <xdr:nvCxnSpPr>
        <xdr:cNvPr id="293" name="直線コネクタ 292"/>
        <xdr:cNvCxnSpPr/>
      </xdr:nvCxnSpPr>
      <xdr:spPr>
        <a:xfrm>
          <a:off x="8750300" y="6520466"/>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5366</xdr:rowOff>
    </xdr:from>
    <xdr:to>
      <xdr:col>45</xdr:col>
      <xdr:colOff>177800</xdr:colOff>
      <xdr:row>38</xdr:row>
      <xdr:rowOff>35184</xdr:rowOff>
    </xdr:to>
    <xdr:cxnSp macro="">
      <xdr:nvCxnSpPr>
        <xdr:cNvPr id="296" name="直線コネクタ 295"/>
        <xdr:cNvCxnSpPr/>
      </xdr:nvCxnSpPr>
      <xdr:spPr>
        <a:xfrm flipV="1">
          <a:off x="7861300" y="6520466"/>
          <a:ext cx="8890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31655</xdr:rowOff>
    </xdr:from>
    <xdr:to>
      <xdr:col>41</xdr:col>
      <xdr:colOff>50800</xdr:colOff>
      <xdr:row>38</xdr:row>
      <xdr:rowOff>35184</xdr:rowOff>
    </xdr:to>
    <xdr:cxnSp macro="">
      <xdr:nvCxnSpPr>
        <xdr:cNvPr id="299" name="直線コネクタ 298"/>
        <xdr:cNvCxnSpPr/>
      </xdr:nvCxnSpPr>
      <xdr:spPr>
        <a:xfrm>
          <a:off x="6972300" y="6546755"/>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81189</xdr:rowOff>
    </xdr:from>
    <xdr:to>
      <xdr:col>41</xdr:col>
      <xdr:colOff>101600</xdr:colOff>
      <xdr:row>38</xdr:row>
      <xdr:rowOff>11339</xdr:rowOff>
    </xdr:to>
    <xdr:sp macro="" textlink="">
      <xdr:nvSpPr>
        <xdr:cNvPr id="300" name="フローチャート: 判断 299"/>
        <xdr:cNvSpPr/>
      </xdr:nvSpPr>
      <xdr:spPr>
        <a:xfrm>
          <a:off x="7810500" y="642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27866</xdr:rowOff>
    </xdr:from>
    <xdr:ext cx="534377" cy="259045"/>
    <xdr:sp macro="" textlink="">
      <xdr:nvSpPr>
        <xdr:cNvPr id="301" name="テキスト ボックス 300"/>
        <xdr:cNvSpPr txBox="1"/>
      </xdr:nvSpPr>
      <xdr:spPr>
        <a:xfrm>
          <a:off x="7594111" y="620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113024</xdr:rowOff>
    </xdr:from>
    <xdr:to>
      <xdr:col>36</xdr:col>
      <xdr:colOff>165100</xdr:colOff>
      <xdr:row>38</xdr:row>
      <xdr:rowOff>43174</xdr:rowOff>
    </xdr:to>
    <xdr:sp macro="" textlink="">
      <xdr:nvSpPr>
        <xdr:cNvPr id="302" name="フローチャート: 判断 301"/>
        <xdr:cNvSpPr/>
      </xdr:nvSpPr>
      <xdr:spPr>
        <a:xfrm>
          <a:off x="6921500" y="64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59701</xdr:rowOff>
    </xdr:from>
    <xdr:ext cx="534377" cy="259045"/>
    <xdr:sp macro="" textlink="">
      <xdr:nvSpPr>
        <xdr:cNvPr id="303" name="テキスト ボックス 302"/>
        <xdr:cNvSpPr txBox="1"/>
      </xdr:nvSpPr>
      <xdr:spPr>
        <a:xfrm>
          <a:off x="6705111" y="62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113642</xdr:rowOff>
    </xdr:from>
    <xdr:to>
      <xdr:col>55</xdr:col>
      <xdr:colOff>50800</xdr:colOff>
      <xdr:row>38</xdr:row>
      <xdr:rowOff>43791</xdr:rowOff>
    </xdr:to>
    <xdr:sp macro="" textlink="">
      <xdr:nvSpPr>
        <xdr:cNvPr id="309" name="楕円 308"/>
        <xdr:cNvSpPr/>
      </xdr:nvSpPr>
      <xdr:spPr>
        <a:xfrm>
          <a:off x="10426700" y="64572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28569</xdr:rowOff>
    </xdr:from>
    <xdr:ext cx="534377" cy="259045"/>
    <xdr:sp macro="" textlink="">
      <xdr:nvSpPr>
        <xdr:cNvPr id="310" name="補助費等該当値テキスト"/>
        <xdr:cNvSpPr txBox="1"/>
      </xdr:nvSpPr>
      <xdr:spPr>
        <a:xfrm>
          <a:off x="10528300" y="63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140138</xdr:rowOff>
    </xdr:from>
    <xdr:to>
      <xdr:col>50</xdr:col>
      <xdr:colOff>165100</xdr:colOff>
      <xdr:row>38</xdr:row>
      <xdr:rowOff>70289</xdr:rowOff>
    </xdr:to>
    <xdr:sp macro="" textlink="">
      <xdr:nvSpPr>
        <xdr:cNvPr id="311" name="楕円 310"/>
        <xdr:cNvSpPr/>
      </xdr:nvSpPr>
      <xdr:spPr>
        <a:xfrm>
          <a:off x="9588500" y="64837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61416</xdr:rowOff>
    </xdr:from>
    <xdr:ext cx="534377" cy="259045"/>
    <xdr:sp macro="" textlink="">
      <xdr:nvSpPr>
        <xdr:cNvPr id="312" name="テキスト ボックス 311"/>
        <xdr:cNvSpPr txBox="1"/>
      </xdr:nvSpPr>
      <xdr:spPr>
        <a:xfrm>
          <a:off x="9372111" y="65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126016</xdr:rowOff>
    </xdr:from>
    <xdr:to>
      <xdr:col>46</xdr:col>
      <xdr:colOff>38100</xdr:colOff>
      <xdr:row>38</xdr:row>
      <xdr:rowOff>56166</xdr:rowOff>
    </xdr:to>
    <xdr:sp macro="" textlink="">
      <xdr:nvSpPr>
        <xdr:cNvPr id="313" name="楕円 312"/>
        <xdr:cNvSpPr/>
      </xdr:nvSpPr>
      <xdr:spPr>
        <a:xfrm>
          <a:off x="8699500" y="64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47293</xdr:rowOff>
    </xdr:from>
    <xdr:ext cx="534377" cy="259045"/>
    <xdr:sp macro="" textlink="">
      <xdr:nvSpPr>
        <xdr:cNvPr id="314" name="テキスト ボックス 313"/>
        <xdr:cNvSpPr txBox="1"/>
      </xdr:nvSpPr>
      <xdr:spPr>
        <a:xfrm>
          <a:off x="8483111" y="65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155834</xdr:rowOff>
    </xdr:from>
    <xdr:to>
      <xdr:col>41</xdr:col>
      <xdr:colOff>101600</xdr:colOff>
      <xdr:row>38</xdr:row>
      <xdr:rowOff>85984</xdr:rowOff>
    </xdr:to>
    <xdr:sp macro="" textlink="">
      <xdr:nvSpPr>
        <xdr:cNvPr id="315" name="楕円 314"/>
        <xdr:cNvSpPr/>
      </xdr:nvSpPr>
      <xdr:spPr>
        <a:xfrm>
          <a:off x="7810500" y="64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77111</xdr:rowOff>
    </xdr:from>
    <xdr:ext cx="534377" cy="259045"/>
    <xdr:sp macro="" textlink="">
      <xdr:nvSpPr>
        <xdr:cNvPr id="316" name="テキスト ボックス 315"/>
        <xdr:cNvSpPr txBox="1"/>
      </xdr:nvSpPr>
      <xdr:spPr>
        <a:xfrm>
          <a:off x="7594111" y="65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152305</xdr:rowOff>
    </xdr:from>
    <xdr:to>
      <xdr:col>36</xdr:col>
      <xdr:colOff>165100</xdr:colOff>
      <xdr:row>38</xdr:row>
      <xdr:rowOff>82455</xdr:rowOff>
    </xdr:to>
    <xdr:sp macro="" textlink="">
      <xdr:nvSpPr>
        <xdr:cNvPr id="317" name="楕円 316"/>
        <xdr:cNvSpPr/>
      </xdr:nvSpPr>
      <xdr:spPr>
        <a:xfrm>
          <a:off x="6921500" y="64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73582</xdr:rowOff>
    </xdr:from>
    <xdr:ext cx="534377" cy="259045"/>
    <xdr:sp macro="" textlink="">
      <xdr:nvSpPr>
        <xdr:cNvPr id="318" name="テキスト ボックス 317"/>
        <xdr:cNvSpPr txBox="1"/>
      </xdr:nvSpPr>
      <xdr:spPr>
        <a:xfrm>
          <a:off x="6705111" y="65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121320</xdr:rowOff>
    </xdr:from>
    <xdr:to>
      <xdr:col>55</xdr:col>
      <xdr:colOff>0</xdr:colOff>
      <xdr:row>58</xdr:row>
      <xdr:rowOff>125596</xdr:rowOff>
    </xdr:to>
    <xdr:cxnSp macro="">
      <xdr:nvCxnSpPr>
        <xdr:cNvPr id="345" name="直線コネクタ 344"/>
        <xdr:cNvCxnSpPr/>
      </xdr:nvCxnSpPr>
      <xdr:spPr>
        <a:xfrm>
          <a:off x="9639300" y="10065420"/>
          <a:ext cx="8382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121320</xdr:rowOff>
    </xdr:from>
    <xdr:to>
      <xdr:col>50</xdr:col>
      <xdr:colOff>114300</xdr:colOff>
      <xdr:row>58</xdr:row>
      <xdr:rowOff>126803</xdr:rowOff>
    </xdr:to>
    <xdr:cxnSp macro="">
      <xdr:nvCxnSpPr>
        <xdr:cNvPr id="348" name="直線コネクタ 347"/>
        <xdr:cNvCxnSpPr/>
      </xdr:nvCxnSpPr>
      <xdr:spPr>
        <a:xfrm flipV="1">
          <a:off x="8750300" y="10065420"/>
          <a:ext cx="889000" cy="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122965</xdr:rowOff>
    </xdr:from>
    <xdr:to>
      <xdr:col>45</xdr:col>
      <xdr:colOff>177800</xdr:colOff>
      <xdr:row>58</xdr:row>
      <xdr:rowOff>126803</xdr:rowOff>
    </xdr:to>
    <xdr:cxnSp macro="">
      <xdr:nvCxnSpPr>
        <xdr:cNvPr id="351" name="直線コネクタ 350"/>
        <xdr:cNvCxnSpPr/>
      </xdr:nvCxnSpPr>
      <xdr:spPr>
        <a:xfrm>
          <a:off x="7861300" y="10067065"/>
          <a:ext cx="8890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119600</xdr:rowOff>
    </xdr:from>
    <xdr:to>
      <xdr:col>41</xdr:col>
      <xdr:colOff>50800</xdr:colOff>
      <xdr:row>58</xdr:row>
      <xdr:rowOff>122965</xdr:rowOff>
    </xdr:to>
    <xdr:cxnSp macro="">
      <xdr:nvCxnSpPr>
        <xdr:cNvPr id="354" name="直線コネクタ 353"/>
        <xdr:cNvCxnSpPr/>
      </xdr:nvCxnSpPr>
      <xdr:spPr>
        <a:xfrm>
          <a:off x="6972300" y="10063700"/>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52653</xdr:rowOff>
    </xdr:from>
    <xdr:to>
      <xdr:col>41</xdr:col>
      <xdr:colOff>101600</xdr:colOff>
      <xdr:row>58</xdr:row>
      <xdr:rowOff>154253</xdr:rowOff>
    </xdr:to>
    <xdr:sp macro="" textlink="">
      <xdr:nvSpPr>
        <xdr:cNvPr id="355" name="フローチャート: 判断 354"/>
        <xdr:cNvSpPr/>
      </xdr:nvSpPr>
      <xdr:spPr>
        <a:xfrm>
          <a:off x="7810500" y="999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170780</xdr:rowOff>
    </xdr:from>
    <xdr:ext cx="599010" cy="259045"/>
    <xdr:sp macro="" textlink="">
      <xdr:nvSpPr>
        <xdr:cNvPr id="356" name="テキスト ボックス 355"/>
        <xdr:cNvSpPr txBox="1"/>
      </xdr:nvSpPr>
      <xdr:spPr>
        <a:xfrm>
          <a:off x="7561795" y="977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64726</xdr:rowOff>
    </xdr:from>
    <xdr:to>
      <xdr:col>36</xdr:col>
      <xdr:colOff>165100</xdr:colOff>
      <xdr:row>58</xdr:row>
      <xdr:rowOff>166326</xdr:rowOff>
    </xdr:to>
    <xdr:sp macro="" textlink="">
      <xdr:nvSpPr>
        <xdr:cNvPr id="357" name="フローチャート: 判断 356"/>
        <xdr:cNvSpPr/>
      </xdr:nvSpPr>
      <xdr:spPr>
        <a:xfrm>
          <a:off x="6921500" y="100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11403</xdr:rowOff>
    </xdr:from>
    <xdr:ext cx="599010" cy="259045"/>
    <xdr:sp macro="" textlink="">
      <xdr:nvSpPr>
        <xdr:cNvPr id="358" name="テキスト ボックス 357"/>
        <xdr:cNvSpPr txBox="1"/>
      </xdr:nvSpPr>
      <xdr:spPr>
        <a:xfrm>
          <a:off x="6672795" y="978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74796</xdr:rowOff>
    </xdr:from>
    <xdr:to>
      <xdr:col>55</xdr:col>
      <xdr:colOff>50800</xdr:colOff>
      <xdr:row>59</xdr:row>
      <xdr:rowOff>4946</xdr:rowOff>
    </xdr:to>
    <xdr:sp macro="" textlink="">
      <xdr:nvSpPr>
        <xdr:cNvPr id="364" name="楕円 363"/>
        <xdr:cNvSpPr/>
      </xdr:nvSpPr>
      <xdr:spPr>
        <a:xfrm>
          <a:off x="10426700" y="1001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70520</xdr:rowOff>
    </xdr:from>
    <xdr:to>
      <xdr:col>50</xdr:col>
      <xdr:colOff>165100</xdr:colOff>
      <xdr:row>59</xdr:row>
      <xdr:rowOff>670</xdr:rowOff>
    </xdr:to>
    <xdr:sp macro="" textlink="">
      <xdr:nvSpPr>
        <xdr:cNvPr id="366" name="楕円 365"/>
        <xdr:cNvSpPr/>
      </xdr:nvSpPr>
      <xdr:spPr>
        <a:xfrm>
          <a:off x="9588500" y="100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163247</xdr:rowOff>
    </xdr:from>
    <xdr:ext cx="534377" cy="259045"/>
    <xdr:sp macro="" textlink="">
      <xdr:nvSpPr>
        <xdr:cNvPr id="367" name="テキスト ボックス 366"/>
        <xdr:cNvSpPr txBox="1"/>
      </xdr:nvSpPr>
      <xdr:spPr>
        <a:xfrm>
          <a:off x="9372111" y="101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76003</xdr:rowOff>
    </xdr:from>
    <xdr:to>
      <xdr:col>46</xdr:col>
      <xdr:colOff>38100</xdr:colOff>
      <xdr:row>59</xdr:row>
      <xdr:rowOff>6153</xdr:rowOff>
    </xdr:to>
    <xdr:sp macro="" textlink="">
      <xdr:nvSpPr>
        <xdr:cNvPr id="368" name="楕円 367"/>
        <xdr:cNvSpPr/>
      </xdr:nvSpPr>
      <xdr:spPr>
        <a:xfrm>
          <a:off x="8699500" y="100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168730</xdr:rowOff>
    </xdr:from>
    <xdr:ext cx="534377" cy="259045"/>
    <xdr:sp macro="" textlink="">
      <xdr:nvSpPr>
        <xdr:cNvPr id="369" name="テキスト ボックス 368"/>
        <xdr:cNvSpPr txBox="1"/>
      </xdr:nvSpPr>
      <xdr:spPr>
        <a:xfrm>
          <a:off x="8483111" y="1011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72165</xdr:rowOff>
    </xdr:from>
    <xdr:to>
      <xdr:col>41</xdr:col>
      <xdr:colOff>101600</xdr:colOff>
      <xdr:row>59</xdr:row>
      <xdr:rowOff>2315</xdr:rowOff>
    </xdr:to>
    <xdr:sp macro="" textlink="">
      <xdr:nvSpPr>
        <xdr:cNvPr id="370" name="楕円 369"/>
        <xdr:cNvSpPr/>
      </xdr:nvSpPr>
      <xdr:spPr>
        <a:xfrm>
          <a:off x="7810500" y="100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164892</xdr:rowOff>
    </xdr:from>
    <xdr:ext cx="534377" cy="259045"/>
    <xdr:sp macro="" textlink="">
      <xdr:nvSpPr>
        <xdr:cNvPr id="371" name="テキスト ボックス 370"/>
        <xdr:cNvSpPr txBox="1"/>
      </xdr:nvSpPr>
      <xdr:spPr>
        <a:xfrm>
          <a:off x="7594111" y="1010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68800</xdr:rowOff>
    </xdr:from>
    <xdr:to>
      <xdr:col>36</xdr:col>
      <xdr:colOff>165100</xdr:colOff>
      <xdr:row>58</xdr:row>
      <xdr:rowOff>170400</xdr:rowOff>
    </xdr:to>
    <xdr:sp macro="" textlink="">
      <xdr:nvSpPr>
        <xdr:cNvPr id="372" name="楕円 371"/>
        <xdr:cNvSpPr/>
      </xdr:nvSpPr>
      <xdr:spPr>
        <a:xfrm>
          <a:off x="6921500" y="100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161527</xdr:rowOff>
    </xdr:from>
    <xdr:ext cx="534377" cy="259045"/>
    <xdr:sp macro="" textlink="">
      <xdr:nvSpPr>
        <xdr:cNvPr id="373" name="テキスト ボックス 372"/>
        <xdr:cNvSpPr txBox="1"/>
      </xdr:nvSpPr>
      <xdr:spPr>
        <a:xfrm>
          <a:off x="6705111" y="1010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132637</xdr:rowOff>
    </xdr:from>
    <xdr:to>
      <xdr:col>55</xdr:col>
      <xdr:colOff>0</xdr:colOff>
      <xdr:row>78</xdr:row>
      <xdr:rowOff>138737</xdr:rowOff>
    </xdr:to>
    <xdr:cxnSp macro="">
      <xdr:nvCxnSpPr>
        <xdr:cNvPr id="400" name="直線コネクタ 399"/>
        <xdr:cNvCxnSpPr/>
      </xdr:nvCxnSpPr>
      <xdr:spPr>
        <a:xfrm>
          <a:off x="9639300" y="13505737"/>
          <a:ext cx="8382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132637</xdr:rowOff>
    </xdr:from>
    <xdr:to>
      <xdr:col>50</xdr:col>
      <xdr:colOff>114300</xdr:colOff>
      <xdr:row>78</xdr:row>
      <xdr:rowOff>135553</xdr:rowOff>
    </xdr:to>
    <xdr:cxnSp macro="">
      <xdr:nvCxnSpPr>
        <xdr:cNvPr id="403" name="直線コネクタ 402"/>
        <xdr:cNvCxnSpPr/>
      </xdr:nvCxnSpPr>
      <xdr:spPr>
        <a:xfrm flipV="1">
          <a:off x="8750300" y="13505737"/>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134716</xdr:rowOff>
    </xdr:from>
    <xdr:to>
      <xdr:col>45</xdr:col>
      <xdr:colOff>177800</xdr:colOff>
      <xdr:row>78</xdr:row>
      <xdr:rowOff>135553</xdr:rowOff>
    </xdr:to>
    <xdr:cxnSp macro="">
      <xdr:nvCxnSpPr>
        <xdr:cNvPr id="406" name="直線コネクタ 405"/>
        <xdr:cNvCxnSpPr/>
      </xdr:nvCxnSpPr>
      <xdr:spPr>
        <a:xfrm>
          <a:off x="7861300" y="13507816"/>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63712</xdr:rowOff>
    </xdr:from>
    <xdr:to>
      <xdr:col>41</xdr:col>
      <xdr:colOff>101600</xdr:colOff>
      <xdr:row>78</xdr:row>
      <xdr:rowOff>165312</xdr:rowOff>
    </xdr:to>
    <xdr:sp macro="" textlink="">
      <xdr:nvSpPr>
        <xdr:cNvPr id="409" name="フローチャート: 判断 408"/>
        <xdr:cNvSpPr/>
      </xdr:nvSpPr>
      <xdr:spPr>
        <a:xfrm>
          <a:off x="7810500" y="134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10389</xdr:rowOff>
    </xdr:from>
    <xdr:ext cx="599010" cy="259045"/>
    <xdr:sp macro="" textlink="">
      <xdr:nvSpPr>
        <xdr:cNvPr id="410" name="テキスト ボックス 409"/>
        <xdr:cNvSpPr txBox="1"/>
      </xdr:nvSpPr>
      <xdr:spPr>
        <a:xfrm>
          <a:off x="7561795" y="1321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87937</xdr:rowOff>
    </xdr:from>
    <xdr:to>
      <xdr:col>55</xdr:col>
      <xdr:colOff>50800</xdr:colOff>
      <xdr:row>79</xdr:row>
      <xdr:rowOff>18087</xdr:rowOff>
    </xdr:to>
    <xdr:sp macro="" textlink="">
      <xdr:nvSpPr>
        <xdr:cNvPr id="416" name="楕円 415"/>
        <xdr:cNvSpPr/>
      </xdr:nvSpPr>
      <xdr:spPr>
        <a:xfrm>
          <a:off x="10426700" y="134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469744" cy="259045"/>
    <xdr:sp macro="" textlink="">
      <xdr:nvSpPr>
        <xdr:cNvPr id="417" name="普通建設事業費 （ うち新規整備　）該当値テキスト"/>
        <xdr:cNvSpPr txBox="1"/>
      </xdr:nvSpPr>
      <xdr:spPr>
        <a:xfrm>
          <a:off x="10528300" y="134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81837</xdr:rowOff>
    </xdr:from>
    <xdr:to>
      <xdr:col>50</xdr:col>
      <xdr:colOff>165100</xdr:colOff>
      <xdr:row>79</xdr:row>
      <xdr:rowOff>11987</xdr:rowOff>
    </xdr:to>
    <xdr:sp macro="" textlink="">
      <xdr:nvSpPr>
        <xdr:cNvPr id="418" name="楕円 417"/>
        <xdr:cNvSpPr/>
      </xdr:nvSpPr>
      <xdr:spPr>
        <a:xfrm>
          <a:off x="9588500" y="134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3114</xdr:rowOff>
    </xdr:from>
    <xdr:ext cx="534377" cy="259045"/>
    <xdr:sp macro="" textlink="">
      <xdr:nvSpPr>
        <xdr:cNvPr id="419" name="テキスト ボックス 418"/>
        <xdr:cNvSpPr txBox="1"/>
      </xdr:nvSpPr>
      <xdr:spPr>
        <a:xfrm>
          <a:off x="9372111" y="1354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84753</xdr:rowOff>
    </xdr:from>
    <xdr:to>
      <xdr:col>46</xdr:col>
      <xdr:colOff>38100</xdr:colOff>
      <xdr:row>79</xdr:row>
      <xdr:rowOff>14903</xdr:rowOff>
    </xdr:to>
    <xdr:sp macro="" textlink="">
      <xdr:nvSpPr>
        <xdr:cNvPr id="420" name="楕円 419"/>
        <xdr:cNvSpPr/>
      </xdr:nvSpPr>
      <xdr:spPr>
        <a:xfrm>
          <a:off x="8699500" y="134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6030</xdr:rowOff>
    </xdr:from>
    <xdr:ext cx="534377" cy="259045"/>
    <xdr:sp macro="" textlink="">
      <xdr:nvSpPr>
        <xdr:cNvPr id="421" name="テキスト ボックス 420"/>
        <xdr:cNvSpPr txBox="1"/>
      </xdr:nvSpPr>
      <xdr:spPr>
        <a:xfrm>
          <a:off x="8483111" y="135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83916</xdr:rowOff>
    </xdr:from>
    <xdr:to>
      <xdr:col>41</xdr:col>
      <xdr:colOff>101600</xdr:colOff>
      <xdr:row>79</xdr:row>
      <xdr:rowOff>14066</xdr:rowOff>
    </xdr:to>
    <xdr:sp macro="" textlink="">
      <xdr:nvSpPr>
        <xdr:cNvPr id="422" name="楕円 421"/>
        <xdr:cNvSpPr/>
      </xdr:nvSpPr>
      <xdr:spPr>
        <a:xfrm>
          <a:off x="78105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5193</xdr:rowOff>
    </xdr:from>
    <xdr:ext cx="534377" cy="259045"/>
    <xdr:sp macro="" textlink="">
      <xdr:nvSpPr>
        <xdr:cNvPr id="423" name="テキスト ボックス 422"/>
        <xdr:cNvSpPr txBox="1"/>
      </xdr:nvSpPr>
      <xdr:spPr>
        <a:xfrm>
          <a:off x="7594111" y="1354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7542</xdr:rowOff>
    </xdr:from>
    <xdr:to>
      <xdr:col>55</xdr:col>
      <xdr:colOff>0</xdr:colOff>
      <xdr:row>98</xdr:row>
      <xdr:rowOff>35610</xdr:rowOff>
    </xdr:to>
    <xdr:cxnSp macro="">
      <xdr:nvCxnSpPr>
        <xdr:cNvPr id="452" name="直線コネクタ 451"/>
        <xdr:cNvCxnSpPr/>
      </xdr:nvCxnSpPr>
      <xdr:spPr>
        <a:xfrm flipV="1">
          <a:off x="9639300" y="16809642"/>
          <a:ext cx="8382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35610</xdr:rowOff>
    </xdr:from>
    <xdr:to>
      <xdr:col>50</xdr:col>
      <xdr:colOff>114300</xdr:colOff>
      <xdr:row>98</xdr:row>
      <xdr:rowOff>76557</xdr:rowOff>
    </xdr:to>
    <xdr:cxnSp macro="">
      <xdr:nvCxnSpPr>
        <xdr:cNvPr id="455" name="直線コネクタ 454"/>
        <xdr:cNvCxnSpPr/>
      </xdr:nvCxnSpPr>
      <xdr:spPr>
        <a:xfrm flipV="1">
          <a:off x="8750300" y="16837710"/>
          <a:ext cx="889000" cy="4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29111</xdr:rowOff>
    </xdr:from>
    <xdr:to>
      <xdr:col>45</xdr:col>
      <xdr:colOff>177800</xdr:colOff>
      <xdr:row>98</xdr:row>
      <xdr:rowOff>76557</xdr:rowOff>
    </xdr:to>
    <xdr:cxnSp macro="">
      <xdr:nvCxnSpPr>
        <xdr:cNvPr id="458" name="直線コネクタ 457"/>
        <xdr:cNvCxnSpPr/>
      </xdr:nvCxnSpPr>
      <xdr:spPr>
        <a:xfrm>
          <a:off x="7861300" y="16831211"/>
          <a:ext cx="889000" cy="4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59510</xdr:rowOff>
    </xdr:from>
    <xdr:to>
      <xdr:col>41</xdr:col>
      <xdr:colOff>101600</xdr:colOff>
      <xdr:row>98</xdr:row>
      <xdr:rowOff>161110</xdr:rowOff>
    </xdr:to>
    <xdr:sp macro="" textlink="">
      <xdr:nvSpPr>
        <xdr:cNvPr id="461" name="フローチャート: 判断 460"/>
        <xdr:cNvSpPr/>
      </xdr:nvSpPr>
      <xdr:spPr>
        <a:xfrm>
          <a:off x="7810500" y="1686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152237</xdr:rowOff>
    </xdr:from>
    <xdr:ext cx="534377" cy="259045"/>
    <xdr:sp macro="" textlink="">
      <xdr:nvSpPr>
        <xdr:cNvPr id="462" name="テキスト ボックス 461"/>
        <xdr:cNvSpPr txBox="1"/>
      </xdr:nvSpPr>
      <xdr:spPr>
        <a:xfrm>
          <a:off x="7594111" y="1695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128192</xdr:rowOff>
    </xdr:from>
    <xdr:to>
      <xdr:col>55</xdr:col>
      <xdr:colOff>50800</xdr:colOff>
      <xdr:row>98</xdr:row>
      <xdr:rowOff>58342</xdr:rowOff>
    </xdr:to>
    <xdr:sp macro="" textlink="">
      <xdr:nvSpPr>
        <xdr:cNvPr id="468" name="楕円 467"/>
        <xdr:cNvSpPr/>
      </xdr:nvSpPr>
      <xdr:spPr>
        <a:xfrm>
          <a:off x="10426700" y="167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106619</xdr:rowOff>
    </xdr:from>
    <xdr:ext cx="534377" cy="259045"/>
    <xdr:sp macro="" textlink="">
      <xdr:nvSpPr>
        <xdr:cNvPr id="469" name="普通建設事業費 （ うち更新整備　）該当値テキスト"/>
        <xdr:cNvSpPr txBox="1"/>
      </xdr:nvSpPr>
      <xdr:spPr>
        <a:xfrm>
          <a:off x="10528300" y="1673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156260</xdr:rowOff>
    </xdr:from>
    <xdr:to>
      <xdr:col>50</xdr:col>
      <xdr:colOff>165100</xdr:colOff>
      <xdr:row>98</xdr:row>
      <xdr:rowOff>86410</xdr:rowOff>
    </xdr:to>
    <xdr:sp macro="" textlink="">
      <xdr:nvSpPr>
        <xdr:cNvPr id="470" name="楕円 469"/>
        <xdr:cNvSpPr/>
      </xdr:nvSpPr>
      <xdr:spPr>
        <a:xfrm>
          <a:off x="9588500" y="167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77537</xdr:rowOff>
    </xdr:from>
    <xdr:ext cx="534377" cy="259045"/>
    <xdr:sp macro="" textlink="">
      <xdr:nvSpPr>
        <xdr:cNvPr id="471" name="テキスト ボックス 470"/>
        <xdr:cNvSpPr txBox="1"/>
      </xdr:nvSpPr>
      <xdr:spPr>
        <a:xfrm>
          <a:off x="9372111" y="1687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25757</xdr:rowOff>
    </xdr:from>
    <xdr:to>
      <xdr:col>46</xdr:col>
      <xdr:colOff>38100</xdr:colOff>
      <xdr:row>98</xdr:row>
      <xdr:rowOff>127357</xdr:rowOff>
    </xdr:to>
    <xdr:sp macro="" textlink="">
      <xdr:nvSpPr>
        <xdr:cNvPr id="472" name="楕円 471"/>
        <xdr:cNvSpPr/>
      </xdr:nvSpPr>
      <xdr:spPr>
        <a:xfrm>
          <a:off x="8699500" y="168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118484</xdr:rowOff>
    </xdr:from>
    <xdr:ext cx="534377" cy="259045"/>
    <xdr:sp macro="" textlink="">
      <xdr:nvSpPr>
        <xdr:cNvPr id="473" name="テキスト ボックス 472"/>
        <xdr:cNvSpPr txBox="1"/>
      </xdr:nvSpPr>
      <xdr:spPr>
        <a:xfrm>
          <a:off x="8483111" y="1692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149761</xdr:rowOff>
    </xdr:from>
    <xdr:to>
      <xdr:col>41</xdr:col>
      <xdr:colOff>101600</xdr:colOff>
      <xdr:row>98</xdr:row>
      <xdr:rowOff>79911</xdr:rowOff>
    </xdr:to>
    <xdr:sp macro="" textlink="">
      <xdr:nvSpPr>
        <xdr:cNvPr id="474" name="楕円 473"/>
        <xdr:cNvSpPr/>
      </xdr:nvSpPr>
      <xdr:spPr>
        <a:xfrm>
          <a:off x="7810500" y="167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96438</xdr:rowOff>
    </xdr:from>
    <xdr:ext cx="534377" cy="259045"/>
    <xdr:sp macro="" textlink="">
      <xdr:nvSpPr>
        <xdr:cNvPr id="475" name="テキスト ボックス 474"/>
        <xdr:cNvSpPr txBox="1"/>
      </xdr:nvSpPr>
      <xdr:spPr>
        <a:xfrm>
          <a:off x="7594111" y="165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134789</xdr:rowOff>
    </xdr:from>
    <xdr:to>
      <xdr:col>72</xdr:col>
      <xdr:colOff>38100</xdr:colOff>
      <xdr:row>39</xdr:row>
      <xdr:rowOff>64939</xdr:rowOff>
    </xdr:to>
    <xdr:sp macro="" textlink="">
      <xdr:nvSpPr>
        <xdr:cNvPr id="514" name="フローチャート: 判断 513"/>
        <xdr:cNvSpPr/>
      </xdr:nvSpPr>
      <xdr:spPr>
        <a:xfrm>
          <a:off x="13652500" y="66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81466</xdr:rowOff>
    </xdr:from>
    <xdr:ext cx="534377" cy="259045"/>
    <xdr:sp macro="" textlink="">
      <xdr:nvSpPr>
        <xdr:cNvPr id="515" name="テキスト ボックス 514"/>
        <xdr:cNvSpPr txBox="1"/>
      </xdr:nvSpPr>
      <xdr:spPr>
        <a:xfrm>
          <a:off x="13436111" y="64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131915</xdr:rowOff>
    </xdr:from>
    <xdr:to>
      <xdr:col>67</xdr:col>
      <xdr:colOff>101600</xdr:colOff>
      <xdr:row>39</xdr:row>
      <xdr:rowOff>62065</xdr:rowOff>
    </xdr:to>
    <xdr:sp macro="" textlink="">
      <xdr:nvSpPr>
        <xdr:cNvPr id="516" name="フローチャート: 判断 515"/>
        <xdr:cNvSpPr/>
      </xdr:nvSpPr>
      <xdr:spPr>
        <a:xfrm>
          <a:off x="12763500" y="664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78592</xdr:rowOff>
    </xdr:from>
    <xdr:ext cx="534377" cy="259045"/>
    <xdr:sp macro="" textlink="">
      <xdr:nvSpPr>
        <xdr:cNvPr id="517" name="テキスト ボックス 516"/>
        <xdr:cNvSpPr txBox="1"/>
      </xdr:nvSpPr>
      <xdr:spPr>
        <a:xfrm>
          <a:off x="12547111" y="642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930</xdr:rowOff>
    </xdr:from>
    <xdr:to>
      <xdr:col>85</xdr:col>
      <xdr:colOff>127000</xdr:colOff>
      <xdr:row>78</xdr:row>
      <xdr:rowOff>43600</xdr:rowOff>
    </xdr:to>
    <xdr:cxnSp macro="">
      <xdr:nvCxnSpPr>
        <xdr:cNvPr id="608" name="直線コネクタ 607"/>
        <xdr:cNvCxnSpPr/>
      </xdr:nvCxnSpPr>
      <xdr:spPr>
        <a:xfrm flipV="1">
          <a:off x="15481300" y="13374030"/>
          <a:ext cx="838200" cy="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43600</xdr:rowOff>
    </xdr:from>
    <xdr:to>
      <xdr:col>81</xdr:col>
      <xdr:colOff>50800</xdr:colOff>
      <xdr:row>78</xdr:row>
      <xdr:rowOff>45160</xdr:rowOff>
    </xdr:to>
    <xdr:cxnSp macro="">
      <xdr:nvCxnSpPr>
        <xdr:cNvPr id="611" name="直線コネクタ 610"/>
        <xdr:cNvCxnSpPr/>
      </xdr:nvCxnSpPr>
      <xdr:spPr>
        <a:xfrm flipV="1">
          <a:off x="14592300" y="13416700"/>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45160</xdr:rowOff>
    </xdr:from>
    <xdr:to>
      <xdr:col>76</xdr:col>
      <xdr:colOff>114300</xdr:colOff>
      <xdr:row>78</xdr:row>
      <xdr:rowOff>52223</xdr:rowOff>
    </xdr:to>
    <xdr:cxnSp macro="">
      <xdr:nvCxnSpPr>
        <xdr:cNvPr id="614" name="直線コネクタ 613"/>
        <xdr:cNvCxnSpPr/>
      </xdr:nvCxnSpPr>
      <xdr:spPr>
        <a:xfrm flipV="1">
          <a:off x="13703300" y="13418260"/>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52223</xdr:rowOff>
    </xdr:from>
    <xdr:to>
      <xdr:col>71</xdr:col>
      <xdr:colOff>177800</xdr:colOff>
      <xdr:row>78</xdr:row>
      <xdr:rowOff>61596</xdr:rowOff>
    </xdr:to>
    <xdr:cxnSp macro="">
      <xdr:nvCxnSpPr>
        <xdr:cNvPr id="617" name="直線コネクタ 616"/>
        <xdr:cNvCxnSpPr/>
      </xdr:nvCxnSpPr>
      <xdr:spPr>
        <a:xfrm flipV="1">
          <a:off x="12814300" y="1342532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57508</xdr:rowOff>
    </xdr:from>
    <xdr:to>
      <xdr:col>72</xdr:col>
      <xdr:colOff>38100</xdr:colOff>
      <xdr:row>77</xdr:row>
      <xdr:rowOff>159108</xdr:rowOff>
    </xdr:to>
    <xdr:sp macro="" textlink="">
      <xdr:nvSpPr>
        <xdr:cNvPr id="618" name="フローチャート: 判断 617"/>
        <xdr:cNvSpPr/>
      </xdr:nvSpPr>
      <xdr:spPr>
        <a:xfrm>
          <a:off x="13652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4185</xdr:rowOff>
    </xdr:from>
    <xdr:ext cx="534377" cy="259045"/>
    <xdr:sp macro="" textlink="">
      <xdr:nvSpPr>
        <xdr:cNvPr id="619" name="テキスト ボックス 618"/>
        <xdr:cNvSpPr txBox="1"/>
      </xdr:nvSpPr>
      <xdr:spPr>
        <a:xfrm>
          <a:off x="13436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46436</xdr:rowOff>
    </xdr:from>
    <xdr:to>
      <xdr:col>67</xdr:col>
      <xdr:colOff>101600</xdr:colOff>
      <xdr:row>77</xdr:row>
      <xdr:rowOff>148036</xdr:rowOff>
    </xdr:to>
    <xdr:sp macro="" textlink="">
      <xdr:nvSpPr>
        <xdr:cNvPr id="620" name="フローチャート: 判断 619"/>
        <xdr:cNvSpPr/>
      </xdr:nvSpPr>
      <xdr:spPr>
        <a:xfrm>
          <a:off x="12763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164563</xdr:rowOff>
    </xdr:from>
    <xdr:ext cx="534377" cy="259045"/>
    <xdr:sp macro="" textlink="">
      <xdr:nvSpPr>
        <xdr:cNvPr id="621" name="テキスト ボックス 620"/>
        <xdr:cNvSpPr txBox="1"/>
      </xdr:nvSpPr>
      <xdr:spPr>
        <a:xfrm>
          <a:off x="12547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121580</xdr:rowOff>
    </xdr:from>
    <xdr:to>
      <xdr:col>85</xdr:col>
      <xdr:colOff>177800</xdr:colOff>
      <xdr:row>78</xdr:row>
      <xdr:rowOff>51730</xdr:rowOff>
    </xdr:to>
    <xdr:sp macro="" textlink="">
      <xdr:nvSpPr>
        <xdr:cNvPr id="627" name="楕円 626"/>
        <xdr:cNvSpPr/>
      </xdr:nvSpPr>
      <xdr:spPr>
        <a:xfrm>
          <a:off x="16268700" y="133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36507</xdr:rowOff>
    </xdr:from>
    <xdr:ext cx="534377" cy="259045"/>
    <xdr:sp macro="" textlink="">
      <xdr:nvSpPr>
        <xdr:cNvPr id="628" name="公債費該当値テキスト"/>
        <xdr:cNvSpPr txBox="1"/>
      </xdr:nvSpPr>
      <xdr:spPr>
        <a:xfrm>
          <a:off x="16370300" y="132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164250</xdr:rowOff>
    </xdr:from>
    <xdr:to>
      <xdr:col>81</xdr:col>
      <xdr:colOff>101600</xdr:colOff>
      <xdr:row>78</xdr:row>
      <xdr:rowOff>94400</xdr:rowOff>
    </xdr:to>
    <xdr:sp macro="" textlink="">
      <xdr:nvSpPr>
        <xdr:cNvPr id="629" name="楕円 628"/>
        <xdr:cNvSpPr/>
      </xdr:nvSpPr>
      <xdr:spPr>
        <a:xfrm>
          <a:off x="15430500" y="133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85527</xdr:rowOff>
    </xdr:from>
    <xdr:ext cx="534377" cy="259045"/>
    <xdr:sp macro="" textlink="">
      <xdr:nvSpPr>
        <xdr:cNvPr id="630" name="テキスト ボックス 629"/>
        <xdr:cNvSpPr txBox="1"/>
      </xdr:nvSpPr>
      <xdr:spPr>
        <a:xfrm>
          <a:off x="15214111" y="134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165810</xdr:rowOff>
    </xdr:from>
    <xdr:to>
      <xdr:col>76</xdr:col>
      <xdr:colOff>165100</xdr:colOff>
      <xdr:row>78</xdr:row>
      <xdr:rowOff>95960</xdr:rowOff>
    </xdr:to>
    <xdr:sp macro="" textlink="">
      <xdr:nvSpPr>
        <xdr:cNvPr id="631" name="楕円 630"/>
        <xdr:cNvSpPr/>
      </xdr:nvSpPr>
      <xdr:spPr>
        <a:xfrm>
          <a:off x="14541500" y="133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87087</xdr:rowOff>
    </xdr:from>
    <xdr:ext cx="534377" cy="259045"/>
    <xdr:sp macro="" textlink="">
      <xdr:nvSpPr>
        <xdr:cNvPr id="632" name="テキスト ボックス 631"/>
        <xdr:cNvSpPr txBox="1"/>
      </xdr:nvSpPr>
      <xdr:spPr>
        <a:xfrm>
          <a:off x="14325111" y="1346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1423</xdr:rowOff>
    </xdr:from>
    <xdr:to>
      <xdr:col>72</xdr:col>
      <xdr:colOff>38100</xdr:colOff>
      <xdr:row>78</xdr:row>
      <xdr:rowOff>103023</xdr:rowOff>
    </xdr:to>
    <xdr:sp macro="" textlink="">
      <xdr:nvSpPr>
        <xdr:cNvPr id="633" name="楕円 632"/>
        <xdr:cNvSpPr/>
      </xdr:nvSpPr>
      <xdr:spPr>
        <a:xfrm>
          <a:off x="13652500" y="133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94150</xdr:rowOff>
    </xdr:from>
    <xdr:ext cx="534377" cy="259045"/>
    <xdr:sp macro="" textlink="">
      <xdr:nvSpPr>
        <xdr:cNvPr id="634" name="テキスト ボックス 633"/>
        <xdr:cNvSpPr txBox="1"/>
      </xdr:nvSpPr>
      <xdr:spPr>
        <a:xfrm>
          <a:off x="13436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10796</xdr:rowOff>
    </xdr:from>
    <xdr:to>
      <xdr:col>67</xdr:col>
      <xdr:colOff>101600</xdr:colOff>
      <xdr:row>78</xdr:row>
      <xdr:rowOff>112396</xdr:rowOff>
    </xdr:to>
    <xdr:sp macro="" textlink="">
      <xdr:nvSpPr>
        <xdr:cNvPr id="635" name="楕円 634"/>
        <xdr:cNvSpPr/>
      </xdr:nvSpPr>
      <xdr:spPr>
        <a:xfrm>
          <a:off x="12763500" y="133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103523</xdr:rowOff>
    </xdr:from>
    <xdr:ext cx="534377" cy="259045"/>
    <xdr:sp macro="" textlink="">
      <xdr:nvSpPr>
        <xdr:cNvPr id="636" name="テキスト ボックス 635"/>
        <xdr:cNvSpPr txBox="1"/>
      </xdr:nvSpPr>
      <xdr:spPr>
        <a:xfrm>
          <a:off x="12547111" y="1347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40553</xdr:rowOff>
    </xdr:from>
    <xdr:to>
      <xdr:col>85</xdr:col>
      <xdr:colOff>127000</xdr:colOff>
      <xdr:row>99</xdr:row>
      <xdr:rowOff>43092</xdr:rowOff>
    </xdr:to>
    <xdr:cxnSp macro="">
      <xdr:nvCxnSpPr>
        <xdr:cNvPr id="665" name="直線コネクタ 664"/>
        <xdr:cNvCxnSpPr/>
      </xdr:nvCxnSpPr>
      <xdr:spPr>
        <a:xfrm flipV="1">
          <a:off x="15481300" y="17014103"/>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41273</xdr:rowOff>
    </xdr:from>
    <xdr:to>
      <xdr:col>81</xdr:col>
      <xdr:colOff>50800</xdr:colOff>
      <xdr:row>99</xdr:row>
      <xdr:rowOff>43092</xdr:rowOff>
    </xdr:to>
    <xdr:cxnSp macro="">
      <xdr:nvCxnSpPr>
        <xdr:cNvPr id="668" name="直線コネクタ 667"/>
        <xdr:cNvCxnSpPr/>
      </xdr:nvCxnSpPr>
      <xdr:spPr>
        <a:xfrm>
          <a:off x="14592300" y="17014823"/>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41273</xdr:rowOff>
    </xdr:from>
    <xdr:to>
      <xdr:col>76</xdr:col>
      <xdr:colOff>114300</xdr:colOff>
      <xdr:row>99</xdr:row>
      <xdr:rowOff>41542</xdr:rowOff>
    </xdr:to>
    <xdr:cxnSp macro="">
      <xdr:nvCxnSpPr>
        <xdr:cNvPr id="671" name="直線コネクタ 670"/>
        <xdr:cNvCxnSpPr/>
      </xdr:nvCxnSpPr>
      <xdr:spPr>
        <a:xfrm flipV="1">
          <a:off x="13703300" y="17014823"/>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33063</xdr:rowOff>
    </xdr:from>
    <xdr:to>
      <xdr:col>71</xdr:col>
      <xdr:colOff>177800</xdr:colOff>
      <xdr:row>99</xdr:row>
      <xdr:rowOff>41542</xdr:rowOff>
    </xdr:to>
    <xdr:cxnSp macro="">
      <xdr:nvCxnSpPr>
        <xdr:cNvPr id="674" name="直線コネクタ 673"/>
        <xdr:cNvCxnSpPr/>
      </xdr:nvCxnSpPr>
      <xdr:spPr>
        <a:xfrm>
          <a:off x="12814300" y="17006613"/>
          <a:ext cx="889000" cy="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4876</xdr:rowOff>
    </xdr:from>
    <xdr:to>
      <xdr:col>72</xdr:col>
      <xdr:colOff>38100</xdr:colOff>
      <xdr:row>98</xdr:row>
      <xdr:rowOff>106476</xdr:rowOff>
    </xdr:to>
    <xdr:sp macro="" textlink="">
      <xdr:nvSpPr>
        <xdr:cNvPr id="675" name="フローチャート: 判断 674"/>
        <xdr:cNvSpPr/>
      </xdr:nvSpPr>
      <xdr:spPr>
        <a:xfrm>
          <a:off x="13652500" y="1680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123003</xdr:rowOff>
    </xdr:from>
    <xdr:ext cx="599010" cy="259045"/>
    <xdr:sp macro="" textlink="">
      <xdr:nvSpPr>
        <xdr:cNvPr id="676" name="テキスト ボックス 675"/>
        <xdr:cNvSpPr txBox="1"/>
      </xdr:nvSpPr>
      <xdr:spPr>
        <a:xfrm>
          <a:off x="13403795" y="165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135162</xdr:rowOff>
    </xdr:from>
    <xdr:to>
      <xdr:col>67</xdr:col>
      <xdr:colOff>101600</xdr:colOff>
      <xdr:row>99</xdr:row>
      <xdr:rowOff>65312</xdr:rowOff>
    </xdr:to>
    <xdr:sp macro="" textlink="">
      <xdr:nvSpPr>
        <xdr:cNvPr id="677" name="フローチャート: 判断 676"/>
        <xdr:cNvSpPr/>
      </xdr:nvSpPr>
      <xdr:spPr>
        <a:xfrm>
          <a:off x="12763500" y="169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81839</xdr:rowOff>
    </xdr:from>
    <xdr:ext cx="534377" cy="259045"/>
    <xdr:sp macro="" textlink="">
      <xdr:nvSpPr>
        <xdr:cNvPr id="678" name="テキスト ボックス 677"/>
        <xdr:cNvSpPr txBox="1"/>
      </xdr:nvSpPr>
      <xdr:spPr>
        <a:xfrm>
          <a:off x="12547111" y="167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161203</xdr:rowOff>
    </xdr:from>
    <xdr:to>
      <xdr:col>85</xdr:col>
      <xdr:colOff>177800</xdr:colOff>
      <xdr:row>99</xdr:row>
      <xdr:rowOff>91353</xdr:rowOff>
    </xdr:to>
    <xdr:sp macro="" textlink="">
      <xdr:nvSpPr>
        <xdr:cNvPr id="684" name="楕円 683"/>
        <xdr:cNvSpPr/>
      </xdr:nvSpPr>
      <xdr:spPr>
        <a:xfrm>
          <a:off x="16268700" y="169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469744" cy="259045"/>
    <xdr:sp macro="" textlink="">
      <xdr:nvSpPr>
        <xdr:cNvPr id="685" name="積立金該当値テキスト"/>
        <xdr:cNvSpPr txBox="1"/>
      </xdr:nvSpPr>
      <xdr:spPr>
        <a:xfrm>
          <a:off x="16370300" y="169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163742</xdr:rowOff>
    </xdr:from>
    <xdr:to>
      <xdr:col>81</xdr:col>
      <xdr:colOff>101600</xdr:colOff>
      <xdr:row>99</xdr:row>
      <xdr:rowOff>93892</xdr:rowOff>
    </xdr:to>
    <xdr:sp macro="" textlink="">
      <xdr:nvSpPr>
        <xdr:cNvPr id="686" name="楕円 685"/>
        <xdr:cNvSpPr/>
      </xdr:nvSpPr>
      <xdr:spPr>
        <a:xfrm>
          <a:off x="15430500" y="169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85019</xdr:rowOff>
    </xdr:from>
    <xdr:ext cx="469744" cy="259045"/>
    <xdr:sp macro="" textlink="">
      <xdr:nvSpPr>
        <xdr:cNvPr id="687" name="テキスト ボックス 686"/>
        <xdr:cNvSpPr txBox="1"/>
      </xdr:nvSpPr>
      <xdr:spPr>
        <a:xfrm>
          <a:off x="15246428" y="1705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161923</xdr:rowOff>
    </xdr:from>
    <xdr:to>
      <xdr:col>76</xdr:col>
      <xdr:colOff>165100</xdr:colOff>
      <xdr:row>99</xdr:row>
      <xdr:rowOff>92073</xdr:rowOff>
    </xdr:to>
    <xdr:sp macro="" textlink="">
      <xdr:nvSpPr>
        <xdr:cNvPr id="688" name="楕円 687"/>
        <xdr:cNvSpPr/>
      </xdr:nvSpPr>
      <xdr:spPr>
        <a:xfrm>
          <a:off x="14541500" y="169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83200</xdr:rowOff>
    </xdr:from>
    <xdr:ext cx="469744" cy="259045"/>
    <xdr:sp macro="" textlink="">
      <xdr:nvSpPr>
        <xdr:cNvPr id="689" name="テキスト ボックス 688"/>
        <xdr:cNvSpPr txBox="1"/>
      </xdr:nvSpPr>
      <xdr:spPr>
        <a:xfrm>
          <a:off x="14357428" y="170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162192</xdr:rowOff>
    </xdr:from>
    <xdr:to>
      <xdr:col>72</xdr:col>
      <xdr:colOff>38100</xdr:colOff>
      <xdr:row>99</xdr:row>
      <xdr:rowOff>92342</xdr:rowOff>
    </xdr:to>
    <xdr:sp macro="" textlink="">
      <xdr:nvSpPr>
        <xdr:cNvPr id="690" name="楕円 689"/>
        <xdr:cNvSpPr/>
      </xdr:nvSpPr>
      <xdr:spPr>
        <a:xfrm>
          <a:off x="13652500" y="169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83469</xdr:rowOff>
    </xdr:from>
    <xdr:ext cx="469744" cy="259045"/>
    <xdr:sp macro="" textlink="">
      <xdr:nvSpPr>
        <xdr:cNvPr id="691" name="テキスト ボックス 690"/>
        <xdr:cNvSpPr txBox="1"/>
      </xdr:nvSpPr>
      <xdr:spPr>
        <a:xfrm>
          <a:off x="13468428" y="170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153713</xdr:rowOff>
    </xdr:from>
    <xdr:to>
      <xdr:col>67</xdr:col>
      <xdr:colOff>101600</xdr:colOff>
      <xdr:row>99</xdr:row>
      <xdr:rowOff>83863</xdr:rowOff>
    </xdr:to>
    <xdr:sp macro="" textlink="">
      <xdr:nvSpPr>
        <xdr:cNvPr id="692" name="楕円 691"/>
        <xdr:cNvSpPr/>
      </xdr:nvSpPr>
      <xdr:spPr>
        <a:xfrm>
          <a:off x="12763500" y="169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74990</xdr:rowOff>
    </xdr:from>
    <xdr:ext cx="469744" cy="259045"/>
    <xdr:sp macro="" textlink="">
      <xdr:nvSpPr>
        <xdr:cNvPr id="693" name="テキスト ボックス 692"/>
        <xdr:cNvSpPr txBox="1"/>
      </xdr:nvSpPr>
      <xdr:spPr>
        <a:xfrm>
          <a:off x="12579428" y="1704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139654</xdr:rowOff>
    </xdr:from>
    <xdr:to>
      <xdr:col>116</xdr:col>
      <xdr:colOff>63500</xdr:colOff>
      <xdr:row>38</xdr:row>
      <xdr:rowOff>139700</xdr:rowOff>
    </xdr:to>
    <xdr:cxnSp macro="">
      <xdr:nvCxnSpPr>
        <xdr:cNvPr id="720" name="直線コネクタ 719"/>
        <xdr:cNvCxnSpPr/>
      </xdr:nvCxnSpPr>
      <xdr:spPr>
        <a:xfrm>
          <a:off x="21323300" y="6654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139654</xdr:rowOff>
    </xdr:to>
    <xdr:cxnSp macro="">
      <xdr:nvCxnSpPr>
        <xdr:cNvPr id="723" name="直線コネクタ 722"/>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26" name="直線コネクタ 725"/>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139426</xdr:rowOff>
    </xdr:from>
    <xdr:to>
      <xdr:col>102</xdr:col>
      <xdr:colOff>114300</xdr:colOff>
      <xdr:row>38</xdr:row>
      <xdr:rowOff>139654</xdr:rowOff>
    </xdr:to>
    <xdr:cxnSp macro="">
      <xdr:nvCxnSpPr>
        <xdr:cNvPr id="729" name="直線コネクタ 728"/>
        <xdr:cNvCxnSpPr/>
      </xdr:nvCxnSpPr>
      <xdr:spPr>
        <a:xfrm>
          <a:off x="18656300" y="66545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114412</xdr:rowOff>
    </xdr:from>
    <xdr:to>
      <xdr:col>102</xdr:col>
      <xdr:colOff>165100</xdr:colOff>
      <xdr:row>38</xdr:row>
      <xdr:rowOff>44562</xdr:rowOff>
    </xdr:to>
    <xdr:sp macro="" textlink="">
      <xdr:nvSpPr>
        <xdr:cNvPr id="730" name="フローチャート: 判断 729"/>
        <xdr:cNvSpPr/>
      </xdr:nvSpPr>
      <xdr:spPr>
        <a:xfrm>
          <a:off x="19494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61089</xdr:rowOff>
    </xdr:from>
    <xdr:ext cx="469744" cy="259045"/>
    <xdr:sp macro="" textlink="">
      <xdr:nvSpPr>
        <xdr:cNvPr id="731" name="テキスト ボックス 730"/>
        <xdr:cNvSpPr txBox="1"/>
      </xdr:nvSpPr>
      <xdr:spPr>
        <a:xfrm>
          <a:off x="19310428"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103759</xdr:rowOff>
    </xdr:from>
    <xdr:to>
      <xdr:col>98</xdr:col>
      <xdr:colOff>38100</xdr:colOff>
      <xdr:row>38</xdr:row>
      <xdr:rowOff>33910</xdr:rowOff>
    </xdr:to>
    <xdr:sp macro="" textlink="">
      <xdr:nvSpPr>
        <xdr:cNvPr id="732" name="フローチャート: 判断 731"/>
        <xdr:cNvSpPr/>
      </xdr:nvSpPr>
      <xdr:spPr>
        <a:xfrm>
          <a:off x="18605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50436</xdr:rowOff>
    </xdr:from>
    <xdr:ext cx="469744" cy="259045"/>
    <xdr:sp macro="" textlink="">
      <xdr:nvSpPr>
        <xdr:cNvPr id="733" name="テキスト ボックス 732"/>
        <xdr:cNvSpPr txBox="1"/>
      </xdr:nvSpPr>
      <xdr:spPr>
        <a:xfrm>
          <a:off x="18421428"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88854</xdr:rowOff>
    </xdr:from>
    <xdr:to>
      <xdr:col>112</xdr:col>
      <xdr:colOff>38100</xdr:colOff>
      <xdr:row>39</xdr:row>
      <xdr:rowOff>19004</xdr:rowOff>
    </xdr:to>
    <xdr:sp macro="" textlink="">
      <xdr:nvSpPr>
        <xdr:cNvPr id="741" name="楕円 740"/>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10131</xdr:rowOff>
    </xdr:from>
    <xdr:ext cx="249299" cy="259045"/>
    <xdr:sp macro="" textlink="">
      <xdr:nvSpPr>
        <xdr:cNvPr id="742" name="テキスト ボックス 741"/>
        <xdr:cNvSpPr txBox="1"/>
      </xdr:nvSpPr>
      <xdr:spPr>
        <a:xfrm>
          <a:off x="2119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43" name="楕円 742"/>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44" name="テキスト ボックス 743"/>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45" name="楕円 744"/>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46" name="テキスト ボックス 745"/>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88626</xdr:rowOff>
    </xdr:from>
    <xdr:to>
      <xdr:col>98</xdr:col>
      <xdr:colOff>38100</xdr:colOff>
      <xdr:row>39</xdr:row>
      <xdr:rowOff>18776</xdr:rowOff>
    </xdr:to>
    <xdr:sp macro="" textlink="">
      <xdr:nvSpPr>
        <xdr:cNvPr id="747" name="楕円 746"/>
        <xdr:cNvSpPr/>
      </xdr:nvSpPr>
      <xdr:spPr>
        <a:xfrm>
          <a:off x="18605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9903</xdr:rowOff>
    </xdr:from>
    <xdr:ext cx="249299" cy="259045"/>
    <xdr:sp macro="" textlink="">
      <xdr:nvSpPr>
        <xdr:cNvPr id="748" name="テキスト ボックス 747"/>
        <xdr:cNvSpPr txBox="1"/>
      </xdr:nvSpPr>
      <xdr:spPr>
        <a:xfrm>
          <a:off x="18531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98238</xdr:rowOff>
    </xdr:from>
    <xdr:to>
      <xdr:col>116</xdr:col>
      <xdr:colOff>63500</xdr:colOff>
      <xdr:row>59</xdr:row>
      <xdr:rowOff>98346</xdr:rowOff>
    </xdr:to>
    <xdr:cxnSp macro="">
      <xdr:nvCxnSpPr>
        <xdr:cNvPr id="779" name="直線コネクタ 778"/>
        <xdr:cNvCxnSpPr/>
      </xdr:nvCxnSpPr>
      <xdr:spPr>
        <a:xfrm flipV="1">
          <a:off x="21323300" y="10213788"/>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97716</xdr:rowOff>
    </xdr:from>
    <xdr:to>
      <xdr:col>111</xdr:col>
      <xdr:colOff>177800</xdr:colOff>
      <xdr:row>59</xdr:row>
      <xdr:rowOff>98346</xdr:rowOff>
    </xdr:to>
    <xdr:cxnSp macro="">
      <xdr:nvCxnSpPr>
        <xdr:cNvPr id="782" name="直線コネクタ 781"/>
        <xdr:cNvCxnSpPr/>
      </xdr:nvCxnSpPr>
      <xdr:spPr>
        <a:xfrm>
          <a:off x="20434300" y="10213266"/>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97461</xdr:rowOff>
    </xdr:from>
    <xdr:to>
      <xdr:col>107</xdr:col>
      <xdr:colOff>50800</xdr:colOff>
      <xdr:row>59</xdr:row>
      <xdr:rowOff>97716</xdr:rowOff>
    </xdr:to>
    <xdr:cxnSp macro="">
      <xdr:nvCxnSpPr>
        <xdr:cNvPr id="785" name="直線コネクタ 784"/>
        <xdr:cNvCxnSpPr/>
      </xdr:nvCxnSpPr>
      <xdr:spPr>
        <a:xfrm>
          <a:off x="19545300" y="10213011"/>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97461</xdr:rowOff>
    </xdr:from>
    <xdr:to>
      <xdr:col>102</xdr:col>
      <xdr:colOff>114300</xdr:colOff>
      <xdr:row>59</xdr:row>
      <xdr:rowOff>97778</xdr:rowOff>
    </xdr:to>
    <xdr:cxnSp macro="">
      <xdr:nvCxnSpPr>
        <xdr:cNvPr id="788" name="直線コネクタ 787"/>
        <xdr:cNvCxnSpPr/>
      </xdr:nvCxnSpPr>
      <xdr:spPr>
        <a:xfrm flipV="1">
          <a:off x="18656300" y="10213011"/>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36737</xdr:rowOff>
    </xdr:from>
    <xdr:to>
      <xdr:col>102</xdr:col>
      <xdr:colOff>165100</xdr:colOff>
      <xdr:row>59</xdr:row>
      <xdr:rowOff>138337</xdr:rowOff>
    </xdr:to>
    <xdr:sp macro="" textlink="">
      <xdr:nvSpPr>
        <xdr:cNvPr id="789" name="フローチャート: 判断 788"/>
        <xdr:cNvSpPr/>
      </xdr:nvSpPr>
      <xdr:spPr>
        <a:xfrm>
          <a:off x="19494500" y="1015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154864</xdr:rowOff>
    </xdr:from>
    <xdr:ext cx="469744" cy="259045"/>
    <xdr:sp macro="" textlink="">
      <xdr:nvSpPr>
        <xdr:cNvPr id="790" name="テキスト ボックス 789"/>
        <xdr:cNvSpPr txBox="1"/>
      </xdr:nvSpPr>
      <xdr:spPr>
        <a:xfrm>
          <a:off x="19310428" y="99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42723</xdr:rowOff>
    </xdr:from>
    <xdr:to>
      <xdr:col>98</xdr:col>
      <xdr:colOff>38100</xdr:colOff>
      <xdr:row>59</xdr:row>
      <xdr:rowOff>144323</xdr:rowOff>
    </xdr:to>
    <xdr:sp macro="" textlink="">
      <xdr:nvSpPr>
        <xdr:cNvPr id="791" name="フローチャート: 判断 790"/>
        <xdr:cNvSpPr/>
      </xdr:nvSpPr>
      <xdr:spPr>
        <a:xfrm>
          <a:off x="18605500" y="101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160850</xdr:rowOff>
    </xdr:from>
    <xdr:ext cx="469744" cy="259045"/>
    <xdr:sp macro="" textlink="">
      <xdr:nvSpPr>
        <xdr:cNvPr id="792" name="テキスト ボックス 791"/>
        <xdr:cNvSpPr txBox="1"/>
      </xdr:nvSpPr>
      <xdr:spPr>
        <a:xfrm>
          <a:off x="18421428" y="99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47438</xdr:rowOff>
    </xdr:from>
    <xdr:to>
      <xdr:col>116</xdr:col>
      <xdr:colOff>114300</xdr:colOff>
      <xdr:row>59</xdr:row>
      <xdr:rowOff>149038</xdr:rowOff>
    </xdr:to>
    <xdr:sp macro="" textlink="">
      <xdr:nvSpPr>
        <xdr:cNvPr id="798" name="楕円 797"/>
        <xdr:cNvSpPr/>
      </xdr:nvSpPr>
      <xdr:spPr>
        <a:xfrm>
          <a:off x="22110700" y="1016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xdr:cNvSpPr txBox="1"/>
      </xdr:nvSpPr>
      <xdr:spPr>
        <a:xfrm>
          <a:off x="22212300" y="1013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47546</xdr:rowOff>
    </xdr:from>
    <xdr:to>
      <xdr:col>112</xdr:col>
      <xdr:colOff>38100</xdr:colOff>
      <xdr:row>59</xdr:row>
      <xdr:rowOff>149146</xdr:rowOff>
    </xdr:to>
    <xdr:sp macro="" textlink="">
      <xdr:nvSpPr>
        <xdr:cNvPr id="800" name="楕円 799"/>
        <xdr:cNvSpPr/>
      </xdr:nvSpPr>
      <xdr:spPr>
        <a:xfrm>
          <a:off x="21272500" y="101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140273</xdr:rowOff>
    </xdr:from>
    <xdr:ext cx="378565" cy="259045"/>
    <xdr:sp macro="" textlink="">
      <xdr:nvSpPr>
        <xdr:cNvPr id="801" name="テキスト ボックス 800"/>
        <xdr:cNvSpPr txBox="1"/>
      </xdr:nvSpPr>
      <xdr:spPr>
        <a:xfrm>
          <a:off x="21134017" y="10255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46916</xdr:rowOff>
    </xdr:from>
    <xdr:to>
      <xdr:col>107</xdr:col>
      <xdr:colOff>101600</xdr:colOff>
      <xdr:row>59</xdr:row>
      <xdr:rowOff>148516</xdr:rowOff>
    </xdr:to>
    <xdr:sp macro="" textlink="">
      <xdr:nvSpPr>
        <xdr:cNvPr id="802" name="楕円 801"/>
        <xdr:cNvSpPr/>
      </xdr:nvSpPr>
      <xdr:spPr>
        <a:xfrm>
          <a:off x="20383500" y="1016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139643</xdr:rowOff>
    </xdr:from>
    <xdr:ext cx="378565" cy="259045"/>
    <xdr:sp macro="" textlink="">
      <xdr:nvSpPr>
        <xdr:cNvPr id="803" name="テキスト ボックス 802"/>
        <xdr:cNvSpPr txBox="1"/>
      </xdr:nvSpPr>
      <xdr:spPr>
        <a:xfrm>
          <a:off x="20245017" y="1025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46661</xdr:rowOff>
    </xdr:from>
    <xdr:to>
      <xdr:col>102</xdr:col>
      <xdr:colOff>165100</xdr:colOff>
      <xdr:row>59</xdr:row>
      <xdr:rowOff>148261</xdr:rowOff>
    </xdr:to>
    <xdr:sp macro="" textlink="">
      <xdr:nvSpPr>
        <xdr:cNvPr id="804" name="楕円 803"/>
        <xdr:cNvSpPr/>
      </xdr:nvSpPr>
      <xdr:spPr>
        <a:xfrm>
          <a:off x="19494500" y="101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139388</xdr:rowOff>
    </xdr:from>
    <xdr:ext cx="378565" cy="259045"/>
    <xdr:sp macro="" textlink="">
      <xdr:nvSpPr>
        <xdr:cNvPr id="805" name="テキスト ボックス 804"/>
        <xdr:cNvSpPr txBox="1"/>
      </xdr:nvSpPr>
      <xdr:spPr>
        <a:xfrm>
          <a:off x="19356017" y="10254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46978</xdr:rowOff>
    </xdr:from>
    <xdr:to>
      <xdr:col>98</xdr:col>
      <xdr:colOff>38100</xdr:colOff>
      <xdr:row>59</xdr:row>
      <xdr:rowOff>148578</xdr:rowOff>
    </xdr:to>
    <xdr:sp macro="" textlink="">
      <xdr:nvSpPr>
        <xdr:cNvPr id="806" name="楕円 805"/>
        <xdr:cNvSpPr/>
      </xdr:nvSpPr>
      <xdr:spPr>
        <a:xfrm>
          <a:off x="18605500" y="101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139705</xdr:rowOff>
    </xdr:from>
    <xdr:ext cx="378565" cy="259045"/>
    <xdr:sp macro="" textlink="">
      <xdr:nvSpPr>
        <xdr:cNvPr id="807" name="テキスト ボックス 806"/>
        <xdr:cNvSpPr txBox="1"/>
      </xdr:nvSpPr>
      <xdr:spPr>
        <a:xfrm>
          <a:off x="18467017" y="1025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42735</xdr:rowOff>
    </xdr:from>
    <xdr:to>
      <xdr:col>116</xdr:col>
      <xdr:colOff>63500</xdr:colOff>
      <xdr:row>77</xdr:row>
      <xdr:rowOff>72974</xdr:rowOff>
    </xdr:to>
    <xdr:cxnSp macro="">
      <xdr:nvCxnSpPr>
        <xdr:cNvPr id="837" name="直線コネクタ 836"/>
        <xdr:cNvCxnSpPr/>
      </xdr:nvCxnSpPr>
      <xdr:spPr>
        <a:xfrm flipV="1">
          <a:off x="21323300" y="13244385"/>
          <a:ext cx="8382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72974</xdr:rowOff>
    </xdr:from>
    <xdr:to>
      <xdr:col>111</xdr:col>
      <xdr:colOff>177800</xdr:colOff>
      <xdr:row>77</xdr:row>
      <xdr:rowOff>117247</xdr:rowOff>
    </xdr:to>
    <xdr:cxnSp macro="">
      <xdr:nvCxnSpPr>
        <xdr:cNvPr id="840" name="直線コネクタ 839"/>
        <xdr:cNvCxnSpPr/>
      </xdr:nvCxnSpPr>
      <xdr:spPr>
        <a:xfrm flipV="1">
          <a:off x="20434300" y="13274624"/>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117247</xdr:rowOff>
    </xdr:from>
    <xdr:to>
      <xdr:col>107</xdr:col>
      <xdr:colOff>50800</xdr:colOff>
      <xdr:row>77</xdr:row>
      <xdr:rowOff>145225</xdr:rowOff>
    </xdr:to>
    <xdr:cxnSp macro="">
      <xdr:nvCxnSpPr>
        <xdr:cNvPr id="843" name="直線コネクタ 842"/>
        <xdr:cNvCxnSpPr/>
      </xdr:nvCxnSpPr>
      <xdr:spPr>
        <a:xfrm flipV="1">
          <a:off x="19545300" y="13318897"/>
          <a:ext cx="889000" cy="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145225</xdr:rowOff>
    </xdr:from>
    <xdr:to>
      <xdr:col>102</xdr:col>
      <xdr:colOff>114300</xdr:colOff>
      <xdr:row>77</xdr:row>
      <xdr:rowOff>169241</xdr:rowOff>
    </xdr:to>
    <xdr:cxnSp macro="">
      <xdr:nvCxnSpPr>
        <xdr:cNvPr id="846" name="直線コネクタ 845"/>
        <xdr:cNvCxnSpPr/>
      </xdr:nvCxnSpPr>
      <xdr:spPr>
        <a:xfrm flipV="1">
          <a:off x="18656300" y="13346875"/>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47" name="フローチャート: 判断 846"/>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48" name="テキスト ボックス 847"/>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49" name="フローチャート: 判断 848"/>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50" name="テキスト ボックス 849"/>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163385</xdr:rowOff>
    </xdr:from>
    <xdr:to>
      <xdr:col>116</xdr:col>
      <xdr:colOff>114300</xdr:colOff>
      <xdr:row>77</xdr:row>
      <xdr:rowOff>93535</xdr:rowOff>
    </xdr:to>
    <xdr:sp macro="" textlink="">
      <xdr:nvSpPr>
        <xdr:cNvPr id="856" name="楕円 855"/>
        <xdr:cNvSpPr/>
      </xdr:nvSpPr>
      <xdr:spPr>
        <a:xfrm>
          <a:off x="22110700" y="131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141812</xdr:rowOff>
    </xdr:from>
    <xdr:ext cx="534377" cy="259045"/>
    <xdr:sp macro="" textlink="">
      <xdr:nvSpPr>
        <xdr:cNvPr id="857" name="繰出金該当値テキスト"/>
        <xdr:cNvSpPr txBox="1"/>
      </xdr:nvSpPr>
      <xdr:spPr>
        <a:xfrm>
          <a:off x="22212300" y="131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22174</xdr:rowOff>
    </xdr:from>
    <xdr:to>
      <xdr:col>112</xdr:col>
      <xdr:colOff>38100</xdr:colOff>
      <xdr:row>77</xdr:row>
      <xdr:rowOff>123774</xdr:rowOff>
    </xdr:to>
    <xdr:sp macro="" textlink="">
      <xdr:nvSpPr>
        <xdr:cNvPr id="858" name="楕円 857"/>
        <xdr:cNvSpPr/>
      </xdr:nvSpPr>
      <xdr:spPr>
        <a:xfrm>
          <a:off x="21272500" y="132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114901</xdr:rowOff>
    </xdr:from>
    <xdr:ext cx="534377" cy="259045"/>
    <xdr:sp macro="" textlink="">
      <xdr:nvSpPr>
        <xdr:cNvPr id="859" name="テキスト ボックス 858"/>
        <xdr:cNvSpPr txBox="1"/>
      </xdr:nvSpPr>
      <xdr:spPr>
        <a:xfrm>
          <a:off x="21056111" y="133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66447</xdr:rowOff>
    </xdr:from>
    <xdr:to>
      <xdr:col>107</xdr:col>
      <xdr:colOff>101600</xdr:colOff>
      <xdr:row>77</xdr:row>
      <xdr:rowOff>168047</xdr:rowOff>
    </xdr:to>
    <xdr:sp macro="" textlink="">
      <xdr:nvSpPr>
        <xdr:cNvPr id="860" name="楕円 859"/>
        <xdr:cNvSpPr/>
      </xdr:nvSpPr>
      <xdr:spPr>
        <a:xfrm>
          <a:off x="20383500" y="132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159174</xdr:rowOff>
    </xdr:from>
    <xdr:ext cx="534377" cy="259045"/>
    <xdr:sp macro="" textlink="">
      <xdr:nvSpPr>
        <xdr:cNvPr id="861" name="テキスト ボックス 860"/>
        <xdr:cNvSpPr txBox="1"/>
      </xdr:nvSpPr>
      <xdr:spPr>
        <a:xfrm>
          <a:off x="20167111" y="133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94425</xdr:rowOff>
    </xdr:from>
    <xdr:to>
      <xdr:col>102</xdr:col>
      <xdr:colOff>165100</xdr:colOff>
      <xdr:row>78</xdr:row>
      <xdr:rowOff>24575</xdr:rowOff>
    </xdr:to>
    <xdr:sp macro="" textlink="">
      <xdr:nvSpPr>
        <xdr:cNvPr id="862" name="楕円 861"/>
        <xdr:cNvSpPr/>
      </xdr:nvSpPr>
      <xdr:spPr>
        <a:xfrm>
          <a:off x="19494500" y="132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15702</xdr:rowOff>
    </xdr:from>
    <xdr:ext cx="534377" cy="259045"/>
    <xdr:sp macro="" textlink="">
      <xdr:nvSpPr>
        <xdr:cNvPr id="863" name="テキスト ボックス 862"/>
        <xdr:cNvSpPr txBox="1"/>
      </xdr:nvSpPr>
      <xdr:spPr>
        <a:xfrm>
          <a:off x="19278111" y="133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118441</xdr:rowOff>
    </xdr:from>
    <xdr:to>
      <xdr:col>98</xdr:col>
      <xdr:colOff>38100</xdr:colOff>
      <xdr:row>78</xdr:row>
      <xdr:rowOff>48591</xdr:rowOff>
    </xdr:to>
    <xdr:sp macro="" textlink="">
      <xdr:nvSpPr>
        <xdr:cNvPr id="864" name="楕円 863"/>
        <xdr:cNvSpPr/>
      </xdr:nvSpPr>
      <xdr:spPr>
        <a:xfrm>
          <a:off x="18605500" y="133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39718</xdr:rowOff>
    </xdr:from>
    <xdr:ext cx="534377" cy="259045"/>
    <xdr:sp macro="" textlink="">
      <xdr:nvSpPr>
        <xdr:cNvPr id="865" name="テキスト ボックス 864"/>
        <xdr:cNvSpPr txBox="1"/>
      </xdr:nvSpPr>
      <xdr:spPr>
        <a:xfrm>
          <a:off x="18389111" y="134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住民一人当たりのコストは、全ての項目で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類似団体平均を下回っている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が、公債費及び操出金は平成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年度以降増加傾向にある。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公債費は、新たに返済がはじまった地方債があることや繰上償還を実施していることが影響しており、操出金は、下水道整備を着実に推進するため、下水道事業会計への操出額が増加傾向にあるためである。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岐阜県輪之内町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9,784
9,454
22.33
4,285,505
4,038,905
246,600
2,897,204
3,155,533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107043</xdr:rowOff>
    </xdr:from>
    <xdr:to>
      <xdr:col>24</xdr:col>
      <xdr:colOff>63500</xdr:colOff>
      <xdr:row>38</xdr:row>
      <xdr:rowOff>132515</xdr:rowOff>
    </xdr:to>
    <xdr:cxnSp macro="">
      <xdr:nvCxnSpPr>
        <xdr:cNvPr id="63" name="直線コネクタ 62"/>
        <xdr:cNvCxnSpPr/>
      </xdr:nvCxnSpPr>
      <xdr:spPr>
        <a:xfrm flipV="1">
          <a:off x="3797300" y="6622143"/>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34055</xdr:rowOff>
    </xdr:from>
    <xdr:to>
      <xdr:col>19</xdr:col>
      <xdr:colOff>177800</xdr:colOff>
      <xdr:row>38</xdr:row>
      <xdr:rowOff>132515</xdr:rowOff>
    </xdr:to>
    <xdr:cxnSp macro="">
      <xdr:nvCxnSpPr>
        <xdr:cNvPr id="66" name="直線コネクタ 65"/>
        <xdr:cNvCxnSpPr/>
      </xdr:nvCxnSpPr>
      <xdr:spPr>
        <a:xfrm>
          <a:off x="2908300" y="6549155"/>
          <a:ext cx="889000" cy="9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34055</xdr:rowOff>
    </xdr:from>
    <xdr:to>
      <xdr:col>15</xdr:col>
      <xdr:colOff>50800</xdr:colOff>
      <xdr:row>38</xdr:row>
      <xdr:rowOff>80101</xdr:rowOff>
    </xdr:to>
    <xdr:cxnSp macro="">
      <xdr:nvCxnSpPr>
        <xdr:cNvPr id="69" name="直線コネクタ 68"/>
        <xdr:cNvCxnSpPr/>
      </xdr:nvCxnSpPr>
      <xdr:spPr>
        <a:xfrm flipV="1">
          <a:off x="2019300" y="6549155"/>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80101</xdr:rowOff>
    </xdr:from>
    <xdr:to>
      <xdr:col>10</xdr:col>
      <xdr:colOff>114300</xdr:colOff>
      <xdr:row>38</xdr:row>
      <xdr:rowOff>88755</xdr:rowOff>
    </xdr:to>
    <xdr:cxnSp macro="">
      <xdr:nvCxnSpPr>
        <xdr:cNvPr id="72" name="直線コネクタ 71"/>
        <xdr:cNvCxnSpPr/>
      </xdr:nvCxnSpPr>
      <xdr:spPr>
        <a:xfrm flipV="1">
          <a:off x="1130300" y="6595201"/>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56151</xdr:rowOff>
    </xdr:from>
    <xdr:ext cx="469744" cy="259045"/>
    <xdr:sp macro="" textlink="">
      <xdr:nvSpPr>
        <xdr:cNvPr id="76" name="テキスト ボックス 75"/>
        <xdr:cNvSpPr txBox="1"/>
      </xdr:nvSpPr>
      <xdr:spPr>
        <a:xfrm>
          <a:off x="895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56243</xdr:rowOff>
    </xdr:from>
    <xdr:to>
      <xdr:col>24</xdr:col>
      <xdr:colOff>114300</xdr:colOff>
      <xdr:row>38</xdr:row>
      <xdr:rowOff>157843</xdr:rowOff>
    </xdr:to>
    <xdr:sp macro="" textlink="">
      <xdr:nvSpPr>
        <xdr:cNvPr id="82" name="楕円 81"/>
        <xdr:cNvSpPr/>
      </xdr:nvSpPr>
      <xdr:spPr>
        <a:xfrm>
          <a:off x="45847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142620</xdr:rowOff>
    </xdr:from>
    <xdr:ext cx="469744" cy="259045"/>
    <xdr:sp macro="" textlink="">
      <xdr:nvSpPr>
        <xdr:cNvPr id="83" name="議会費該当値テキスト"/>
        <xdr:cNvSpPr txBox="1"/>
      </xdr:nvSpPr>
      <xdr:spPr>
        <a:xfrm>
          <a:off x="4686300" y="648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81715</xdr:rowOff>
    </xdr:from>
    <xdr:to>
      <xdr:col>20</xdr:col>
      <xdr:colOff>38100</xdr:colOff>
      <xdr:row>39</xdr:row>
      <xdr:rowOff>11865</xdr:rowOff>
    </xdr:to>
    <xdr:sp macro="" textlink="">
      <xdr:nvSpPr>
        <xdr:cNvPr id="84" name="楕円 83"/>
        <xdr:cNvSpPr/>
      </xdr:nvSpPr>
      <xdr:spPr>
        <a:xfrm>
          <a:off x="3746500" y="65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2992</xdr:rowOff>
    </xdr:from>
    <xdr:ext cx="469744" cy="259045"/>
    <xdr:sp macro="" textlink="">
      <xdr:nvSpPr>
        <xdr:cNvPr id="85" name="テキスト ボックス 84"/>
        <xdr:cNvSpPr txBox="1"/>
      </xdr:nvSpPr>
      <xdr:spPr>
        <a:xfrm>
          <a:off x="3562428" y="66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154704</xdr:rowOff>
    </xdr:from>
    <xdr:to>
      <xdr:col>15</xdr:col>
      <xdr:colOff>101600</xdr:colOff>
      <xdr:row>38</xdr:row>
      <xdr:rowOff>84854</xdr:rowOff>
    </xdr:to>
    <xdr:sp macro="" textlink="">
      <xdr:nvSpPr>
        <xdr:cNvPr id="86" name="楕円 85"/>
        <xdr:cNvSpPr/>
      </xdr:nvSpPr>
      <xdr:spPr>
        <a:xfrm>
          <a:off x="2857500" y="64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75982</xdr:rowOff>
    </xdr:from>
    <xdr:ext cx="469744" cy="259045"/>
    <xdr:sp macro="" textlink="">
      <xdr:nvSpPr>
        <xdr:cNvPr id="87" name="テキスト ボックス 86"/>
        <xdr:cNvSpPr txBox="1"/>
      </xdr:nvSpPr>
      <xdr:spPr>
        <a:xfrm>
          <a:off x="2673428" y="659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29301</xdr:rowOff>
    </xdr:from>
    <xdr:to>
      <xdr:col>10</xdr:col>
      <xdr:colOff>165100</xdr:colOff>
      <xdr:row>38</xdr:row>
      <xdr:rowOff>130901</xdr:rowOff>
    </xdr:to>
    <xdr:sp macro="" textlink="">
      <xdr:nvSpPr>
        <xdr:cNvPr id="88" name="楕円 87"/>
        <xdr:cNvSpPr/>
      </xdr:nvSpPr>
      <xdr:spPr>
        <a:xfrm>
          <a:off x="1968500" y="65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122028</xdr:rowOff>
    </xdr:from>
    <xdr:ext cx="469744" cy="259045"/>
    <xdr:sp macro="" textlink="">
      <xdr:nvSpPr>
        <xdr:cNvPr id="89" name="テキスト ボックス 88"/>
        <xdr:cNvSpPr txBox="1"/>
      </xdr:nvSpPr>
      <xdr:spPr>
        <a:xfrm>
          <a:off x="1784428" y="663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37955</xdr:rowOff>
    </xdr:from>
    <xdr:to>
      <xdr:col>6</xdr:col>
      <xdr:colOff>38100</xdr:colOff>
      <xdr:row>38</xdr:row>
      <xdr:rowOff>139555</xdr:rowOff>
    </xdr:to>
    <xdr:sp macro="" textlink="">
      <xdr:nvSpPr>
        <xdr:cNvPr id="90" name="楕円 89"/>
        <xdr:cNvSpPr/>
      </xdr:nvSpPr>
      <xdr:spPr>
        <a:xfrm>
          <a:off x="1079500" y="655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130682</xdr:rowOff>
    </xdr:from>
    <xdr:ext cx="469744" cy="259045"/>
    <xdr:sp macro="" textlink="">
      <xdr:nvSpPr>
        <xdr:cNvPr id="91" name="テキスト ボックス 90"/>
        <xdr:cNvSpPr txBox="1"/>
      </xdr:nvSpPr>
      <xdr:spPr>
        <a:xfrm>
          <a:off x="895428" y="664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32203</xdr:rowOff>
    </xdr:from>
    <xdr:to>
      <xdr:col>24</xdr:col>
      <xdr:colOff>63500</xdr:colOff>
      <xdr:row>59</xdr:row>
      <xdr:rowOff>41590</xdr:rowOff>
    </xdr:to>
    <xdr:cxnSp macro="">
      <xdr:nvCxnSpPr>
        <xdr:cNvPr id="122" name="直線コネクタ 121"/>
        <xdr:cNvCxnSpPr/>
      </xdr:nvCxnSpPr>
      <xdr:spPr>
        <a:xfrm flipV="1">
          <a:off x="3797300" y="10147753"/>
          <a:ext cx="8382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41590</xdr:rowOff>
    </xdr:from>
    <xdr:to>
      <xdr:col>19</xdr:col>
      <xdr:colOff>177800</xdr:colOff>
      <xdr:row>59</xdr:row>
      <xdr:rowOff>42252</xdr:rowOff>
    </xdr:to>
    <xdr:cxnSp macro="">
      <xdr:nvCxnSpPr>
        <xdr:cNvPr id="125" name="直線コネクタ 124"/>
        <xdr:cNvCxnSpPr/>
      </xdr:nvCxnSpPr>
      <xdr:spPr>
        <a:xfrm flipV="1">
          <a:off x="2908300" y="10157140"/>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5031</xdr:rowOff>
    </xdr:from>
    <xdr:to>
      <xdr:col>15</xdr:col>
      <xdr:colOff>50800</xdr:colOff>
      <xdr:row>59</xdr:row>
      <xdr:rowOff>42252</xdr:rowOff>
    </xdr:to>
    <xdr:cxnSp macro="">
      <xdr:nvCxnSpPr>
        <xdr:cNvPr id="128" name="直線コネクタ 127"/>
        <xdr:cNvCxnSpPr/>
      </xdr:nvCxnSpPr>
      <xdr:spPr>
        <a:xfrm>
          <a:off x="2019300" y="10120581"/>
          <a:ext cx="889000" cy="3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5031</xdr:rowOff>
    </xdr:from>
    <xdr:to>
      <xdr:col>10</xdr:col>
      <xdr:colOff>114300</xdr:colOff>
      <xdr:row>59</xdr:row>
      <xdr:rowOff>12899</xdr:rowOff>
    </xdr:to>
    <xdr:cxnSp macro="">
      <xdr:nvCxnSpPr>
        <xdr:cNvPr id="131" name="直線コネクタ 130"/>
        <xdr:cNvCxnSpPr/>
      </xdr:nvCxnSpPr>
      <xdr:spPr>
        <a:xfrm flipV="1">
          <a:off x="1130300" y="10120581"/>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14019</xdr:rowOff>
    </xdr:from>
    <xdr:to>
      <xdr:col>10</xdr:col>
      <xdr:colOff>165100</xdr:colOff>
      <xdr:row>58</xdr:row>
      <xdr:rowOff>115619</xdr:rowOff>
    </xdr:to>
    <xdr:sp macro="" textlink="">
      <xdr:nvSpPr>
        <xdr:cNvPr id="132" name="フローチャート: 判断 131"/>
        <xdr:cNvSpPr/>
      </xdr:nvSpPr>
      <xdr:spPr>
        <a:xfrm>
          <a:off x="1968500" y="995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132146</xdr:rowOff>
    </xdr:from>
    <xdr:ext cx="599010" cy="259045"/>
    <xdr:sp macro="" textlink="">
      <xdr:nvSpPr>
        <xdr:cNvPr id="133" name="テキスト ボックス 132"/>
        <xdr:cNvSpPr txBox="1"/>
      </xdr:nvSpPr>
      <xdr:spPr>
        <a:xfrm>
          <a:off x="1719795" y="973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131020</xdr:rowOff>
    </xdr:from>
    <xdr:to>
      <xdr:col>6</xdr:col>
      <xdr:colOff>38100</xdr:colOff>
      <xdr:row>59</xdr:row>
      <xdr:rowOff>61170</xdr:rowOff>
    </xdr:to>
    <xdr:sp macro="" textlink="">
      <xdr:nvSpPr>
        <xdr:cNvPr id="134" name="フローチャート: 判断 133"/>
        <xdr:cNvSpPr/>
      </xdr:nvSpPr>
      <xdr:spPr>
        <a:xfrm>
          <a:off x="1079500" y="100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77697</xdr:rowOff>
    </xdr:from>
    <xdr:ext cx="534377" cy="259045"/>
    <xdr:sp macro="" textlink="">
      <xdr:nvSpPr>
        <xdr:cNvPr id="135" name="テキスト ボックス 134"/>
        <xdr:cNvSpPr txBox="1"/>
      </xdr:nvSpPr>
      <xdr:spPr>
        <a:xfrm>
          <a:off x="863111" y="98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152853</xdr:rowOff>
    </xdr:from>
    <xdr:to>
      <xdr:col>24</xdr:col>
      <xdr:colOff>114300</xdr:colOff>
      <xdr:row>59</xdr:row>
      <xdr:rowOff>83003</xdr:rowOff>
    </xdr:to>
    <xdr:sp macro="" textlink="">
      <xdr:nvSpPr>
        <xdr:cNvPr id="141" name="楕円 140"/>
        <xdr:cNvSpPr/>
      </xdr:nvSpPr>
      <xdr:spPr>
        <a:xfrm>
          <a:off x="4584700" y="100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67780</xdr:rowOff>
    </xdr:from>
    <xdr:ext cx="534377" cy="259045"/>
    <xdr:sp macro="" textlink="">
      <xdr:nvSpPr>
        <xdr:cNvPr id="142" name="総務費該当値テキスト"/>
        <xdr:cNvSpPr txBox="1"/>
      </xdr:nvSpPr>
      <xdr:spPr>
        <a:xfrm>
          <a:off x="4686300" y="1001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162240</xdr:rowOff>
    </xdr:from>
    <xdr:to>
      <xdr:col>20</xdr:col>
      <xdr:colOff>38100</xdr:colOff>
      <xdr:row>59</xdr:row>
      <xdr:rowOff>92390</xdr:rowOff>
    </xdr:to>
    <xdr:sp macro="" textlink="">
      <xdr:nvSpPr>
        <xdr:cNvPr id="143" name="楕円 142"/>
        <xdr:cNvSpPr/>
      </xdr:nvSpPr>
      <xdr:spPr>
        <a:xfrm>
          <a:off x="3746500" y="101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83517</xdr:rowOff>
    </xdr:from>
    <xdr:ext cx="534377" cy="259045"/>
    <xdr:sp macro="" textlink="">
      <xdr:nvSpPr>
        <xdr:cNvPr id="144" name="テキスト ボックス 143"/>
        <xdr:cNvSpPr txBox="1"/>
      </xdr:nvSpPr>
      <xdr:spPr>
        <a:xfrm>
          <a:off x="3530111" y="101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162902</xdr:rowOff>
    </xdr:from>
    <xdr:to>
      <xdr:col>15</xdr:col>
      <xdr:colOff>101600</xdr:colOff>
      <xdr:row>59</xdr:row>
      <xdr:rowOff>93052</xdr:rowOff>
    </xdr:to>
    <xdr:sp macro="" textlink="">
      <xdr:nvSpPr>
        <xdr:cNvPr id="145" name="楕円 144"/>
        <xdr:cNvSpPr/>
      </xdr:nvSpPr>
      <xdr:spPr>
        <a:xfrm>
          <a:off x="2857500" y="101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84179</xdr:rowOff>
    </xdr:from>
    <xdr:ext cx="534377" cy="259045"/>
    <xdr:sp macro="" textlink="">
      <xdr:nvSpPr>
        <xdr:cNvPr id="146" name="テキスト ボックス 145"/>
        <xdr:cNvSpPr txBox="1"/>
      </xdr:nvSpPr>
      <xdr:spPr>
        <a:xfrm>
          <a:off x="2641111" y="101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125681</xdr:rowOff>
    </xdr:from>
    <xdr:to>
      <xdr:col>10</xdr:col>
      <xdr:colOff>165100</xdr:colOff>
      <xdr:row>59</xdr:row>
      <xdr:rowOff>55831</xdr:rowOff>
    </xdr:to>
    <xdr:sp macro="" textlink="">
      <xdr:nvSpPr>
        <xdr:cNvPr id="147" name="楕円 146"/>
        <xdr:cNvSpPr/>
      </xdr:nvSpPr>
      <xdr:spPr>
        <a:xfrm>
          <a:off x="1968500" y="100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46958</xdr:rowOff>
    </xdr:from>
    <xdr:ext cx="534377" cy="259045"/>
    <xdr:sp macro="" textlink="">
      <xdr:nvSpPr>
        <xdr:cNvPr id="148" name="テキスト ボックス 147"/>
        <xdr:cNvSpPr txBox="1"/>
      </xdr:nvSpPr>
      <xdr:spPr>
        <a:xfrm>
          <a:off x="1752111" y="1016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133549</xdr:rowOff>
    </xdr:from>
    <xdr:to>
      <xdr:col>6</xdr:col>
      <xdr:colOff>38100</xdr:colOff>
      <xdr:row>59</xdr:row>
      <xdr:rowOff>63699</xdr:rowOff>
    </xdr:to>
    <xdr:sp macro="" textlink="">
      <xdr:nvSpPr>
        <xdr:cNvPr id="149" name="楕円 148"/>
        <xdr:cNvSpPr/>
      </xdr:nvSpPr>
      <xdr:spPr>
        <a:xfrm>
          <a:off x="1079500" y="1007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54826</xdr:rowOff>
    </xdr:from>
    <xdr:ext cx="534377" cy="259045"/>
    <xdr:sp macro="" textlink="">
      <xdr:nvSpPr>
        <xdr:cNvPr id="150" name="テキスト ボックス 149"/>
        <xdr:cNvSpPr txBox="1"/>
      </xdr:nvSpPr>
      <xdr:spPr>
        <a:xfrm>
          <a:off x="863111" y="1017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41859</xdr:rowOff>
    </xdr:from>
    <xdr:to>
      <xdr:col>24</xdr:col>
      <xdr:colOff>63500</xdr:colOff>
      <xdr:row>78</xdr:row>
      <xdr:rowOff>57831</xdr:rowOff>
    </xdr:to>
    <xdr:cxnSp macro="">
      <xdr:nvCxnSpPr>
        <xdr:cNvPr id="180" name="直線コネクタ 179"/>
        <xdr:cNvCxnSpPr/>
      </xdr:nvCxnSpPr>
      <xdr:spPr>
        <a:xfrm flipV="1">
          <a:off x="3797300" y="13414959"/>
          <a:ext cx="838200" cy="1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43383</xdr:rowOff>
    </xdr:from>
    <xdr:to>
      <xdr:col>19</xdr:col>
      <xdr:colOff>177800</xdr:colOff>
      <xdr:row>78</xdr:row>
      <xdr:rowOff>57831</xdr:rowOff>
    </xdr:to>
    <xdr:cxnSp macro="">
      <xdr:nvCxnSpPr>
        <xdr:cNvPr id="183" name="直線コネクタ 182"/>
        <xdr:cNvCxnSpPr/>
      </xdr:nvCxnSpPr>
      <xdr:spPr>
        <a:xfrm>
          <a:off x="2908300" y="13416483"/>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43383</xdr:rowOff>
    </xdr:from>
    <xdr:to>
      <xdr:col>15</xdr:col>
      <xdr:colOff>50800</xdr:colOff>
      <xdr:row>78</xdr:row>
      <xdr:rowOff>91267</xdr:rowOff>
    </xdr:to>
    <xdr:cxnSp macro="">
      <xdr:nvCxnSpPr>
        <xdr:cNvPr id="186" name="直線コネクタ 185"/>
        <xdr:cNvCxnSpPr/>
      </xdr:nvCxnSpPr>
      <xdr:spPr>
        <a:xfrm flipV="1">
          <a:off x="2019300" y="13416483"/>
          <a:ext cx="889000" cy="4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91267</xdr:rowOff>
    </xdr:from>
    <xdr:to>
      <xdr:col>10</xdr:col>
      <xdr:colOff>114300</xdr:colOff>
      <xdr:row>78</xdr:row>
      <xdr:rowOff>146300</xdr:rowOff>
    </xdr:to>
    <xdr:cxnSp macro="">
      <xdr:nvCxnSpPr>
        <xdr:cNvPr id="189" name="直線コネクタ 188"/>
        <xdr:cNvCxnSpPr/>
      </xdr:nvCxnSpPr>
      <xdr:spPr>
        <a:xfrm flipV="1">
          <a:off x="1130300" y="13464367"/>
          <a:ext cx="889000" cy="5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99857</xdr:rowOff>
    </xdr:from>
    <xdr:to>
      <xdr:col>10</xdr:col>
      <xdr:colOff>165100</xdr:colOff>
      <xdr:row>77</xdr:row>
      <xdr:rowOff>30007</xdr:rowOff>
    </xdr:to>
    <xdr:sp macro="" textlink="">
      <xdr:nvSpPr>
        <xdr:cNvPr id="190" name="フローチャート: 判断 189"/>
        <xdr:cNvSpPr/>
      </xdr:nvSpPr>
      <xdr:spPr>
        <a:xfrm>
          <a:off x="1968500" y="131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46534</xdr:rowOff>
    </xdr:from>
    <xdr:ext cx="599010" cy="259045"/>
    <xdr:sp macro="" textlink="">
      <xdr:nvSpPr>
        <xdr:cNvPr id="191" name="テキスト ボックス 190"/>
        <xdr:cNvSpPr txBox="1"/>
      </xdr:nvSpPr>
      <xdr:spPr>
        <a:xfrm>
          <a:off x="1719795" y="1290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36207</xdr:rowOff>
    </xdr:from>
    <xdr:to>
      <xdr:col>6</xdr:col>
      <xdr:colOff>38100</xdr:colOff>
      <xdr:row>77</xdr:row>
      <xdr:rowOff>137807</xdr:rowOff>
    </xdr:to>
    <xdr:sp macro="" textlink="">
      <xdr:nvSpPr>
        <xdr:cNvPr id="192" name="フローチャート: 判断 191"/>
        <xdr:cNvSpPr/>
      </xdr:nvSpPr>
      <xdr:spPr>
        <a:xfrm>
          <a:off x="107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154334</xdr:rowOff>
    </xdr:from>
    <xdr:ext cx="599010" cy="259045"/>
    <xdr:sp macro="" textlink="">
      <xdr:nvSpPr>
        <xdr:cNvPr id="193" name="テキスト ボックス 192"/>
        <xdr:cNvSpPr txBox="1"/>
      </xdr:nvSpPr>
      <xdr:spPr>
        <a:xfrm>
          <a:off x="830795" y="1301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162509</xdr:rowOff>
    </xdr:from>
    <xdr:to>
      <xdr:col>24</xdr:col>
      <xdr:colOff>114300</xdr:colOff>
      <xdr:row>78</xdr:row>
      <xdr:rowOff>92659</xdr:rowOff>
    </xdr:to>
    <xdr:sp macro="" textlink="">
      <xdr:nvSpPr>
        <xdr:cNvPr id="199" name="楕円 198"/>
        <xdr:cNvSpPr/>
      </xdr:nvSpPr>
      <xdr:spPr>
        <a:xfrm>
          <a:off x="45847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140936</xdr:rowOff>
    </xdr:from>
    <xdr:ext cx="599010" cy="259045"/>
    <xdr:sp macro="" textlink="">
      <xdr:nvSpPr>
        <xdr:cNvPr id="200" name="民生費該当値テキスト"/>
        <xdr:cNvSpPr txBox="1"/>
      </xdr:nvSpPr>
      <xdr:spPr>
        <a:xfrm>
          <a:off x="4686300" y="1334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7031</xdr:rowOff>
    </xdr:from>
    <xdr:to>
      <xdr:col>20</xdr:col>
      <xdr:colOff>38100</xdr:colOff>
      <xdr:row>78</xdr:row>
      <xdr:rowOff>108631</xdr:rowOff>
    </xdr:to>
    <xdr:sp macro="" textlink="">
      <xdr:nvSpPr>
        <xdr:cNvPr id="201" name="楕円 200"/>
        <xdr:cNvSpPr/>
      </xdr:nvSpPr>
      <xdr:spPr>
        <a:xfrm>
          <a:off x="3746500" y="1338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99758</xdr:rowOff>
    </xdr:from>
    <xdr:ext cx="599010" cy="259045"/>
    <xdr:sp macro="" textlink="">
      <xdr:nvSpPr>
        <xdr:cNvPr id="202" name="テキスト ボックス 201"/>
        <xdr:cNvSpPr txBox="1"/>
      </xdr:nvSpPr>
      <xdr:spPr>
        <a:xfrm>
          <a:off x="3497795" y="1347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164033</xdr:rowOff>
    </xdr:from>
    <xdr:to>
      <xdr:col>15</xdr:col>
      <xdr:colOff>101600</xdr:colOff>
      <xdr:row>78</xdr:row>
      <xdr:rowOff>94183</xdr:rowOff>
    </xdr:to>
    <xdr:sp macro="" textlink="">
      <xdr:nvSpPr>
        <xdr:cNvPr id="203" name="楕円 202"/>
        <xdr:cNvSpPr/>
      </xdr:nvSpPr>
      <xdr:spPr>
        <a:xfrm>
          <a:off x="2857500" y="133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85310</xdr:rowOff>
    </xdr:from>
    <xdr:ext cx="599010" cy="259045"/>
    <xdr:sp macro="" textlink="">
      <xdr:nvSpPr>
        <xdr:cNvPr id="204" name="テキスト ボックス 203"/>
        <xdr:cNvSpPr txBox="1"/>
      </xdr:nvSpPr>
      <xdr:spPr>
        <a:xfrm>
          <a:off x="2608795" y="134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40467</xdr:rowOff>
    </xdr:from>
    <xdr:to>
      <xdr:col>10</xdr:col>
      <xdr:colOff>165100</xdr:colOff>
      <xdr:row>78</xdr:row>
      <xdr:rowOff>142067</xdr:rowOff>
    </xdr:to>
    <xdr:sp macro="" textlink="">
      <xdr:nvSpPr>
        <xdr:cNvPr id="205" name="楕円 204"/>
        <xdr:cNvSpPr/>
      </xdr:nvSpPr>
      <xdr:spPr>
        <a:xfrm>
          <a:off x="1968500" y="134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133194</xdr:rowOff>
    </xdr:from>
    <xdr:ext cx="599010" cy="259045"/>
    <xdr:sp macro="" textlink="">
      <xdr:nvSpPr>
        <xdr:cNvPr id="206" name="テキスト ボックス 205"/>
        <xdr:cNvSpPr txBox="1"/>
      </xdr:nvSpPr>
      <xdr:spPr>
        <a:xfrm>
          <a:off x="1719795" y="1350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95500</xdr:rowOff>
    </xdr:from>
    <xdr:to>
      <xdr:col>6</xdr:col>
      <xdr:colOff>38100</xdr:colOff>
      <xdr:row>79</xdr:row>
      <xdr:rowOff>25650</xdr:rowOff>
    </xdr:to>
    <xdr:sp macro="" textlink="">
      <xdr:nvSpPr>
        <xdr:cNvPr id="207" name="楕円 206"/>
        <xdr:cNvSpPr/>
      </xdr:nvSpPr>
      <xdr:spPr>
        <a:xfrm>
          <a:off x="1079500" y="134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16777</xdr:rowOff>
    </xdr:from>
    <xdr:ext cx="599010" cy="259045"/>
    <xdr:sp macro="" textlink="">
      <xdr:nvSpPr>
        <xdr:cNvPr id="208" name="テキスト ボックス 207"/>
        <xdr:cNvSpPr txBox="1"/>
      </xdr:nvSpPr>
      <xdr:spPr>
        <a:xfrm>
          <a:off x="830795" y="1356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67025</xdr:rowOff>
    </xdr:from>
    <xdr:to>
      <xdr:col>24</xdr:col>
      <xdr:colOff>63500</xdr:colOff>
      <xdr:row>98</xdr:row>
      <xdr:rowOff>67965</xdr:rowOff>
    </xdr:to>
    <xdr:cxnSp macro="">
      <xdr:nvCxnSpPr>
        <xdr:cNvPr id="235" name="直線コネクタ 234"/>
        <xdr:cNvCxnSpPr/>
      </xdr:nvCxnSpPr>
      <xdr:spPr>
        <a:xfrm flipV="1">
          <a:off x="3797300" y="16869125"/>
          <a:ext cx="8382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67890</xdr:rowOff>
    </xdr:from>
    <xdr:to>
      <xdr:col>19</xdr:col>
      <xdr:colOff>177800</xdr:colOff>
      <xdr:row>98</xdr:row>
      <xdr:rowOff>67965</xdr:rowOff>
    </xdr:to>
    <xdr:cxnSp macro="">
      <xdr:nvCxnSpPr>
        <xdr:cNvPr id="238" name="直線コネクタ 237"/>
        <xdr:cNvCxnSpPr/>
      </xdr:nvCxnSpPr>
      <xdr:spPr>
        <a:xfrm>
          <a:off x="2908300" y="16869990"/>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66120</xdr:rowOff>
    </xdr:from>
    <xdr:to>
      <xdr:col>15</xdr:col>
      <xdr:colOff>50800</xdr:colOff>
      <xdr:row>98</xdr:row>
      <xdr:rowOff>67890</xdr:rowOff>
    </xdr:to>
    <xdr:cxnSp macro="">
      <xdr:nvCxnSpPr>
        <xdr:cNvPr id="241" name="直線コネクタ 240"/>
        <xdr:cNvCxnSpPr/>
      </xdr:nvCxnSpPr>
      <xdr:spPr>
        <a:xfrm>
          <a:off x="2019300" y="16868220"/>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66120</xdr:rowOff>
    </xdr:from>
    <xdr:to>
      <xdr:col>10</xdr:col>
      <xdr:colOff>114300</xdr:colOff>
      <xdr:row>98</xdr:row>
      <xdr:rowOff>69431</xdr:rowOff>
    </xdr:to>
    <xdr:cxnSp macro="">
      <xdr:nvCxnSpPr>
        <xdr:cNvPr id="244" name="直線コネクタ 243"/>
        <xdr:cNvCxnSpPr/>
      </xdr:nvCxnSpPr>
      <xdr:spPr>
        <a:xfrm flipV="1">
          <a:off x="1130300" y="16868220"/>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159739</xdr:rowOff>
    </xdr:from>
    <xdr:to>
      <xdr:col>10</xdr:col>
      <xdr:colOff>165100</xdr:colOff>
      <xdr:row>98</xdr:row>
      <xdr:rowOff>89889</xdr:rowOff>
    </xdr:to>
    <xdr:sp macro="" textlink="">
      <xdr:nvSpPr>
        <xdr:cNvPr id="245" name="フローチャート: 判断 244"/>
        <xdr:cNvSpPr/>
      </xdr:nvSpPr>
      <xdr:spPr>
        <a:xfrm>
          <a:off x="1968500" y="167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106416</xdr:rowOff>
    </xdr:from>
    <xdr:ext cx="534377" cy="259045"/>
    <xdr:sp macro="" textlink="">
      <xdr:nvSpPr>
        <xdr:cNvPr id="246" name="テキスト ボックス 245"/>
        <xdr:cNvSpPr txBox="1"/>
      </xdr:nvSpPr>
      <xdr:spPr>
        <a:xfrm>
          <a:off x="1752111" y="165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167297</xdr:rowOff>
    </xdr:from>
    <xdr:to>
      <xdr:col>6</xdr:col>
      <xdr:colOff>38100</xdr:colOff>
      <xdr:row>98</xdr:row>
      <xdr:rowOff>97447</xdr:rowOff>
    </xdr:to>
    <xdr:sp macro="" textlink="">
      <xdr:nvSpPr>
        <xdr:cNvPr id="247" name="フローチャート: 判断 246"/>
        <xdr:cNvSpPr/>
      </xdr:nvSpPr>
      <xdr:spPr>
        <a:xfrm>
          <a:off x="1079500" y="1679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113974</xdr:rowOff>
    </xdr:from>
    <xdr:ext cx="534377" cy="259045"/>
    <xdr:sp macro="" textlink="">
      <xdr:nvSpPr>
        <xdr:cNvPr id="248" name="テキスト ボックス 247"/>
        <xdr:cNvSpPr txBox="1"/>
      </xdr:nvSpPr>
      <xdr:spPr>
        <a:xfrm>
          <a:off x="863111" y="165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16225</xdr:rowOff>
    </xdr:from>
    <xdr:to>
      <xdr:col>24</xdr:col>
      <xdr:colOff>114300</xdr:colOff>
      <xdr:row>98</xdr:row>
      <xdr:rowOff>117825</xdr:rowOff>
    </xdr:to>
    <xdr:sp macro="" textlink="">
      <xdr:nvSpPr>
        <xdr:cNvPr id="254" name="楕円 253"/>
        <xdr:cNvSpPr/>
      </xdr:nvSpPr>
      <xdr:spPr>
        <a:xfrm>
          <a:off x="4584700" y="168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102602</xdr:rowOff>
    </xdr:from>
    <xdr:ext cx="534377" cy="259045"/>
    <xdr:sp macro="" textlink="">
      <xdr:nvSpPr>
        <xdr:cNvPr id="255" name="衛生費該当値テキスト"/>
        <xdr:cNvSpPr txBox="1"/>
      </xdr:nvSpPr>
      <xdr:spPr>
        <a:xfrm>
          <a:off x="4686300" y="1673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17165</xdr:rowOff>
    </xdr:from>
    <xdr:to>
      <xdr:col>20</xdr:col>
      <xdr:colOff>38100</xdr:colOff>
      <xdr:row>98</xdr:row>
      <xdr:rowOff>118765</xdr:rowOff>
    </xdr:to>
    <xdr:sp macro="" textlink="">
      <xdr:nvSpPr>
        <xdr:cNvPr id="256" name="楕円 255"/>
        <xdr:cNvSpPr/>
      </xdr:nvSpPr>
      <xdr:spPr>
        <a:xfrm>
          <a:off x="3746500" y="168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109892</xdr:rowOff>
    </xdr:from>
    <xdr:ext cx="534377" cy="259045"/>
    <xdr:sp macro="" textlink="">
      <xdr:nvSpPr>
        <xdr:cNvPr id="257" name="テキスト ボックス 256"/>
        <xdr:cNvSpPr txBox="1"/>
      </xdr:nvSpPr>
      <xdr:spPr>
        <a:xfrm>
          <a:off x="3530111" y="1691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17090</xdr:rowOff>
    </xdr:from>
    <xdr:to>
      <xdr:col>15</xdr:col>
      <xdr:colOff>101600</xdr:colOff>
      <xdr:row>98</xdr:row>
      <xdr:rowOff>118690</xdr:rowOff>
    </xdr:to>
    <xdr:sp macro="" textlink="">
      <xdr:nvSpPr>
        <xdr:cNvPr id="258" name="楕円 257"/>
        <xdr:cNvSpPr/>
      </xdr:nvSpPr>
      <xdr:spPr>
        <a:xfrm>
          <a:off x="2857500" y="168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109817</xdr:rowOff>
    </xdr:from>
    <xdr:ext cx="534377" cy="259045"/>
    <xdr:sp macro="" textlink="">
      <xdr:nvSpPr>
        <xdr:cNvPr id="259" name="テキスト ボックス 258"/>
        <xdr:cNvSpPr txBox="1"/>
      </xdr:nvSpPr>
      <xdr:spPr>
        <a:xfrm>
          <a:off x="2641111" y="169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15320</xdr:rowOff>
    </xdr:from>
    <xdr:to>
      <xdr:col>10</xdr:col>
      <xdr:colOff>165100</xdr:colOff>
      <xdr:row>98</xdr:row>
      <xdr:rowOff>116920</xdr:rowOff>
    </xdr:to>
    <xdr:sp macro="" textlink="">
      <xdr:nvSpPr>
        <xdr:cNvPr id="260" name="楕円 259"/>
        <xdr:cNvSpPr/>
      </xdr:nvSpPr>
      <xdr:spPr>
        <a:xfrm>
          <a:off x="1968500" y="168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108047</xdr:rowOff>
    </xdr:from>
    <xdr:ext cx="534377" cy="259045"/>
    <xdr:sp macro="" textlink="">
      <xdr:nvSpPr>
        <xdr:cNvPr id="261" name="テキスト ボックス 260"/>
        <xdr:cNvSpPr txBox="1"/>
      </xdr:nvSpPr>
      <xdr:spPr>
        <a:xfrm>
          <a:off x="1752111" y="1691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18631</xdr:rowOff>
    </xdr:from>
    <xdr:to>
      <xdr:col>6</xdr:col>
      <xdr:colOff>38100</xdr:colOff>
      <xdr:row>98</xdr:row>
      <xdr:rowOff>120231</xdr:rowOff>
    </xdr:to>
    <xdr:sp macro="" textlink="">
      <xdr:nvSpPr>
        <xdr:cNvPr id="262" name="楕円 261"/>
        <xdr:cNvSpPr/>
      </xdr:nvSpPr>
      <xdr:spPr>
        <a:xfrm>
          <a:off x="1079500" y="168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111358</xdr:rowOff>
    </xdr:from>
    <xdr:ext cx="534377" cy="259045"/>
    <xdr:sp macro="" textlink="">
      <xdr:nvSpPr>
        <xdr:cNvPr id="263" name="テキスト ボックス 262"/>
        <xdr:cNvSpPr txBox="1"/>
      </xdr:nvSpPr>
      <xdr:spPr>
        <a:xfrm>
          <a:off x="863111" y="169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113284</xdr:rowOff>
    </xdr:from>
    <xdr:to>
      <xdr:col>41</xdr:col>
      <xdr:colOff>101600</xdr:colOff>
      <xdr:row>34</xdr:row>
      <xdr:rowOff>43434</xdr:rowOff>
    </xdr:to>
    <xdr:sp macro="" textlink="">
      <xdr:nvSpPr>
        <xdr:cNvPr id="302" name="フローチャート: 判断 301"/>
        <xdr:cNvSpPr/>
      </xdr:nvSpPr>
      <xdr:spPr>
        <a:xfrm>
          <a:off x="7810500" y="577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59961</xdr:rowOff>
    </xdr:from>
    <xdr:ext cx="469744" cy="259045"/>
    <xdr:sp macro="" textlink="">
      <xdr:nvSpPr>
        <xdr:cNvPr id="303" name="テキスト ボックス 302"/>
        <xdr:cNvSpPr txBox="1"/>
      </xdr:nvSpPr>
      <xdr:spPr>
        <a:xfrm>
          <a:off x="7626428"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5" name="テキスト ボックス 304"/>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52380</xdr:rowOff>
    </xdr:from>
    <xdr:to>
      <xdr:col>55</xdr:col>
      <xdr:colOff>0</xdr:colOff>
      <xdr:row>59</xdr:row>
      <xdr:rowOff>58302</xdr:rowOff>
    </xdr:to>
    <xdr:cxnSp macro="">
      <xdr:nvCxnSpPr>
        <xdr:cNvPr id="351" name="直線コネクタ 350"/>
        <xdr:cNvCxnSpPr/>
      </xdr:nvCxnSpPr>
      <xdr:spPr>
        <a:xfrm flipV="1">
          <a:off x="9639300" y="10167930"/>
          <a:ext cx="8382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57414</xdr:rowOff>
    </xdr:from>
    <xdr:to>
      <xdr:col>50</xdr:col>
      <xdr:colOff>114300</xdr:colOff>
      <xdr:row>59</xdr:row>
      <xdr:rowOff>58302</xdr:rowOff>
    </xdr:to>
    <xdr:cxnSp macro="">
      <xdr:nvCxnSpPr>
        <xdr:cNvPr id="354" name="直線コネクタ 353"/>
        <xdr:cNvCxnSpPr/>
      </xdr:nvCxnSpPr>
      <xdr:spPr>
        <a:xfrm>
          <a:off x="8750300" y="1017296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57414</xdr:rowOff>
    </xdr:from>
    <xdr:to>
      <xdr:col>45</xdr:col>
      <xdr:colOff>177800</xdr:colOff>
      <xdr:row>59</xdr:row>
      <xdr:rowOff>67538</xdr:rowOff>
    </xdr:to>
    <xdr:cxnSp macro="">
      <xdr:nvCxnSpPr>
        <xdr:cNvPr id="357" name="直線コネクタ 356"/>
        <xdr:cNvCxnSpPr/>
      </xdr:nvCxnSpPr>
      <xdr:spPr>
        <a:xfrm flipV="1">
          <a:off x="7861300" y="10172964"/>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65549</xdr:rowOff>
    </xdr:from>
    <xdr:to>
      <xdr:col>41</xdr:col>
      <xdr:colOff>50800</xdr:colOff>
      <xdr:row>59</xdr:row>
      <xdr:rowOff>67538</xdr:rowOff>
    </xdr:to>
    <xdr:cxnSp macro="">
      <xdr:nvCxnSpPr>
        <xdr:cNvPr id="360" name="直線コネクタ 359"/>
        <xdr:cNvCxnSpPr/>
      </xdr:nvCxnSpPr>
      <xdr:spPr>
        <a:xfrm>
          <a:off x="6972300" y="10181099"/>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140757</xdr:rowOff>
    </xdr:from>
    <xdr:to>
      <xdr:col>41</xdr:col>
      <xdr:colOff>101600</xdr:colOff>
      <xdr:row>59</xdr:row>
      <xdr:rowOff>70907</xdr:rowOff>
    </xdr:to>
    <xdr:sp macro="" textlink="">
      <xdr:nvSpPr>
        <xdr:cNvPr id="361" name="フローチャート: 判断 360"/>
        <xdr:cNvSpPr/>
      </xdr:nvSpPr>
      <xdr:spPr>
        <a:xfrm>
          <a:off x="7810500" y="1008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87434</xdr:rowOff>
    </xdr:from>
    <xdr:ext cx="534377" cy="259045"/>
    <xdr:sp macro="" textlink="">
      <xdr:nvSpPr>
        <xdr:cNvPr id="362" name="テキスト ボックス 361"/>
        <xdr:cNvSpPr txBox="1"/>
      </xdr:nvSpPr>
      <xdr:spPr>
        <a:xfrm>
          <a:off x="7594111" y="986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167421</xdr:rowOff>
    </xdr:from>
    <xdr:to>
      <xdr:col>36</xdr:col>
      <xdr:colOff>165100</xdr:colOff>
      <xdr:row>59</xdr:row>
      <xdr:rowOff>97571</xdr:rowOff>
    </xdr:to>
    <xdr:sp macro="" textlink="">
      <xdr:nvSpPr>
        <xdr:cNvPr id="363" name="フローチャート: 判断 362"/>
        <xdr:cNvSpPr/>
      </xdr:nvSpPr>
      <xdr:spPr>
        <a:xfrm>
          <a:off x="6921500" y="1011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114098</xdr:rowOff>
    </xdr:from>
    <xdr:ext cx="534377" cy="259045"/>
    <xdr:sp macro="" textlink="">
      <xdr:nvSpPr>
        <xdr:cNvPr id="364" name="テキスト ボックス 363"/>
        <xdr:cNvSpPr txBox="1"/>
      </xdr:nvSpPr>
      <xdr:spPr>
        <a:xfrm>
          <a:off x="6705111" y="988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1580</xdr:rowOff>
    </xdr:from>
    <xdr:to>
      <xdr:col>55</xdr:col>
      <xdr:colOff>50800</xdr:colOff>
      <xdr:row>59</xdr:row>
      <xdr:rowOff>103180</xdr:rowOff>
    </xdr:to>
    <xdr:sp macro="" textlink="">
      <xdr:nvSpPr>
        <xdr:cNvPr id="370" name="楕円 369"/>
        <xdr:cNvSpPr/>
      </xdr:nvSpPr>
      <xdr:spPr>
        <a:xfrm>
          <a:off x="10426700" y="101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7502</xdr:rowOff>
    </xdr:from>
    <xdr:to>
      <xdr:col>50</xdr:col>
      <xdr:colOff>165100</xdr:colOff>
      <xdr:row>59</xdr:row>
      <xdr:rowOff>109102</xdr:rowOff>
    </xdr:to>
    <xdr:sp macro="" textlink="">
      <xdr:nvSpPr>
        <xdr:cNvPr id="372" name="楕円 371"/>
        <xdr:cNvSpPr/>
      </xdr:nvSpPr>
      <xdr:spPr>
        <a:xfrm>
          <a:off x="9588500" y="101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100229</xdr:rowOff>
    </xdr:from>
    <xdr:ext cx="534377" cy="259045"/>
    <xdr:sp macro="" textlink="">
      <xdr:nvSpPr>
        <xdr:cNvPr id="373" name="テキスト ボックス 372"/>
        <xdr:cNvSpPr txBox="1"/>
      </xdr:nvSpPr>
      <xdr:spPr>
        <a:xfrm>
          <a:off x="9372111" y="102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6614</xdr:rowOff>
    </xdr:from>
    <xdr:to>
      <xdr:col>46</xdr:col>
      <xdr:colOff>38100</xdr:colOff>
      <xdr:row>59</xdr:row>
      <xdr:rowOff>108214</xdr:rowOff>
    </xdr:to>
    <xdr:sp macro="" textlink="">
      <xdr:nvSpPr>
        <xdr:cNvPr id="374" name="楕円 373"/>
        <xdr:cNvSpPr/>
      </xdr:nvSpPr>
      <xdr:spPr>
        <a:xfrm>
          <a:off x="8699500" y="101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99341</xdr:rowOff>
    </xdr:from>
    <xdr:ext cx="534377" cy="259045"/>
    <xdr:sp macro="" textlink="">
      <xdr:nvSpPr>
        <xdr:cNvPr id="375" name="テキスト ボックス 374"/>
        <xdr:cNvSpPr txBox="1"/>
      </xdr:nvSpPr>
      <xdr:spPr>
        <a:xfrm>
          <a:off x="8483111" y="1021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16738</xdr:rowOff>
    </xdr:from>
    <xdr:to>
      <xdr:col>41</xdr:col>
      <xdr:colOff>101600</xdr:colOff>
      <xdr:row>59</xdr:row>
      <xdr:rowOff>118338</xdr:rowOff>
    </xdr:to>
    <xdr:sp macro="" textlink="">
      <xdr:nvSpPr>
        <xdr:cNvPr id="376" name="楕円 375"/>
        <xdr:cNvSpPr/>
      </xdr:nvSpPr>
      <xdr:spPr>
        <a:xfrm>
          <a:off x="7810500" y="1013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109465</xdr:rowOff>
    </xdr:from>
    <xdr:ext cx="534377" cy="259045"/>
    <xdr:sp macro="" textlink="">
      <xdr:nvSpPr>
        <xdr:cNvPr id="377" name="テキスト ボックス 376"/>
        <xdr:cNvSpPr txBox="1"/>
      </xdr:nvSpPr>
      <xdr:spPr>
        <a:xfrm>
          <a:off x="7594111" y="102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14749</xdr:rowOff>
    </xdr:from>
    <xdr:to>
      <xdr:col>36</xdr:col>
      <xdr:colOff>165100</xdr:colOff>
      <xdr:row>59</xdr:row>
      <xdr:rowOff>116349</xdr:rowOff>
    </xdr:to>
    <xdr:sp macro="" textlink="">
      <xdr:nvSpPr>
        <xdr:cNvPr id="378" name="楕円 377"/>
        <xdr:cNvSpPr/>
      </xdr:nvSpPr>
      <xdr:spPr>
        <a:xfrm>
          <a:off x="6921500" y="1013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107476</xdr:rowOff>
    </xdr:from>
    <xdr:ext cx="534377" cy="259045"/>
    <xdr:sp macro="" textlink="">
      <xdr:nvSpPr>
        <xdr:cNvPr id="379" name="テキスト ボックス 378"/>
        <xdr:cNvSpPr txBox="1"/>
      </xdr:nvSpPr>
      <xdr:spPr>
        <a:xfrm>
          <a:off x="6705111" y="1022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117145</xdr:rowOff>
    </xdr:from>
    <xdr:to>
      <xdr:col>55</xdr:col>
      <xdr:colOff>0</xdr:colOff>
      <xdr:row>78</xdr:row>
      <xdr:rowOff>151282</xdr:rowOff>
    </xdr:to>
    <xdr:cxnSp macro="">
      <xdr:nvCxnSpPr>
        <xdr:cNvPr id="408" name="直線コネクタ 407"/>
        <xdr:cNvCxnSpPr/>
      </xdr:nvCxnSpPr>
      <xdr:spPr>
        <a:xfrm>
          <a:off x="9639300" y="13490245"/>
          <a:ext cx="8382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100952</xdr:rowOff>
    </xdr:from>
    <xdr:to>
      <xdr:col>50</xdr:col>
      <xdr:colOff>114300</xdr:colOff>
      <xdr:row>78</xdr:row>
      <xdr:rowOff>117145</xdr:rowOff>
    </xdr:to>
    <xdr:cxnSp macro="">
      <xdr:nvCxnSpPr>
        <xdr:cNvPr id="411" name="直線コネクタ 410"/>
        <xdr:cNvCxnSpPr/>
      </xdr:nvCxnSpPr>
      <xdr:spPr>
        <a:xfrm>
          <a:off x="8750300" y="13474052"/>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100952</xdr:rowOff>
    </xdr:from>
    <xdr:to>
      <xdr:col>45</xdr:col>
      <xdr:colOff>177800</xdr:colOff>
      <xdr:row>78</xdr:row>
      <xdr:rowOff>169094</xdr:rowOff>
    </xdr:to>
    <xdr:cxnSp macro="">
      <xdr:nvCxnSpPr>
        <xdr:cNvPr id="414" name="直線コネクタ 413"/>
        <xdr:cNvCxnSpPr/>
      </xdr:nvCxnSpPr>
      <xdr:spPr>
        <a:xfrm flipV="1">
          <a:off x="7861300" y="13474052"/>
          <a:ext cx="889000" cy="6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169075</xdr:rowOff>
    </xdr:from>
    <xdr:to>
      <xdr:col>41</xdr:col>
      <xdr:colOff>50800</xdr:colOff>
      <xdr:row>78</xdr:row>
      <xdr:rowOff>169094</xdr:rowOff>
    </xdr:to>
    <xdr:cxnSp macro="">
      <xdr:nvCxnSpPr>
        <xdr:cNvPr id="417" name="直線コネクタ 416"/>
        <xdr:cNvCxnSpPr/>
      </xdr:nvCxnSpPr>
      <xdr:spPr>
        <a:xfrm>
          <a:off x="6972300" y="1354217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138640</xdr:rowOff>
    </xdr:from>
    <xdr:to>
      <xdr:col>41</xdr:col>
      <xdr:colOff>101600</xdr:colOff>
      <xdr:row>78</xdr:row>
      <xdr:rowOff>68790</xdr:rowOff>
    </xdr:to>
    <xdr:sp macro="" textlink="">
      <xdr:nvSpPr>
        <xdr:cNvPr id="418" name="フローチャート: 判断 417"/>
        <xdr:cNvSpPr/>
      </xdr:nvSpPr>
      <xdr:spPr>
        <a:xfrm>
          <a:off x="7810500" y="133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85317</xdr:rowOff>
    </xdr:from>
    <xdr:ext cx="534377" cy="259045"/>
    <xdr:sp macro="" textlink="">
      <xdr:nvSpPr>
        <xdr:cNvPr id="419" name="テキスト ボックス 418"/>
        <xdr:cNvSpPr txBox="1"/>
      </xdr:nvSpPr>
      <xdr:spPr>
        <a:xfrm>
          <a:off x="7594111" y="131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170435</xdr:rowOff>
    </xdr:from>
    <xdr:to>
      <xdr:col>36</xdr:col>
      <xdr:colOff>165100</xdr:colOff>
      <xdr:row>78</xdr:row>
      <xdr:rowOff>100585</xdr:rowOff>
    </xdr:to>
    <xdr:sp macro="" textlink="">
      <xdr:nvSpPr>
        <xdr:cNvPr id="420" name="フローチャート: 判断 419"/>
        <xdr:cNvSpPr/>
      </xdr:nvSpPr>
      <xdr:spPr>
        <a:xfrm>
          <a:off x="6921500" y="133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117112</xdr:rowOff>
    </xdr:from>
    <xdr:ext cx="469744" cy="259045"/>
    <xdr:sp macro="" textlink="">
      <xdr:nvSpPr>
        <xdr:cNvPr id="421" name="テキスト ボックス 420"/>
        <xdr:cNvSpPr txBox="1"/>
      </xdr:nvSpPr>
      <xdr:spPr>
        <a:xfrm>
          <a:off x="6737428" y="131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100482</xdr:rowOff>
    </xdr:from>
    <xdr:to>
      <xdr:col>55</xdr:col>
      <xdr:colOff>50800</xdr:colOff>
      <xdr:row>79</xdr:row>
      <xdr:rowOff>30632</xdr:rowOff>
    </xdr:to>
    <xdr:sp macro="" textlink="">
      <xdr:nvSpPr>
        <xdr:cNvPr id="427" name="楕円 426"/>
        <xdr:cNvSpPr/>
      </xdr:nvSpPr>
      <xdr:spPr>
        <a:xfrm>
          <a:off x="104267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15409</xdr:rowOff>
    </xdr:from>
    <xdr:ext cx="469744" cy="259045"/>
    <xdr:sp macro="" textlink="">
      <xdr:nvSpPr>
        <xdr:cNvPr id="428" name="商工費該当値テキスト"/>
        <xdr:cNvSpPr txBox="1"/>
      </xdr:nvSpPr>
      <xdr:spPr>
        <a:xfrm>
          <a:off x="105283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66345</xdr:rowOff>
    </xdr:from>
    <xdr:to>
      <xdr:col>50</xdr:col>
      <xdr:colOff>165100</xdr:colOff>
      <xdr:row>78</xdr:row>
      <xdr:rowOff>167945</xdr:rowOff>
    </xdr:to>
    <xdr:sp macro="" textlink="">
      <xdr:nvSpPr>
        <xdr:cNvPr id="429" name="楕円 428"/>
        <xdr:cNvSpPr/>
      </xdr:nvSpPr>
      <xdr:spPr>
        <a:xfrm>
          <a:off x="9588500" y="134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159072</xdr:rowOff>
    </xdr:from>
    <xdr:ext cx="469744" cy="259045"/>
    <xdr:sp macro="" textlink="">
      <xdr:nvSpPr>
        <xdr:cNvPr id="430" name="テキスト ボックス 429"/>
        <xdr:cNvSpPr txBox="1"/>
      </xdr:nvSpPr>
      <xdr:spPr>
        <a:xfrm>
          <a:off x="9404428" y="135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50152</xdr:rowOff>
    </xdr:from>
    <xdr:to>
      <xdr:col>46</xdr:col>
      <xdr:colOff>38100</xdr:colOff>
      <xdr:row>78</xdr:row>
      <xdr:rowOff>151752</xdr:rowOff>
    </xdr:to>
    <xdr:sp macro="" textlink="">
      <xdr:nvSpPr>
        <xdr:cNvPr id="431" name="楕円 430"/>
        <xdr:cNvSpPr/>
      </xdr:nvSpPr>
      <xdr:spPr>
        <a:xfrm>
          <a:off x="8699500" y="13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142879</xdr:rowOff>
    </xdr:from>
    <xdr:ext cx="469744" cy="259045"/>
    <xdr:sp macro="" textlink="">
      <xdr:nvSpPr>
        <xdr:cNvPr id="432" name="テキスト ボックス 431"/>
        <xdr:cNvSpPr txBox="1"/>
      </xdr:nvSpPr>
      <xdr:spPr>
        <a:xfrm>
          <a:off x="8515428" y="1351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118294</xdr:rowOff>
    </xdr:from>
    <xdr:to>
      <xdr:col>41</xdr:col>
      <xdr:colOff>101600</xdr:colOff>
      <xdr:row>79</xdr:row>
      <xdr:rowOff>48444</xdr:rowOff>
    </xdr:to>
    <xdr:sp macro="" textlink="">
      <xdr:nvSpPr>
        <xdr:cNvPr id="433" name="楕円 432"/>
        <xdr:cNvSpPr/>
      </xdr:nvSpPr>
      <xdr:spPr>
        <a:xfrm>
          <a:off x="7810500" y="134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39571</xdr:rowOff>
    </xdr:from>
    <xdr:ext cx="469744" cy="259045"/>
    <xdr:sp macro="" textlink="">
      <xdr:nvSpPr>
        <xdr:cNvPr id="434" name="テキスト ボックス 433"/>
        <xdr:cNvSpPr txBox="1"/>
      </xdr:nvSpPr>
      <xdr:spPr>
        <a:xfrm>
          <a:off x="7626428" y="1358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118275</xdr:rowOff>
    </xdr:from>
    <xdr:to>
      <xdr:col>36</xdr:col>
      <xdr:colOff>165100</xdr:colOff>
      <xdr:row>79</xdr:row>
      <xdr:rowOff>48425</xdr:rowOff>
    </xdr:to>
    <xdr:sp macro="" textlink="">
      <xdr:nvSpPr>
        <xdr:cNvPr id="435" name="楕円 434"/>
        <xdr:cNvSpPr/>
      </xdr:nvSpPr>
      <xdr:spPr>
        <a:xfrm>
          <a:off x="6921500" y="134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39552</xdr:rowOff>
    </xdr:from>
    <xdr:ext cx="469744" cy="259045"/>
    <xdr:sp macro="" textlink="">
      <xdr:nvSpPr>
        <xdr:cNvPr id="436" name="テキスト ボックス 435"/>
        <xdr:cNvSpPr txBox="1"/>
      </xdr:nvSpPr>
      <xdr:spPr>
        <a:xfrm>
          <a:off x="6737428" y="135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83725</xdr:rowOff>
    </xdr:from>
    <xdr:to>
      <xdr:col>55</xdr:col>
      <xdr:colOff>0</xdr:colOff>
      <xdr:row>99</xdr:row>
      <xdr:rowOff>84403</xdr:rowOff>
    </xdr:to>
    <xdr:cxnSp macro="">
      <xdr:nvCxnSpPr>
        <xdr:cNvPr id="467" name="直線コネクタ 466"/>
        <xdr:cNvCxnSpPr/>
      </xdr:nvCxnSpPr>
      <xdr:spPr>
        <a:xfrm flipV="1">
          <a:off x="9639300" y="17057275"/>
          <a:ext cx="8382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84403</xdr:rowOff>
    </xdr:from>
    <xdr:to>
      <xdr:col>50</xdr:col>
      <xdr:colOff>114300</xdr:colOff>
      <xdr:row>99</xdr:row>
      <xdr:rowOff>86243</xdr:rowOff>
    </xdr:to>
    <xdr:cxnSp macro="">
      <xdr:nvCxnSpPr>
        <xdr:cNvPr id="470" name="直線コネクタ 469"/>
        <xdr:cNvCxnSpPr/>
      </xdr:nvCxnSpPr>
      <xdr:spPr>
        <a:xfrm flipV="1">
          <a:off x="8750300" y="17057953"/>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84251</xdr:rowOff>
    </xdr:from>
    <xdr:to>
      <xdr:col>45</xdr:col>
      <xdr:colOff>177800</xdr:colOff>
      <xdr:row>99</xdr:row>
      <xdr:rowOff>86243</xdr:rowOff>
    </xdr:to>
    <xdr:cxnSp macro="">
      <xdr:nvCxnSpPr>
        <xdr:cNvPr id="473" name="直線コネクタ 472"/>
        <xdr:cNvCxnSpPr/>
      </xdr:nvCxnSpPr>
      <xdr:spPr>
        <a:xfrm>
          <a:off x="7861300" y="17057801"/>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84251</xdr:rowOff>
    </xdr:from>
    <xdr:to>
      <xdr:col>41</xdr:col>
      <xdr:colOff>50800</xdr:colOff>
      <xdr:row>99</xdr:row>
      <xdr:rowOff>86311</xdr:rowOff>
    </xdr:to>
    <xdr:cxnSp macro="">
      <xdr:nvCxnSpPr>
        <xdr:cNvPr id="476" name="直線コネクタ 475"/>
        <xdr:cNvCxnSpPr/>
      </xdr:nvCxnSpPr>
      <xdr:spPr>
        <a:xfrm flipV="1">
          <a:off x="6972300" y="17057801"/>
          <a:ext cx="889000" cy="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13534</xdr:rowOff>
    </xdr:from>
    <xdr:to>
      <xdr:col>41</xdr:col>
      <xdr:colOff>101600</xdr:colOff>
      <xdr:row>99</xdr:row>
      <xdr:rowOff>115134</xdr:rowOff>
    </xdr:to>
    <xdr:sp macro="" textlink="">
      <xdr:nvSpPr>
        <xdr:cNvPr id="477" name="フローチャート: 判断 476"/>
        <xdr:cNvSpPr/>
      </xdr:nvSpPr>
      <xdr:spPr>
        <a:xfrm>
          <a:off x="7810500" y="169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131661</xdr:rowOff>
    </xdr:from>
    <xdr:ext cx="599010" cy="259045"/>
    <xdr:sp macro="" textlink="">
      <xdr:nvSpPr>
        <xdr:cNvPr id="478" name="テキスト ボックス 477"/>
        <xdr:cNvSpPr txBox="1"/>
      </xdr:nvSpPr>
      <xdr:spPr>
        <a:xfrm>
          <a:off x="7561795" y="1676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28575</xdr:rowOff>
    </xdr:from>
    <xdr:to>
      <xdr:col>36</xdr:col>
      <xdr:colOff>165100</xdr:colOff>
      <xdr:row>99</xdr:row>
      <xdr:rowOff>130175</xdr:rowOff>
    </xdr:to>
    <xdr:sp macro="" textlink="">
      <xdr:nvSpPr>
        <xdr:cNvPr id="479" name="フローチャート: 判断 478"/>
        <xdr:cNvSpPr/>
      </xdr:nvSpPr>
      <xdr:spPr>
        <a:xfrm>
          <a:off x="6921500" y="1700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146702</xdr:rowOff>
    </xdr:from>
    <xdr:ext cx="534377" cy="259045"/>
    <xdr:sp macro="" textlink="">
      <xdr:nvSpPr>
        <xdr:cNvPr id="480" name="テキスト ボックス 479"/>
        <xdr:cNvSpPr txBox="1"/>
      </xdr:nvSpPr>
      <xdr:spPr>
        <a:xfrm>
          <a:off x="6705111" y="167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32925</xdr:rowOff>
    </xdr:from>
    <xdr:to>
      <xdr:col>55</xdr:col>
      <xdr:colOff>50800</xdr:colOff>
      <xdr:row>99</xdr:row>
      <xdr:rowOff>134525</xdr:rowOff>
    </xdr:to>
    <xdr:sp macro="" textlink="">
      <xdr:nvSpPr>
        <xdr:cNvPr id="486" name="楕円 485"/>
        <xdr:cNvSpPr/>
      </xdr:nvSpPr>
      <xdr:spPr>
        <a:xfrm>
          <a:off x="10426700" y="170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33603</xdr:rowOff>
    </xdr:from>
    <xdr:to>
      <xdr:col>50</xdr:col>
      <xdr:colOff>165100</xdr:colOff>
      <xdr:row>99</xdr:row>
      <xdr:rowOff>135203</xdr:rowOff>
    </xdr:to>
    <xdr:sp macro="" textlink="">
      <xdr:nvSpPr>
        <xdr:cNvPr id="488" name="楕円 487"/>
        <xdr:cNvSpPr/>
      </xdr:nvSpPr>
      <xdr:spPr>
        <a:xfrm>
          <a:off x="9588500" y="170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126330</xdr:rowOff>
    </xdr:from>
    <xdr:ext cx="534377" cy="259045"/>
    <xdr:sp macro="" textlink="">
      <xdr:nvSpPr>
        <xdr:cNvPr id="489" name="テキスト ボックス 488"/>
        <xdr:cNvSpPr txBox="1"/>
      </xdr:nvSpPr>
      <xdr:spPr>
        <a:xfrm>
          <a:off x="9372111" y="1709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35443</xdr:rowOff>
    </xdr:from>
    <xdr:to>
      <xdr:col>46</xdr:col>
      <xdr:colOff>38100</xdr:colOff>
      <xdr:row>99</xdr:row>
      <xdr:rowOff>137043</xdr:rowOff>
    </xdr:to>
    <xdr:sp macro="" textlink="">
      <xdr:nvSpPr>
        <xdr:cNvPr id="490" name="楕円 489"/>
        <xdr:cNvSpPr/>
      </xdr:nvSpPr>
      <xdr:spPr>
        <a:xfrm>
          <a:off x="8699500" y="170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128170</xdr:rowOff>
    </xdr:from>
    <xdr:ext cx="534377" cy="259045"/>
    <xdr:sp macro="" textlink="">
      <xdr:nvSpPr>
        <xdr:cNvPr id="491" name="テキスト ボックス 490"/>
        <xdr:cNvSpPr txBox="1"/>
      </xdr:nvSpPr>
      <xdr:spPr>
        <a:xfrm>
          <a:off x="8483111" y="1710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33451</xdr:rowOff>
    </xdr:from>
    <xdr:to>
      <xdr:col>41</xdr:col>
      <xdr:colOff>101600</xdr:colOff>
      <xdr:row>99</xdr:row>
      <xdr:rowOff>135051</xdr:rowOff>
    </xdr:to>
    <xdr:sp macro="" textlink="">
      <xdr:nvSpPr>
        <xdr:cNvPr id="492" name="楕円 491"/>
        <xdr:cNvSpPr/>
      </xdr:nvSpPr>
      <xdr:spPr>
        <a:xfrm>
          <a:off x="7810500" y="170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126178</xdr:rowOff>
    </xdr:from>
    <xdr:ext cx="534377" cy="259045"/>
    <xdr:sp macro="" textlink="">
      <xdr:nvSpPr>
        <xdr:cNvPr id="493" name="テキスト ボックス 492"/>
        <xdr:cNvSpPr txBox="1"/>
      </xdr:nvSpPr>
      <xdr:spPr>
        <a:xfrm>
          <a:off x="7594111" y="170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35511</xdr:rowOff>
    </xdr:from>
    <xdr:to>
      <xdr:col>36</xdr:col>
      <xdr:colOff>165100</xdr:colOff>
      <xdr:row>99</xdr:row>
      <xdr:rowOff>137111</xdr:rowOff>
    </xdr:to>
    <xdr:sp macro="" textlink="">
      <xdr:nvSpPr>
        <xdr:cNvPr id="494" name="楕円 493"/>
        <xdr:cNvSpPr/>
      </xdr:nvSpPr>
      <xdr:spPr>
        <a:xfrm>
          <a:off x="6921500" y="170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128238</xdr:rowOff>
    </xdr:from>
    <xdr:ext cx="534377" cy="259045"/>
    <xdr:sp macro="" textlink="">
      <xdr:nvSpPr>
        <xdr:cNvPr id="495" name="テキスト ボックス 494"/>
        <xdr:cNvSpPr txBox="1"/>
      </xdr:nvSpPr>
      <xdr:spPr>
        <a:xfrm>
          <a:off x="6705111" y="171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36123</xdr:rowOff>
    </xdr:from>
    <xdr:to>
      <xdr:col>85</xdr:col>
      <xdr:colOff>127000</xdr:colOff>
      <xdr:row>38</xdr:row>
      <xdr:rowOff>44200</xdr:rowOff>
    </xdr:to>
    <xdr:cxnSp macro="">
      <xdr:nvCxnSpPr>
        <xdr:cNvPr id="526" name="直線コネクタ 525"/>
        <xdr:cNvCxnSpPr/>
      </xdr:nvCxnSpPr>
      <xdr:spPr>
        <a:xfrm>
          <a:off x="15481300" y="655122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36123</xdr:rowOff>
    </xdr:from>
    <xdr:to>
      <xdr:col>81</xdr:col>
      <xdr:colOff>50800</xdr:colOff>
      <xdr:row>38</xdr:row>
      <xdr:rowOff>45560</xdr:rowOff>
    </xdr:to>
    <xdr:cxnSp macro="">
      <xdr:nvCxnSpPr>
        <xdr:cNvPr id="529" name="直線コネクタ 528"/>
        <xdr:cNvCxnSpPr/>
      </xdr:nvCxnSpPr>
      <xdr:spPr>
        <a:xfrm flipV="1">
          <a:off x="14592300" y="6551223"/>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45560</xdr:rowOff>
    </xdr:from>
    <xdr:to>
      <xdr:col>76</xdr:col>
      <xdr:colOff>114300</xdr:colOff>
      <xdr:row>38</xdr:row>
      <xdr:rowOff>73362</xdr:rowOff>
    </xdr:to>
    <xdr:cxnSp macro="">
      <xdr:nvCxnSpPr>
        <xdr:cNvPr id="532" name="直線コネクタ 531"/>
        <xdr:cNvCxnSpPr/>
      </xdr:nvCxnSpPr>
      <xdr:spPr>
        <a:xfrm flipV="1">
          <a:off x="13703300" y="6560660"/>
          <a:ext cx="8890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109710</xdr:rowOff>
    </xdr:from>
    <xdr:to>
      <xdr:col>71</xdr:col>
      <xdr:colOff>177800</xdr:colOff>
      <xdr:row>38</xdr:row>
      <xdr:rowOff>73362</xdr:rowOff>
    </xdr:to>
    <xdr:cxnSp macro="">
      <xdr:nvCxnSpPr>
        <xdr:cNvPr id="535" name="直線コネクタ 534"/>
        <xdr:cNvCxnSpPr/>
      </xdr:nvCxnSpPr>
      <xdr:spPr>
        <a:xfrm>
          <a:off x="12814300" y="6281910"/>
          <a:ext cx="8890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104510</xdr:rowOff>
    </xdr:from>
    <xdr:to>
      <xdr:col>72</xdr:col>
      <xdr:colOff>38100</xdr:colOff>
      <xdr:row>38</xdr:row>
      <xdr:rowOff>34660</xdr:rowOff>
    </xdr:to>
    <xdr:sp macro="" textlink="">
      <xdr:nvSpPr>
        <xdr:cNvPr id="536" name="フローチャート: 判断 535"/>
        <xdr:cNvSpPr/>
      </xdr:nvSpPr>
      <xdr:spPr>
        <a:xfrm>
          <a:off x="13652500" y="644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51187</xdr:rowOff>
    </xdr:from>
    <xdr:ext cx="534377" cy="259045"/>
    <xdr:sp macro="" textlink="">
      <xdr:nvSpPr>
        <xdr:cNvPr id="537" name="テキスト ボックス 536"/>
        <xdr:cNvSpPr txBox="1"/>
      </xdr:nvSpPr>
      <xdr:spPr>
        <a:xfrm>
          <a:off x="13436111" y="62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124431</xdr:rowOff>
    </xdr:from>
    <xdr:to>
      <xdr:col>67</xdr:col>
      <xdr:colOff>101600</xdr:colOff>
      <xdr:row>38</xdr:row>
      <xdr:rowOff>54581</xdr:rowOff>
    </xdr:to>
    <xdr:sp macro="" textlink="">
      <xdr:nvSpPr>
        <xdr:cNvPr id="538" name="フローチャート: 判断 537"/>
        <xdr:cNvSpPr/>
      </xdr:nvSpPr>
      <xdr:spPr>
        <a:xfrm>
          <a:off x="12763500" y="64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45708</xdr:rowOff>
    </xdr:from>
    <xdr:ext cx="534377" cy="259045"/>
    <xdr:sp macro="" textlink="">
      <xdr:nvSpPr>
        <xdr:cNvPr id="539" name="テキスト ボックス 538"/>
        <xdr:cNvSpPr txBox="1"/>
      </xdr:nvSpPr>
      <xdr:spPr>
        <a:xfrm>
          <a:off x="12547111" y="65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164850</xdr:rowOff>
    </xdr:from>
    <xdr:to>
      <xdr:col>85</xdr:col>
      <xdr:colOff>177800</xdr:colOff>
      <xdr:row>38</xdr:row>
      <xdr:rowOff>95000</xdr:rowOff>
    </xdr:to>
    <xdr:sp macro="" textlink="">
      <xdr:nvSpPr>
        <xdr:cNvPr id="545" name="楕円 544"/>
        <xdr:cNvSpPr/>
      </xdr:nvSpPr>
      <xdr:spPr>
        <a:xfrm>
          <a:off x="16268700" y="65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79777</xdr:rowOff>
    </xdr:from>
    <xdr:ext cx="534377" cy="259045"/>
    <xdr:sp macro="" textlink="">
      <xdr:nvSpPr>
        <xdr:cNvPr id="546" name="消防費該当値テキスト"/>
        <xdr:cNvSpPr txBox="1"/>
      </xdr:nvSpPr>
      <xdr:spPr>
        <a:xfrm>
          <a:off x="16370300" y="64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156773</xdr:rowOff>
    </xdr:from>
    <xdr:to>
      <xdr:col>81</xdr:col>
      <xdr:colOff>101600</xdr:colOff>
      <xdr:row>38</xdr:row>
      <xdr:rowOff>86923</xdr:rowOff>
    </xdr:to>
    <xdr:sp macro="" textlink="">
      <xdr:nvSpPr>
        <xdr:cNvPr id="547" name="楕円 546"/>
        <xdr:cNvSpPr/>
      </xdr:nvSpPr>
      <xdr:spPr>
        <a:xfrm>
          <a:off x="15430500" y="65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78050</xdr:rowOff>
    </xdr:from>
    <xdr:ext cx="534377" cy="259045"/>
    <xdr:sp macro="" textlink="">
      <xdr:nvSpPr>
        <xdr:cNvPr id="548" name="テキスト ボックス 547"/>
        <xdr:cNvSpPr txBox="1"/>
      </xdr:nvSpPr>
      <xdr:spPr>
        <a:xfrm>
          <a:off x="15214111" y="65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166210</xdr:rowOff>
    </xdr:from>
    <xdr:to>
      <xdr:col>76</xdr:col>
      <xdr:colOff>165100</xdr:colOff>
      <xdr:row>38</xdr:row>
      <xdr:rowOff>96360</xdr:rowOff>
    </xdr:to>
    <xdr:sp macro="" textlink="">
      <xdr:nvSpPr>
        <xdr:cNvPr id="549" name="楕円 548"/>
        <xdr:cNvSpPr/>
      </xdr:nvSpPr>
      <xdr:spPr>
        <a:xfrm>
          <a:off x="14541500" y="65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87487</xdr:rowOff>
    </xdr:from>
    <xdr:ext cx="534377" cy="259045"/>
    <xdr:sp macro="" textlink="">
      <xdr:nvSpPr>
        <xdr:cNvPr id="550" name="テキスト ボックス 549"/>
        <xdr:cNvSpPr txBox="1"/>
      </xdr:nvSpPr>
      <xdr:spPr>
        <a:xfrm>
          <a:off x="14325111" y="660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22562</xdr:rowOff>
    </xdr:from>
    <xdr:to>
      <xdr:col>72</xdr:col>
      <xdr:colOff>38100</xdr:colOff>
      <xdr:row>38</xdr:row>
      <xdr:rowOff>124162</xdr:rowOff>
    </xdr:to>
    <xdr:sp macro="" textlink="">
      <xdr:nvSpPr>
        <xdr:cNvPr id="551" name="楕円 550"/>
        <xdr:cNvSpPr/>
      </xdr:nvSpPr>
      <xdr:spPr>
        <a:xfrm>
          <a:off x="13652500" y="65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115289</xdr:rowOff>
    </xdr:from>
    <xdr:ext cx="534377" cy="259045"/>
    <xdr:sp macro="" textlink="">
      <xdr:nvSpPr>
        <xdr:cNvPr id="552" name="テキスト ボックス 551"/>
        <xdr:cNvSpPr txBox="1"/>
      </xdr:nvSpPr>
      <xdr:spPr>
        <a:xfrm>
          <a:off x="13436111" y="66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58910</xdr:rowOff>
    </xdr:from>
    <xdr:to>
      <xdr:col>67</xdr:col>
      <xdr:colOff>101600</xdr:colOff>
      <xdr:row>36</xdr:row>
      <xdr:rowOff>160510</xdr:rowOff>
    </xdr:to>
    <xdr:sp macro="" textlink="">
      <xdr:nvSpPr>
        <xdr:cNvPr id="553" name="楕円 552"/>
        <xdr:cNvSpPr/>
      </xdr:nvSpPr>
      <xdr:spPr>
        <a:xfrm>
          <a:off x="12763500" y="62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5587</xdr:rowOff>
    </xdr:from>
    <xdr:ext cx="534377" cy="259045"/>
    <xdr:sp macro="" textlink="">
      <xdr:nvSpPr>
        <xdr:cNvPr id="554" name="テキスト ボックス 553"/>
        <xdr:cNvSpPr txBox="1"/>
      </xdr:nvSpPr>
      <xdr:spPr>
        <a:xfrm>
          <a:off x="12547111" y="60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117896</xdr:rowOff>
    </xdr:from>
    <xdr:to>
      <xdr:col>85</xdr:col>
      <xdr:colOff>127000</xdr:colOff>
      <xdr:row>57</xdr:row>
      <xdr:rowOff>25258</xdr:rowOff>
    </xdr:to>
    <xdr:cxnSp macro="">
      <xdr:nvCxnSpPr>
        <xdr:cNvPr id="581" name="直線コネクタ 580"/>
        <xdr:cNvCxnSpPr/>
      </xdr:nvCxnSpPr>
      <xdr:spPr>
        <a:xfrm>
          <a:off x="15481300" y="9719096"/>
          <a:ext cx="838200" cy="7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117896</xdr:rowOff>
    </xdr:from>
    <xdr:to>
      <xdr:col>81</xdr:col>
      <xdr:colOff>50800</xdr:colOff>
      <xdr:row>57</xdr:row>
      <xdr:rowOff>38645</xdr:rowOff>
    </xdr:to>
    <xdr:cxnSp macro="">
      <xdr:nvCxnSpPr>
        <xdr:cNvPr id="584" name="直線コネクタ 583"/>
        <xdr:cNvCxnSpPr/>
      </xdr:nvCxnSpPr>
      <xdr:spPr>
        <a:xfrm flipV="1">
          <a:off x="14592300" y="9719096"/>
          <a:ext cx="889000" cy="9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38645</xdr:rowOff>
    </xdr:from>
    <xdr:to>
      <xdr:col>76</xdr:col>
      <xdr:colOff>114300</xdr:colOff>
      <xdr:row>57</xdr:row>
      <xdr:rowOff>148853</xdr:rowOff>
    </xdr:to>
    <xdr:cxnSp macro="">
      <xdr:nvCxnSpPr>
        <xdr:cNvPr id="587" name="直線コネクタ 586"/>
        <xdr:cNvCxnSpPr/>
      </xdr:nvCxnSpPr>
      <xdr:spPr>
        <a:xfrm flipV="1">
          <a:off x="13703300" y="9811295"/>
          <a:ext cx="889000" cy="1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148853</xdr:rowOff>
    </xdr:from>
    <xdr:to>
      <xdr:col>71</xdr:col>
      <xdr:colOff>177800</xdr:colOff>
      <xdr:row>57</xdr:row>
      <xdr:rowOff>160416</xdr:rowOff>
    </xdr:to>
    <xdr:cxnSp macro="">
      <xdr:nvCxnSpPr>
        <xdr:cNvPr id="590" name="直線コネクタ 589"/>
        <xdr:cNvCxnSpPr/>
      </xdr:nvCxnSpPr>
      <xdr:spPr>
        <a:xfrm flipV="1">
          <a:off x="12814300" y="9921503"/>
          <a:ext cx="889000" cy="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74937</xdr:rowOff>
    </xdr:from>
    <xdr:to>
      <xdr:col>72</xdr:col>
      <xdr:colOff>38100</xdr:colOff>
      <xdr:row>57</xdr:row>
      <xdr:rowOff>5087</xdr:rowOff>
    </xdr:to>
    <xdr:sp macro="" textlink="">
      <xdr:nvSpPr>
        <xdr:cNvPr id="591" name="フローチャート: 判断 590"/>
        <xdr:cNvSpPr/>
      </xdr:nvSpPr>
      <xdr:spPr>
        <a:xfrm>
          <a:off x="13652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21614</xdr:rowOff>
    </xdr:from>
    <xdr:ext cx="534377" cy="259045"/>
    <xdr:sp macro="" textlink="">
      <xdr:nvSpPr>
        <xdr:cNvPr id="592" name="テキスト ボックス 591"/>
        <xdr:cNvSpPr txBox="1"/>
      </xdr:nvSpPr>
      <xdr:spPr>
        <a:xfrm>
          <a:off x="13436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133532</xdr:rowOff>
    </xdr:from>
    <xdr:to>
      <xdr:col>67</xdr:col>
      <xdr:colOff>101600</xdr:colOff>
      <xdr:row>57</xdr:row>
      <xdr:rowOff>63682</xdr:rowOff>
    </xdr:to>
    <xdr:sp macro="" textlink="">
      <xdr:nvSpPr>
        <xdr:cNvPr id="593" name="フローチャート: 判断 592"/>
        <xdr:cNvSpPr/>
      </xdr:nvSpPr>
      <xdr:spPr>
        <a:xfrm>
          <a:off x="12763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80209</xdr:rowOff>
    </xdr:from>
    <xdr:ext cx="534377" cy="259045"/>
    <xdr:sp macro="" textlink="">
      <xdr:nvSpPr>
        <xdr:cNvPr id="594" name="テキスト ボックス 593"/>
        <xdr:cNvSpPr txBox="1"/>
      </xdr:nvSpPr>
      <xdr:spPr>
        <a:xfrm>
          <a:off x="12547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145908</xdr:rowOff>
    </xdr:from>
    <xdr:to>
      <xdr:col>85</xdr:col>
      <xdr:colOff>177800</xdr:colOff>
      <xdr:row>57</xdr:row>
      <xdr:rowOff>76058</xdr:rowOff>
    </xdr:to>
    <xdr:sp macro="" textlink="">
      <xdr:nvSpPr>
        <xdr:cNvPr id="600" name="楕円 599"/>
        <xdr:cNvSpPr/>
      </xdr:nvSpPr>
      <xdr:spPr>
        <a:xfrm>
          <a:off x="16268700" y="97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124335</xdr:rowOff>
    </xdr:from>
    <xdr:ext cx="534377" cy="259045"/>
    <xdr:sp macro="" textlink="">
      <xdr:nvSpPr>
        <xdr:cNvPr id="601" name="教育費該当値テキスト"/>
        <xdr:cNvSpPr txBox="1"/>
      </xdr:nvSpPr>
      <xdr:spPr>
        <a:xfrm>
          <a:off x="16370300" y="97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67096</xdr:rowOff>
    </xdr:from>
    <xdr:to>
      <xdr:col>81</xdr:col>
      <xdr:colOff>101600</xdr:colOff>
      <xdr:row>56</xdr:row>
      <xdr:rowOff>168696</xdr:rowOff>
    </xdr:to>
    <xdr:sp macro="" textlink="">
      <xdr:nvSpPr>
        <xdr:cNvPr id="602" name="楕円 601"/>
        <xdr:cNvSpPr/>
      </xdr:nvSpPr>
      <xdr:spPr>
        <a:xfrm>
          <a:off x="15430500" y="96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13773</xdr:rowOff>
    </xdr:from>
    <xdr:ext cx="534377" cy="259045"/>
    <xdr:sp macro="" textlink="">
      <xdr:nvSpPr>
        <xdr:cNvPr id="603" name="テキスト ボックス 602"/>
        <xdr:cNvSpPr txBox="1"/>
      </xdr:nvSpPr>
      <xdr:spPr>
        <a:xfrm>
          <a:off x="15214111" y="94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159295</xdr:rowOff>
    </xdr:from>
    <xdr:to>
      <xdr:col>76</xdr:col>
      <xdr:colOff>165100</xdr:colOff>
      <xdr:row>57</xdr:row>
      <xdr:rowOff>89445</xdr:rowOff>
    </xdr:to>
    <xdr:sp macro="" textlink="">
      <xdr:nvSpPr>
        <xdr:cNvPr id="604" name="楕円 603"/>
        <xdr:cNvSpPr/>
      </xdr:nvSpPr>
      <xdr:spPr>
        <a:xfrm>
          <a:off x="14541500" y="976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80572</xdr:rowOff>
    </xdr:from>
    <xdr:ext cx="534377" cy="259045"/>
    <xdr:sp macro="" textlink="">
      <xdr:nvSpPr>
        <xdr:cNvPr id="605" name="テキスト ボックス 604"/>
        <xdr:cNvSpPr txBox="1"/>
      </xdr:nvSpPr>
      <xdr:spPr>
        <a:xfrm>
          <a:off x="14325111" y="985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98053</xdr:rowOff>
    </xdr:from>
    <xdr:to>
      <xdr:col>72</xdr:col>
      <xdr:colOff>38100</xdr:colOff>
      <xdr:row>58</xdr:row>
      <xdr:rowOff>28203</xdr:rowOff>
    </xdr:to>
    <xdr:sp macro="" textlink="">
      <xdr:nvSpPr>
        <xdr:cNvPr id="606" name="楕円 605"/>
        <xdr:cNvSpPr/>
      </xdr:nvSpPr>
      <xdr:spPr>
        <a:xfrm>
          <a:off x="13652500" y="98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19330</xdr:rowOff>
    </xdr:from>
    <xdr:ext cx="534377" cy="259045"/>
    <xdr:sp macro="" textlink="">
      <xdr:nvSpPr>
        <xdr:cNvPr id="607" name="テキスト ボックス 606"/>
        <xdr:cNvSpPr txBox="1"/>
      </xdr:nvSpPr>
      <xdr:spPr>
        <a:xfrm>
          <a:off x="13436111" y="99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109616</xdr:rowOff>
    </xdr:from>
    <xdr:to>
      <xdr:col>67</xdr:col>
      <xdr:colOff>101600</xdr:colOff>
      <xdr:row>58</xdr:row>
      <xdr:rowOff>39766</xdr:rowOff>
    </xdr:to>
    <xdr:sp macro="" textlink="">
      <xdr:nvSpPr>
        <xdr:cNvPr id="608" name="楕円 607"/>
        <xdr:cNvSpPr/>
      </xdr:nvSpPr>
      <xdr:spPr>
        <a:xfrm>
          <a:off x="12763500" y="98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30893</xdr:rowOff>
    </xdr:from>
    <xdr:ext cx="534377" cy="259045"/>
    <xdr:sp macro="" textlink="">
      <xdr:nvSpPr>
        <xdr:cNvPr id="609" name="テキスト ボックス 608"/>
        <xdr:cNvSpPr txBox="1"/>
      </xdr:nvSpPr>
      <xdr:spPr>
        <a:xfrm>
          <a:off x="12547111" y="99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134790</xdr:rowOff>
    </xdr:from>
    <xdr:to>
      <xdr:col>72</xdr:col>
      <xdr:colOff>38100</xdr:colOff>
      <xdr:row>79</xdr:row>
      <xdr:rowOff>64940</xdr:rowOff>
    </xdr:to>
    <xdr:sp macro="" textlink="">
      <xdr:nvSpPr>
        <xdr:cNvPr id="648" name="フローチャート: 判断 647"/>
        <xdr:cNvSpPr/>
      </xdr:nvSpPr>
      <xdr:spPr>
        <a:xfrm>
          <a:off x="13652500" y="1350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81467</xdr:rowOff>
    </xdr:from>
    <xdr:ext cx="534377" cy="259045"/>
    <xdr:sp macro="" textlink="">
      <xdr:nvSpPr>
        <xdr:cNvPr id="649" name="テキスト ボックス 648"/>
        <xdr:cNvSpPr txBox="1"/>
      </xdr:nvSpPr>
      <xdr:spPr>
        <a:xfrm>
          <a:off x="13436111" y="132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131910</xdr:rowOff>
    </xdr:from>
    <xdr:to>
      <xdr:col>67</xdr:col>
      <xdr:colOff>101600</xdr:colOff>
      <xdr:row>79</xdr:row>
      <xdr:rowOff>62060</xdr:rowOff>
    </xdr:to>
    <xdr:sp macro="" textlink="">
      <xdr:nvSpPr>
        <xdr:cNvPr id="650" name="フローチャート: 判断 649"/>
        <xdr:cNvSpPr/>
      </xdr:nvSpPr>
      <xdr:spPr>
        <a:xfrm>
          <a:off x="12763500" y="135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78587</xdr:rowOff>
    </xdr:from>
    <xdr:ext cx="534377" cy="259045"/>
    <xdr:sp macro="" textlink="">
      <xdr:nvSpPr>
        <xdr:cNvPr id="651" name="テキスト ボックス 650"/>
        <xdr:cNvSpPr txBox="1"/>
      </xdr:nvSpPr>
      <xdr:spPr>
        <a:xfrm>
          <a:off x="12547111" y="132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930</xdr:rowOff>
    </xdr:from>
    <xdr:to>
      <xdr:col>85</xdr:col>
      <xdr:colOff>127000</xdr:colOff>
      <xdr:row>98</xdr:row>
      <xdr:rowOff>43600</xdr:rowOff>
    </xdr:to>
    <xdr:cxnSp macro="">
      <xdr:nvCxnSpPr>
        <xdr:cNvPr id="693" name="直線コネクタ 692"/>
        <xdr:cNvCxnSpPr/>
      </xdr:nvCxnSpPr>
      <xdr:spPr>
        <a:xfrm flipV="1">
          <a:off x="15481300" y="16803030"/>
          <a:ext cx="838200" cy="4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43600</xdr:rowOff>
    </xdr:from>
    <xdr:to>
      <xdr:col>81</xdr:col>
      <xdr:colOff>50800</xdr:colOff>
      <xdr:row>98</xdr:row>
      <xdr:rowOff>45160</xdr:rowOff>
    </xdr:to>
    <xdr:cxnSp macro="">
      <xdr:nvCxnSpPr>
        <xdr:cNvPr id="696" name="直線コネクタ 695"/>
        <xdr:cNvCxnSpPr/>
      </xdr:nvCxnSpPr>
      <xdr:spPr>
        <a:xfrm flipV="1">
          <a:off x="14592300" y="16845700"/>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45160</xdr:rowOff>
    </xdr:from>
    <xdr:to>
      <xdr:col>76</xdr:col>
      <xdr:colOff>114300</xdr:colOff>
      <xdr:row>98</xdr:row>
      <xdr:rowOff>52223</xdr:rowOff>
    </xdr:to>
    <xdr:cxnSp macro="">
      <xdr:nvCxnSpPr>
        <xdr:cNvPr id="699" name="直線コネクタ 698"/>
        <xdr:cNvCxnSpPr/>
      </xdr:nvCxnSpPr>
      <xdr:spPr>
        <a:xfrm flipV="1">
          <a:off x="13703300" y="16847260"/>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52223</xdr:rowOff>
    </xdr:from>
    <xdr:to>
      <xdr:col>71</xdr:col>
      <xdr:colOff>177800</xdr:colOff>
      <xdr:row>98</xdr:row>
      <xdr:rowOff>61596</xdr:rowOff>
    </xdr:to>
    <xdr:cxnSp macro="">
      <xdr:nvCxnSpPr>
        <xdr:cNvPr id="702" name="直線コネクタ 701"/>
        <xdr:cNvCxnSpPr/>
      </xdr:nvCxnSpPr>
      <xdr:spPr>
        <a:xfrm flipV="1">
          <a:off x="12814300" y="1685432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57494</xdr:rowOff>
    </xdr:from>
    <xdr:to>
      <xdr:col>72</xdr:col>
      <xdr:colOff>38100</xdr:colOff>
      <xdr:row>97</xdr:row>
      <xdr:rowOff>159094</xdr:rowOff>
    </xdr:to>
    <xdr:sp macro="" textlink="">
      <xdr:nvSpPr>
        <xdr:cNvPr id="703" name="フローチャート: 判断 702"/>
        <xdr:cNvSpPr/>
      </xdr:nvSpPr>
      <xdr:spPr>
        <a:xfrm>
          <a:off x="13652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4171</xdr:rowOff>
    </xdr:from>
    <xdr:ext cx="534377" cy="259045"/>
    <xdr:sp macro="" textlink="">
      <xdr:nvSpPr>
        <xdr:cNvPr id="704" name="テキスト ボックス 703"/>
        <xdr:cNvSpPr txBox="1"/>
      </xdr:nvSpPr>
      <xdr:spPr>
        <a:xfrm>
          <a:off x="13436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46436</xdr:rowOff>
    </xdr:from>
    <xdr:to>
      <xdr:col>67</xdr:col>
      <xdr:colOff>101600</xdr:colOff>
      <xdr:row>97</xdr:row>
      <xdr:rowOff>148036</xdr:rowOff>
    </xdr:to>
    <xdr:sp macro="" textlink="">
      <xdr:nvSpPr>
        <xdr:cNvPr id="705" name="フローチャート: 判断 704"/>
        <xdr:cNvSpPr/>
      </xdr:nvSpPr>
      <xdr:spPr>
        <a:xfrm>
          <a:off x="12763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164563</xdr:rowOff>
    </xdr:from>
    <xdr:ext cx="534377" cy="259045"/>
    <xdr:sp macro="" textlink="">
      <xdr:nvSpPr>
        <xdr:cNvPr id="706" name="テキスト ボックス 705"/>
        <xdr:cNvSpPr txBox="1"/>
      </xdr:nvSpPr>
      <xdr:spPr>
        <a:xfrm>
          <a:off x="12547111" y="164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121580</xdr:rowOff>
    </xdr:from>
    <xdr:to>
      <xdr:col>85</xdr:col>
      <xdr:colOff>177800</xdr:colOff>
      <xdr:row>98</xdr:row>
      <xdr:rowOff>51730</xdr:rowOff>
    </xdr:to>
    <xdr:sp macro="" textlink="">
      <xdr:nvSpPr>
        <xdr:cNvPr id="712" name="楕円 711"/>
        <xdr:cNvSpPr/>
      </xdr:nvSpPr>
      <xdr:spPr>
        <a:xfrm>
          <a:off x="16268700" y="1675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36507</xdr:rowOff>
    </xdr:from>
    <xdr:ext cx="534377" cy="259045"/>
    <xdr:sp macro="" textlink="">
      <xdr:nvSpPr>
        <xdr:cNvPr id="713" name="公債費該当値テキスト"/>
        <xdr:cNvSpPr txBox="1"/>
      </xdr:nvSpPr>
      <xdr:spPr>
        <a:xfrm>
          <a:off x="16370300" y="1666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164250</xdr:rowOff>
    </xdr:from>
    <xdr:to>
      <xdr:col>81</xdr:col>
      <xdr:colOff>101600</xdr:colOff>
      <xdr:row>98</xdr:row>
      <xdr:rowOff>94400</xdr:rowOff>
    </xdr:to>
    <xdr:sp macro="" textlink="">
      <xdr:nvSpPr>
        <xdr:cNvPr id="714" name="楕円 713"/>
        <xdr:cNvSpPr/>
      </xdr:nvSpPr>
      <xdr:spPr>
        <a:xfrm>
          <a:off x="15430500" y="167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85527</xdr:rowOff>
    </xdr:from>
    <xdr:ext cx="534377" cy="259045"/>
    <xdr:sp macro="" textlink="">
      <xdr:nvSpPr>
        <xdr:cNvPr id="715" name="テキスト ボックス 714"/>
        <xdr:cNvSpPr txBox="1"/>
      </xdr:nvSpPr>
      <xdr:spPr>
        <a:xfrm>
          <a:off x="15214111" y="168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165810</xdr:rowOff>
    </xdr:from>
    <xdr:to>
      <xdr:col>76</xdr:col>
      <xdr:colOff>165100</xdr:colOff>
      <xdr:row>98</xdr:row>
      <xdr:rowOff>95960</xdr:rowOff>
    </xdr:to>
    <xdr:sp macro="" textlink="">
      <xdr:nvSpPr>
        <xdr:cNvPr id="716" name="楕円 715"/>
        <xdr:cNvSpPr/>
      </xdr:nvSpPr>
      <xdr:spPr>
        <a:xfrm>
          <a:off x="14541500" y="167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87087</xdr:rowOff>
    </xdr:from>
    <xdr:ext cx="534377" cy="259045"/>
    <xdr:sp macro="" textlink="">
      <xdr:nvSpPr>
        <xdr:cNvPr id="717" name="テキスト ボックス 716"/>
        <xdr:cNvSpPr txBox="1"/>
      </xdr:nvSpPr>
      <xdr:spPr>
        <a:xfrm>
          <a:off x="14325111" y="1688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1423</xdr:rowOff>
    </xdr:from>
    <xdr:to>
      <xdr:col>72</xdr:col>
      <xdr:colOff>38100</xdr:colOff>
      <xdr:row>98</xdr:row>
      <xdr:rowOff>103023</xdr:rowOff>
    </xdr:to>
    <xdr:sp macro="" textlink="">
      <xdr:nvSpPr>
        <xdr:cNvPr id="718" name="楕円 717"/>
        <xdr:cNvSpPr/>
      </xdr:nvSpPr>
      <xdr:spPr>
        <a:xfrm>
          <a:off x="13652500" y="168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94150</xdr:rowOff>
    </xdr:from>
    <xdr:ext cx="534377" cy="259045"/>
    <xdr:sp macro="" textlink="">
      <xdr:nvSpPr>
        <xdr:cNvPr id="719" name="テキスト ボックス 718"/>
        <xdr:cNvSpPr txBox="1"/>
      </xdr:nvSpPr>
      <xdr:spPr>
        <a:xfrm>
          <a:off x="13436111" y="168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10796</xdr:rowOff>
    </xdr:from>
    <xdr:to>
      <xdr:col>67</xdr:col>
      <xdr:colOff>101600</xdr:colOff>
      <xdr:row>98</xdr:row>
      <xdr:rowOff>112396</xdr:rowOff>
    </xdr:to>
    <xdr:sp macro="" textlink="">
      <xdr:nvSpPr>
        <xdr:cNvPr id="720" name="楕円 719"/>
        <xdr:cNvSpPr/>
      </xdr:nvSpPr>
      <xdr:spPr>
        <a:xfrm>
          <a:off x="12763500" y="168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103523</xdr:rowOff>
    </xdr:from>
    <xdr:ext cx="534377" cy="259045"/>
    <xdr:sp macro="" textlink="">
      <xdr:nvSpPr>
        <xdr:cNvPr id="721" name="テキスト ボックス 720"/>
        <xdr:cNvSpPr txBox="1"/>
      </xdr:nvSpPr>
      <xdr:spPr>
        <a:xfrm>
          <a:off x="12547111" y="169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106426</xdr:rowOff>
    </xdr:from>
    <xdr:to>
      <xdr:col>102</xdr:col>
      <xdr:colOff>165100</xdr:colOff>
      <xdr:row>38</xdr:row>
      <xdr:rowOff>36576</xdr:rowOff>
    </xdr:to>
    <xdr:sp macro="" textlink="">
      <xdr:nvSpPr>
        <xdr:cNvPr id="760" name="フローチャート: 判断 759"/>
        <xdr:cNvSpPr/>
      </xdr:nvSpPr>
      <xdr:spPr>
        <a:xfrm>
          <a:off x="19494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53103</xdr:rowOff>
    </xdr:from>
    <xdr:ext cx="378565" cy="259045"/>
    <xdr:sp macro="" textlink="">
      <xdr:nvSpPr>
        <xdr:cNvPr id="761" name="テキスト ボックス 760"/>
        <xdr:cNvSpPr txBox="1"/>
      </xdr:nvSpPr>
      <xdr:spPr>
        <a:xfrm>
          <a:off x="19356017" y="622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35941</xdr:rowOff>
    </xdr:from>
    <xdr:to>
      <xdr:col>98</xdr:col>
      <xdr:colOff>38100</xdr:colOff>
      <xdr:row>38</xdr:row>
      <xdr:rowOff>137541</xdr:rowOff>
    </xdr:to>
    <xdr:sp macro="" textlink="">
      <xdr:nvSpPr>
        <xdr:cNvPr id="762" name="フローチャート: 判断 761"/>
        <xdr:cNvSpPr/>
      </xdr:nvSpPr>
      <xdr:spPr>
        <a:xfrm>
          <a:off x="18605500" y="65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154068</xdr:rowOff>
    </xdr:from>
    <xdr:ext cx="378565" cy="259045"/>
    <xdr:sp macro="" textlink="">
      <xdr:nvSpPr>
        <xdr:cNvPr id="763" name="テキスト ボックス 762"/>
        <xdr:cNvSpPr txBox="1"/>
      </xdr:nvSpPr>
      <xdr:spPr>
        <a:xfrm>
          <a:off x="18467017" y="632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全ての項目で類似団体平均を下回っている。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唯一類似団体平均を上回っていた教育費についても、施設改修等の大型事業がなかったことで類似団体平均を下回ったが、今後は学校施設等の改修を控えていることから類似団体平均を上回る可能性がある。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輪之内町第五次総合計画（</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H24-H33</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）の実現と輪之内町行財政改革大綱（</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H27-H31</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の積極的な推進をめざして財源確保が困難な状況下において抑制型予算を基本とするも、安易な事業の見送りをすることなく、優先度・緊急度を重視した事業展開をしてきた。また、普通建設事業についても景気浮揚を期待しインフラ整備を積極的に実施した。</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２９年度は前年度のような大型事業が無く、普通建設事業費が大きく減少したことで実質単年度収支が黒字に転換した。</a:t>
          </a:r>
          <a:endParaRPr kumimoji="1" lang="en-US"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財政調整基金残高は、</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標準財政規模比が</a:t>
          </a:r>
          <a:r>
            <a:rPr kumimoji="1" lang="en-US" altLang="ja-JP" sz="1100" b="0" i="0" u="none" strike="noStrike" kern="0" cap="none" spc="0" normalizeH="0" baseline="0" noProof="0">
              <a:ln>
                <a:noFill/>
              </a:ln>
              <a:solidFill>
                <a:prstClr val="black"/>
              </a:solidFill>
              <a:effectLst/>
              <a:uLnTx/>
              <a:uFillTx/>
              <a:latin typeface="+mn-lt"/>
              <a:ea typeface="ＭＳ Ｐゴシック"/>
              <a:cs typeface="+mn-cs"/>
            </a:rPr>
            <a:t>0.27</a:t>
          </a:r>
          <a:r>
            <a:rPr kumimoji="1" lang="ja-JP" altLang="en-US" sz="1100" b="0" i="0" u="none" strike="noStrike" kern="0" cap="none" spc="0" normalizeH="0" baseline="0" noProof="0">
              <a:ln>
                <a:noFill/>
              </a:ln>
              <a:solidFill>
                <a:prstClr val="black"/>
              </a:solidFill>
              <a:effectLst/>
              <a:uLnTx/>
              <a:uFillTx/>
              <a:latin typeface="+mn-lt"/>
              <a:ea typeface="ＭＳ Ｐゴシック"/>
              <a:cs typeface="+mn-cs"/>
            </a:rPr>
            <a:t>ポイント下がったが、</a:t>
          </a:r>
          <a:r>
            <a:rPr kumimoji="1" lang="ja-JP" altLang="ja-JP" sz="1100" b="0" i="0" u="none" strike="noStrike" kern="0" cap="none" spc="0" normalizeH="0" baseline="0" noProof="0">
              <a:ln>
                <a:noFill/>
              </a:ln>
              <a:solidFill>
                <a:prstClr val="black"/>
              </a:solidFill>
              <a:effectLst/>
              <a:uLnTx/>
              <a:uFillTx/>
              <a:latin typeface="+mn-lt"/>
              <a:ea typeface="ＭＳ Ｐゴシック"/>
              <a:cs typeface="+mn-cs"/>
            </a:rPr>
            <a:t>近年は適切な財源の確保と歳出の精査により取り崩すことなく、長期的な見通しのもとに着実に積み立てができている。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岐阜県輪之内町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いずれの会計も赤字に陥ることなく黒字である。</a:t>
          </a:r>
          <a:endParaRPr kumimoji="0" lang="ja-JP"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一般会計</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の</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実質黒字比率は</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、前年度に比べて</a:t>
          </a:r>
          <a:r>
            <a:rPr kumimoji="1" lang="en-US" altLang="ja-JP" sz="1200" b="0" i="0" u="none" strike="noStrike" kern="0" cap="none" spc="0" normalizeH="0" baseline="0" noProof="0">
              <a:ln>
                <a:noFill/>
              </a:ln>
              <a:solidFill>
                <a:prstClr val="black"/>
              </a:solidFill>
              <a:effectLst/>
              <a:uLnTx/>
              <a:uFillTx/>
              <a:latin typeface="+mn-lt"/>
              <a:ea typeface="ＭＳ Ｐゴシック"/>
              <a:cs typeface="+mn-cs"/>
            </a:rPr>
            <a:t>2.08</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ポイント減少となった。これは、法人関係税等により町税は増加したものの、臨時財政対策債の発行を全額取り止めたことで歳入額が減少したことが大きな要因である。また、歳出においても、大型事業が無かったことで普通建設事業費が大幅に減少したが、企業立地促進奨励金の交付や繰上償還を実施したことで歳出額が増加した。</a:t>
          </a:r>
          <a:endParaRPr kumimoji="1" lang="en-US" altLang="ja-JP" sz="12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引き続き、税収等を確保するため、徴収体制を強化するとともに企業誘致事業も積極的に推進していく。また、医療保険関係特別会計では医療費の適正化や医療費の抑制、下水道事業については加入促進に努め</a:t>
          </a:r>
          <a:r>
            <a:rPr kumimoji="1" lang="ja-JP" altLang="en-US" sz="1200" b="0" i="0" u="none" strike="noStrike" kern="0" cap="none" spc="0" normalizeH="0" baseline="0" noProof="0">
              <a:ln>
                <a:noFill/>
              </a:ln>
              <a:solidFill>
                <a:prstClr val="black"/>
              </a:solidFill>
              <a:effectLst/>
              <a:uLnTx/>
              <a:uFillTx/>
              <a:latin typeface="+mn-lt"/>
              <a:ea typeface="ＭＳ Ｐゴシック"/>
              <a:cs typeface="+mn-cs"/>
            </a:rPr>
            <a:t>、</a:t>
          </a:r>
          <a:r>
            <a:rPr kumimoji="1" lang="ja-JP" altLang="ja-JP" sz="1200" b="0" i="0" u="none" strike="noStrike" kern="0" cap="none" spc="0" normalizeH="0" baseline="0" noProof="0">
              <a:ln>
                <a:noFill/>
              </a:ln>
              <a:solidFill>
                <a:prstClr val="black"/>
              </a:solidFill>
              <a:effectLst/>
              <a:uLnTx/>
              <a:uFillTx/>
              <a:latin typeface="+mn-lt"/>
              <a:ea typeface="ＭＳ Ｐゴシック"/>
              <a:cs typeface="+mn-cs"/>
            </a:rPr>
            <a:t>独立採算の原則に立ち返り繰出支出を抑制していく。</a:t>
          </a:r>
          <a:endParaRPr kumimoji="1" lang="en-US" altLang="ja-JP" sz="12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4285505</v>
      </c>
      <c r="BO4" s="410"/>
      <c r="BP4" s="410"/>
      <c r="BQ4" s="410"/>
      <c r="BR4" s="410"/>
      <c r="BS4" s="410"/>
      <c r="BT4" s="410"/>
      <c r="BU4" s="411"/>
      <c r="BV4" s="409">
        <v>4423887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8.5</v>
      </c>
      <c r="CU4" s="416"/>
      <c r="CV4" s="416"/>
      <c r="CW4" s="416"/>
      <c r="CX4" s="416"/>
      <c r="CY4" s="416"/>
      <c r="CZ4" s="416"/>
      <c r="DA4" s="417"/>
      <c r="DB4" s="415">
        <v>10.6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4038905</v>
      </c>
      <c r="BO5" s="447"/>
      <c r="BP5" s="447"/>
      <c r="BQ5" s="447"/>
      <c r="BR5" s="447"/>
      <c r="BS5" s="447"/>
      <c r="BT5" s="447"/>
      <c r="BU5" s="448"/>
      <c r="BV5" s="446">
        <v>4026846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77.599999999999994</v>
      </c>
      <c r="CU5" s="444"/>
      <c r="CV5" s="444"/>
      <c r="CW5" s="444"/>
      <c r="CX5" s="444"/>
      <c r="CY5" s="444"/>
      <c r="CZ5" s="444"/>
      <c r="DA5" s="445"/>
      <c r="DB5" s="443">
        <v>76.099999999999994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246600</v>
      </c>
      <c r="BO6" s="447"/>
      <c r="BP6" s="447"/>
      <c r="BQ6" s="447"/>
      <c r="BR6" s="447"/>
      <c r="BS6" s="447"/>
      <c r="BT6" s="447"/>
      <c r="BU6" s="448"/>
      <c r="BV6" s="446">
        <v>397041</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77.599999999999994</v>
      </c>
      <c r="CU6" s="484"/>
      <c r="CV6" s="484"/>
      <c r="CW6" s="484"/>
      <c r="CX6" s="484"/>
      <c r="CY6" s="484"/>
      <c r="CZ6" s="484"/>
      <c r="DA6" s="485"/>
      <c r="DB6" s="483">
        <v>77.5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94831</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2897204</v>
      </c>
      <c r="CU7" s="447"/>
      <c r="CV7" s="447"/>
      <c r="CW7" s="447"/>
      <c r="CX7" s="447"/>
      <c r="CY7" s="447"/>
      <c r="CZ7" s="447"/>
      <c r="DA7" s="448"/>
      <c r="DB7" s="446">
        <v>2853312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246600</v>
      </c>
      <c r="BO8" s="447"/>
      <c r="BP8" s="447"/>
      <c r="BQ8" s="447"/>
      <c r="BR8" s="447"/>
      <c r="BS8" s="447"/>
      <c r="BT8" s="447"/>
      <c r="BU8" s="448"/>
      <c r="BV8" s="446">
        <v>302210</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0.6</v>
      </c>
      <c r="CU8" s="487"/>
      <c r="CV8" s="487"/>
      <c r="CW8" s="487"/>
      <c r="CX8" s="487"/>
      <c r="CY8" s="487"/>
      <c r="CZ8" s="487"/>
      <c r="DA8" s="488"/>
      <c r="DB8" s="486">
        <v>0.57999999999999996</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9973</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-55610</v>
      </c>
      <c r="BO9" s="447"/>
      <c r="BP9" s="447"/>
      <c r="BQ9" s="447"/>
      <c r="BR9" s="447"/>
      <c r="BS9" s="447"/>
      <c r="BT9" s="447"/>
      <c r="BU9" s="448"/>
      <c r="BV9" s="446">
        <v>-18951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9.1999999999999993</v>
      </c>
      <c r="CU9" s="444"/>
      <c r="CV9" s="444"/>
      <c r="CW9" s="444"/>
      <c r="CX9" s="444"/>
      <c r="CY9" s="444"/>
      <c r="CZ9" s="444"/>
      <c r="DA9" s="445"/>
      <c r="DB9" s="443">
        <v>6.5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10028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3949</v>
      </c>
      <c r="BO10" s="447"/>
      <c r="BP10" s="447"/>
      <c r="BQ10" s="447"/>
      <c r="BR10" s="447"/>
      <c r="BS10" s="447"/>
      <c r="BT10" s="447"/>
      <c r="BU10" s="448"/>
      <c r="BV10" s="446">
        <v>2783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60944</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9784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9454</v>
      </c>
      <c r="S13" s="528"/>
      <c r="T13" s="528"/>
      <c r="U13" s="528"/>
      <c r="V13" s="529"/>
      <c r="W13" s="462" t="s">
        <v>131</v>
      </c>
      <c r="X13" s="463"/>
      <c r="Y13" s="463"/>
      <c r="Z13" s="463"/>
      <c r="AA13" s="463"/>
      <c r="AB13" s="453"/>
      <c r="AC13" s="497">
        <v>196</v>
      </c>
      <c r="AD13" s="498"/>
      <c r="AE13" s="498"/>
      <c r="AF13" s="498"/>
      <c r="AG13" s="537"/>
      <c r="AH13" s="497">
        <v>162</v>
      </c>
      <c r="AI13" s="498"/>
      <c r="AJ13" s="498"/>
      <c r="AK13" s="498"/>
      <c r="AL13" s="499"/>
      <c r="AM13" s="475" t="s">
        <v>132</v>
      </c>
      <c r="AN13" s="476"/>
      <c r="AO13" s="476"/>
      <c r="AP13" s="476"/>
      <c r="AQ13" s="476"/>
      <c r="AR13" s="476"/>
      <c r="AS13" s="476"/>
      <c r="AT13" s="477"/>
      <c r="AU13" s="478" t="s">
        <v>108</v>
      </c>
      <c r="AV13" s="479"/>
      <c r="AW13" s="479"/>
      <c r="AX13" s="479"/>
      <c r="AY13" s="480" t="s">
        <v>133</v>
      </c>
      <c r="AZ13" s="481"/>
      <c r="BA13" s="481"/>
      <c r="BB13" s="481"/>
      <c r="BC13" s="481"/>
      <c r="BD13" s="481"/>
      <c r="BE13" s="481"/>
      <c r="BF13" s="481"/>
      <c r="BG13" s="481"/>
      <c r="BH13" s="481"/>
      <c r="BI13" s="481"/>
      <c r="BJ13" s="481"/>
      <c r="BK13" s="481"/>
      <c r="BL13" s="481"/>
      <c r="BM13" s="482"/>
      <c r="BN13" s="446">
        <v>9283</v>
      </c>
      <c r="BO13" s="447"/>
      <c r="BP13" s="447"/>
      <c r="BQ13" s="447"/>
      <c r="BR13" s="447"/>
      <c r="BS13" s="447"/>
      <c r="BT13" s="447"/>
      <c r="BU13" s="448"/>
      <c r="BV13" s="446">
        <v>-16168</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4.7</v>
      </c>
      <c r="CU13" s="444"/>
      <c r="CV13" s="444"/>
      <c r="CW13" s="444"/>
      <c r="CX13" s="444"/>
      <c r="CY13" s="444"/>
      <c r="CZ13" s="444"/>
      <c r="DA13" s="445"/>
      <c r="DB13" s="443">
        <v>4.3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9912</v>
      </c>
      <c r="S14" s="528"/>
      <c r="T14" s="528"/>
      <c r="U14" s="528"/>
      <c r="V14" s="529"/>
      <c r="W14" s="436"/>
      <c r="X14" s="437"/>
      <c r="Y14" s="437"/>
      <c r="Z14" s="437"/>
      <c r="AA14" s="437"/>
      <c r="AB14" s="426"/>
      <c r="AC14" s="530">
        <v>4</v>
      </c>
      <c r="AD14" s="531"/>
      <c r="AE14" s="531"/>
      <c r="AF14" s="531"/>
      <c r="AG14" s="532"/>
      <c r="AH14" s="530">
        <v>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15.5</v>
      </c>
      <c r="CU14" s="542"/>
      <c r="CV14" s="542"/>
      <c r="CW14" s="542"/>
      <c r="CX14" s="542"/>
      <c r="CY14" s="542"/>
      <c r="CZ14" s="542"/>
      <c r="DA14" s="543"/>
      <c r="DB14" s="541">
        <v>16.600000000000001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137</v>
      </c>
      <c r="N15" s="535"/>
      <c r="O15" s="535"/>
      <c r="P15" s="535"/>
      <c r="Q15" s="536"/>
      <c r="R15" s="527">
        <v>9558</v>
      </c>
      <c r="S15" s="528"/>
      <c r="T15" s="528"/>
      <c r="U15" s="528"/>
      <c r="V15" s="529"/>
      <c r="W15" s="462" t="s">
        <v>138</v>
      </c>
      <c r="X15" s="463"/>
      <c r="Y15" s="463"/>
      <c r="Z15" s="463"/>
      <c r="AA15" s="463"/>
      <c r="AB15" s="453"/>
      <c r="AC15" s="497">
        <v>1948</v>
      </c>
      <c r="AD15" s="498"/>
      <c r="AE15" s="498"/>
      <c r="AF15" s="498"/>
      <c r="AG15" s="537"/>
      <c r="AH15" s="497">
        <v>1977</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1457032</v>
      </c>
      <c r="BO15" s="410"/>
      <c r="BP15" s="410"/>
      <c r="BQ15" s="410"/>
      <c r="BR15" s="410"/>
      <c r="BS15" s="410"/>
      <c r="BT15" s="410"/>
      <c r="BU15" s="411"/>
      <c r="BV15" s="409">
        <v>1346870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39.4</v>
      </c>
      <c r="AD16" s="531"/>
      <c r="AE16" s="531"/>
      <c r="AF16" s="531"/>
      <c r="AG16" s="532"/>
      <c r="AH16" s="530">
        <v>40.5</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2323537</v>
      </c>
      <c r="BO16" s="447"/>
      <c r="BP16" s="447"/>
      <c r="BQ16" s="447"/>
      <c r="BR16" s="447"/>
      <c r="BS16" s="447"/>
      <c r="BT16" s="447"/>
      <c r="BU16" s="448"/>
      <c r="BV16" s="446">
        <v>2303394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2797</v>
      </c>
      <c r="AD17" s="498"/>
      <c r="AE17" s="498"/>
      <c r="AF17" s="498"/>
      <c r="AG17" s="537"/>
      <c r="AH17" s="497">
        <v>2747</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1858470</v>
      </c>
      <c r="BO17" s="447"/>
      <c r="BP17" s="447"/>
      <c r="BQ17" s="447"/>
      <c r="BR17" s="447"/>
      <c r="BS17" s="447"/>
      <c r="BT17" s="447"/>
      <c r="BU17" s="448"/>
      <c r="BV17" s="446">
        <v>1711189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22.33</v>
      </c>
      <c r="M18" s="559"/>
      <c r="N18" s="559"/>
      <c r="O18" s="559"/>
      <c r="P18" s="559"/>
      <c r="Q18" s="559"/>
      <c r="R18" s="560"/>
      <c r="S18" s="560"/>
      <c r="T18" s="560"/>
      <c r="U18" s="560"/>
      <c r="V18" s="561"/>
      <c r="W18" s="464"/>
      <c r="X18" s="465"/>
      <c r="Y18" s="465"/>
      <c r="Z18" s="465"/>
      <c r="AA18" s="465"/>
      <c r="AB18" s="456"/>
      <c r="AC18" s="562">
        <v>56.6</v>
      </c>
      <c r="AD18" s="563"/>
      <c r="AE18" s="563"/>
      <c r="AF18" s="563"/>
      <c r="AG18" s="564"/>
      <c r="AH18" s="562">
        <v>56.2</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2144357</v>
      </c>
      <c r="BO18" s="447"/>
      <c r="BP18" s="447"/>
      <c r="BQ18" s="447"/>
      <c r="BR18" s="447"/>
      <c r="BS18" s="447"/>
      <c r="BT18" s="447"/>
      <c r="BU18" s="448"/>
      <c r="BV18" s="446">
        <v>2089633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447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3233026</v>
      </c>
      <c r="BO19" s="447"/>
      <c r="BP19" s="447"/>
      <c r="BQ19" s="447"/>
      <c r="BR19" s="447"/>
      <c r="BS19" s="447"/>
      <c r="BT19" s="447"/>
      <c r="BU19" s="448"/>
      <c r="BV19" s="446">
        <v>3225361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3138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3155533</v>
      </c>
      <c r="BO23" s="447"/>
      <c r="BP23" s="447"/>
      <c r="BQ23" s="447"/>
      <c r="BR23" s="447"/>
      <c r="BS23" s="447"/>
      <c r="BT23" s="447"/>
      <c r="BU23" s="448"/>
      <c r="BV23" s="446">
        <v>3249850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7000</v>
      </c>
      <c r="R24" s="498"/>
      <c r="S24" s="498"/>
      <c r="T24" s="498"/>
      <c r="U24" s="498"/>
      <c r="V24" s="537"/>
      <c r="W24" s="596"/>
      <c r="X24" s="584"/>
      <c r="Y24" s="585"/>
      <c r="Z24" s="496" t="s">
        <v>162</v>
      </c>
      <c r="AA24" s="476"/>
      <c r="AB24" s="476"/>
      <c r="AC24" s="476"/>
      <c r="AD24" s="476"/>
      <c r="AE24" s="476"/>
      <c r="AF24" s="476"/>
      <c r="AG24" s="477"/>
      <c r="AH24" s="497">
        <v>93</v>
      </c>
      <c r="AI24" s="498"/>
      <c r="AJ24" s="498"/>
      <c r="AK24" s="498"/>
      <c r="AL24" s="537"/>
      <c r="AM24" s="497">
        <v>256959</v>
      </c>
      <c r="AN24" s="498"/>
      <c r="AO24" s="498"/>
      <c r="AP24" s="498"/>
      <c r="AQ24" s="498"/>
      <c r="AR24" s="537"/>
      <c r="AS24" s="497">
        <v>2763</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1638565</v>
      </c>
      <c r="BO24" s="447"/>
      <c r="BP24" s="447"/>
      <c r="BQ24" s="447"/>
      <c r="BR24" s="447"/>
      <c r="BS24" s="447"/>
      <c r="BT24" s="447"/>
      <c r="BU24" s="448"/>
      <c r="BV24" s="446">
        <v>1670375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5650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129</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208921</v>
      </c>
      <c r="BO25" s="410"/>
      <c r="BP25" s="410"/>
      <c r="BQ25" s="410"/>
      <c r="BR25" s="410"/>
      <c r="BS25" s="410"/>
      <c r="BT25" s="410"/>
      <c r="BU25" s="411"/>
      <c r="BV25" s="409">
        <v>244438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2800</v>
      </c>
      <c r="R26" s="498"/>
      <c r="S26" s="498"/>
      <c r="T26" s="498"/>
      <c r="U26" s="498"/>
      <c r="V26" s="537"/>
      <c r="W26" s="596"/>
      <c r="X26" s="584"/>
      <c r="Y26" s="585"/>
      <c r="Z26" s="496" t="s">
        <v>169</v>
      </c>
      <c r="AA26" s="606"/>
      <c r="AB26" s="606"/>
      <c r="AC26" s="606"/>
      <c r="AD26" s="606"/>
      <c r="AE26" s="606"/>
      <c r="AF26" s="606"/>
      <c r="AG26" s="607"/>
      <c r="AH26" s="497" t="s">
        <v>166</v>
      </c>
      <c r="AI26" s="498"/>
      <c r="AJ26" s="498"/>
      <c r="AK26" s="498"/>
      <c r="AL26" s="537"/>
      <c r="AM26" s="497" t="s">
        <v>129</v>
      </c>
      <c r="AN26" s="498"/>
      <c r="AO26" s="498"/>
      <c r="AP26" s="498"/>
      <c r="AQ26" s="498"/>
      <c r="AR26" s="537"/>
      <c r="AS26" s="497" t="s">
        <v>129</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2600</v>
      </c>
      <c r="R27" s="498"/>
      <c r="S27" s="498"/>
      <c r="T27" s="498"/>
      <c r="U27" s="498"/>
      <c r="V27" s="537"/>
      <c r="W27" s="596"/>
      <c r="X27" s="584"/>
      <c r="Y27" s="585"/>
      <c r="Z27" s="496" t="s">
        <v>172</v>
      </c>
      <c r="AA27" s="476"/>
      <c r="AB27" s="476"/>
      <c r="AC27" s="476"/>
      <c r="AD27" s="476"/>
      <c r="AE27" s="476"/>
      <c r="AF27" s="476"/>
      <c r="AG27" s="477"/>
      <c r="AH27" s="497">
        <v>2</v>
      </c>
      <c r="AI27" s="498"/>
      <c r="AJ27" s="498"/>
      <c r="AK27" s="498"/>
      <c r="AL27" s="537"/>
      <c r="AM27" s="497" t="s">
        <v>173</v>
      </c>
      <c r="AN27" s="498"/>
      <c r="AO27" s="498"/>
      <c r="AP27" s="498"/>
      <c r="AQ27" s="498"/>
      <c r="AR27" s="537"/>
      <c r="AS27" s="497" t="s">
        <v>173</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82155</v>
      </c>
      <c r="BO27" s="620"/>
      <c r="BP27" s="620"/>
      <c r="BQ27" s="620"/>
      <c r="BR27" s="620"/>
      <c r="BS27" s="620"/>
      <c r="BT27" s="620"/>
      <c r="BU27" s="621"/>
      <c r="BV27" s="619">
        <v>82155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2150</v>
      </c>
      <c r="R28" s="498"/>
      <c r="S28" s="498"/>
      <c r="T28" s="498"/>
      <c r="U28" s="498"/>
      <c r="V28" s="537"/>
      <c r="W28" s="596"/>
      <c r="X28" s="584"/>
      <c r="Y28" s="585"/>
      <c r="Z28" s="496" t="s">
        <v>176</v>
      </c>
      <c r="AA28" s="476"/>
      <c r="AB28" s="476"/>
      <c r="AC28" s="476"/>
      <c r="AD28" s="476"/>
      <c r="AE28" s="476"/>
      <c r="AF28" s="476"/>
      <c r="AG28" s="477"/>
      <c r="AH28" s="497" t="s">
        <v>166</v>
      </c>
      <c r="AI28" s="498"/>
      <c r="AJ28" s="498"/>
      <c r="AK28" s="498"/>
      <c r="AL28" s="537"/>
      <c r="AM28" s="497" t="s">
        <v>129</v>
      </c>
      <c r="AN28" s="498"/>
      <c r="AO28" s="498"/>
      <c r="AP28" s="498"/>
      <c r="AQ28" s="498"/>
      <c r="AR28" s="537"/>
      <c r="AS28" s="497" t="s">
        <v>129</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752808</v>
      </c>
      <c r="BO28" s="410"/>
      <c r="BP28" s="410"/>
      <c r="BQ28" s="410"/>
      <c r="BR28" s="410"/>
      <c r="BS28" s="410"/>
      <c r="BT28" s="410"/>
      <c r="BU28" s="411"/>
      <c r="BV28" s="409">
        <v>748859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7</v>
      </c>
      <c r="M29" s="498"/>
      <c r="N29" s="498"/>
      <c r="O29" s="498"/>
      <c r="P29" s="537"/>
      <c r="Q29" s="497">
        <v>2050</v>
      </c>
      <c r="R29" s="498"/>
      <c r="S29" s="498"/>
      <c r="T29" s="498"/>
      <c r="U29" s="498"/>
      <c r="V29" s="537"/>
      <c r="W29" s="597"/>
      <c r="X29" s="598"/>
      <c r="Y29" s="599"/>
      <c r="Z29" s="496" t="s">
        <v>179</v>
      </c>
      <c r="AA29" s="476"/>
      <c r="AB29" s="476"/>
      <c r="AC29" s="476"/>
      <c r="AD29" s="476"/>
      <c r="AE29" s="476"/>
      <c r="AF29" s="476"/>
      <c r="AG29" s="477"/>
      <c r="AH29" s="497">
        <v>95</v>
      </c>
      <c r="AI29" s="498"/>
      <c r="AJ29" s="498"/>
      <c r="AK29" s="498"/>
      <c r="AL29" s="537"/>
      <c r="AM29" s="497">
        <v>265051</v>
      </c>
      <c r="AN29" s="498"/>
      <c r="AO29" s="498"/>
      <c r="AP29" s="498"/>
      <c r="AQ29" s="498"/>
      <c r="AR29" s="537"/>
      <c r="AS29" s="497">
        <v>2790</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154000</v>
      </c>
      <c r="BO29" s="447"/>
      <c r="BP29" s="447"/>
      <c r="BQ29" s="447"/>
      <c r="BR29" s="447"/>
      <c r="BS29" s="447"/>
      <c r="BT29" s="447"/>
      <c r="BU29" s="448"/>
      <c r="BV29" s="446">
        <v>153000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92.6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1152341</v>
      </c>
      <c r="BO30" s="620"/>
      <c r="BP30" s="620"/>
      <c r="BQ30" s="620"/>
      <c r="BR30" s="620"/>
      <c r="BS30" s="620"/>
      <c r="BT30" s="620"/>
      <c r="BU30" s="621"/>
      <c r="BV30" s="619">
        <v>1127263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輪之内町国民健康保険事業特別会計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IF('各会計、関係団体の財政状況及び健全化判断比率'!B30="","",'各会計、関係団体の財政状況及び健全化判断比率'!B30)</f>
        <v>輪之内町水道事業会計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輪之内町特定環境保全公共下水道事業特別会計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西濃環境整備組合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輪之内町土地開発公社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輪之内町児童発達支援事業特別会計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輪之内町後期高齢者医療特別会計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大垣消防組合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大垣衛生施設組合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西南濃粗大廃棄物処理組合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あすわ苑老人福祉施設事務組合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安八郡広域連合（一般会計）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安八郡広域連合（特別会計）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岐阜県市町村会館組合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岐阜県市町村職員退職手当組合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岐阜県後期高齢者医療広域連合（一般会計）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O++n7CwM/KuFTfAEGsXDlVjXUMWWPzIHSadgTzE8P+jqCwdHFXHqQFJ53PO+7CMk+Uox2XxQx9/yL+/v9WVDYg==" saltValue="hpfOspIh2D2B7OcENtU41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553</v>
      </c>
      <c r="D34" s="1224"/>
      <c r="E34" s="1225"/>
      <c r="F34" s="32">
        <v>12.17</v>
      </c>
      <c r="G34" s="33">
        <v>11.93</v>
      </c>
      <c r="H34" s="33">
        <v>11.29</v>
      </c>
      <c r="I34" s="33">
        <v>11.12</v>
      </c>
      <c r="J34" s="34">
        <v>9.3000000000000007</v>
      </c>
      <c r="K34" s="22"/>
      <c r="L34" s="22"/>
      <c r="M34" s="22"/>
      <c r="N34" s="22"/>
      <c r="O34" s="22"/>
      <c r="P34" s="22"/>
    </row>
    <row r="35" spans="1:16" ht="39" customHeight="1">
      <c r="A35" s="22"/>
      <c r="B35" s="35"/>
      <c r="C35" s="1218" t="s">
        <v>554</v>
      </c>
      <c r="D35" s="1219"/>
      <c r="E35" s="1220"/>
      <c r="F35" s="36">
        <v>9.8699999999999992</v>
      </c>
      <c r="G35" s="37">
        <v>11.49</v>
      </c>
      <c r="H35" s="37">
        <v>11.25</v>
      </c>
      <c r="I35" s="37">
        <v>10.51</v>
      </c>
      <c r="J35" s="38">
        <v>8.43</v>
      </c>
      <c r="K35" s="22"/>
      <c r="L35" s="22"/>
      <c r="M35" s="22"/>
      <c r="N35" s="22"/>
      <c r="O35" s="22"/>
      <c r="P35" s="22"/>
    </row>
    <row r="36" spans="1:16" ht="39" customHeight="1">
      <c r="A36" s="22"/>
      <c r="B36" s="35"/>
      <c r="C36" s="1218" t="s">
        <v>555</v>
      </c>
      <c r="D36" s="1219"/>
      <c r="E36" s="1220"/>
      <c r="F36" s="36">
        <v>2.42</v>
      </c>
      <c r="G36" s="37">
        <v>2.35</v>
      </c>
      <c r="H36" s="37">
        <v>1.97</v>
      </c>
      <c r="I36" s="37">
        <v>4.3099999999999996</v>
      </c>
      <c r="J36" s="38">
        <v>2.33</v>
      </c>
      <c r="K36" s="22"/>
      <c r="L36" s="22"/>
      <c r="M36" s="22"/>
      <c r="N36" s="22"/>
      <c r="O36" s="22"/>
      <c r="P36" s="22"/>
    </row>
    <row r="37" spans="1:16" ht="39" customHeight="1">
      <c r="A37" s="22"/>
      <c r="B37" s="35"/>
      <c r="C37" s="1218" t="s">
        <v>556</v>
      </c>
      <c r="D37" s="1219"/>
      <c r="E37" s="1220"/>
      <c r="F37" s="36">
        <v>0.27</v>
      </c>
      <c r="G37" s="37">
        <v>0.21</v>
      </c>
      <c r="H37" s="37">
        <v>0.26</v>
      </c>
      <c r="I37" s="37">
        <v>1</v>
      </c>
      <c r="J37" s="38">
        <v>0.95</v>
      </c>
      <c r="K37" s="22"/>
      <c r="L37" s="22"/>
      <c r="M37" s="22"/>
      <c r="N37" s="22"/>
      <c r="O37" s="22"/>
      <c r="P37" s="22"/>
    </row>
    <row r="38" spans="1:16" ht="39" customHeight="1">
      <c r="A38" s="22"/>
      <c r="B38" s="35"/>
      <c r="C38" s="1218" t="s">
        <v>557</v>
      </c>
      <c r="D38" s="1219"/>
      <c r="E38" s="1220"/>
      <c r="F38" s="36">
        <v>0.1</v>
      </c>
      <c r="G38" s="37">
        <v>0.08</v>
      </c>
      <c r="H38" s="37">
        <v>0.08</v>
      </c>
      <c r="I38" s="37">
        <v>7.0000000000000007E-2</v>
      </c>
      <c r="J38" s="38">
        <v>0.08</v>
      </c>
      <c r="K38" s="22"/>
      <c r="L38" s="22"/>
      <c r="M38" s="22"/>
      <c r="N38" s="22"/>
      <c r="O38" s="22"/>
      <c r="P38" s="22"/>
    </row>
    <row r="39" spans="1:16" ht="39" customHeight="1">
      <c r="A39" s="22"/>
      <c r="B39" s="35"/>
      <c r="C39" s="1218" t="s">
        <v>558</v>
      </c>
      <c r="D39" s="1219"/>
      <c r="E39" s="1220"/>
      <c r="F39" s="36">
        <v>0</v>
      </c>
      <c r="G39" s="37">
        <v>0</v>
      </c>
      <c r="H39" s="37">
        <v>0.03</v>
      </c>
      <c r="I39" s="37">
        <v>0</v>
      </c>
      <c r="J39" s="38">
        <v>0.01</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559</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560</v>
      </c>
      <c r="D43" s="1222"/>
      <c r="E43" s="1223"/>
      <c r="F43" s="41" t="s">
        <v>504</v>
      </c>
      <c r="G43" s="42" t="s">
        <v>504</v>
      </c>
      <c r="H43" s="42" t="s">
        <v>504</v>
      </c>
      <c r="I43" s="42" t="s">
        <v>504</v>
      </c>
      <c r="J43" s="43" t="s">
        <v>504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ccApiMgv+obh5qEkY0gbma1+4rfqtJURrzpPJei0NmyckjGc0gMP5hxthlFqGK//lcP7Z0mjQdz3XOQkRC9nw==" saltValue="4R8S+hWWuAlENFCAP6ak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10</v>
      </c>
      <c r="C45" s="1235"/>
      <c r="D45" s="58"/>
      <c r="E45" s="1240" t="s">
        <v>11</v>
      </c>
      <c r="F45" s="1240"/>
      <c r="G45" s="1240"/>
      <c r="H45" s="1240"/>
      <c r="I45" s="1240"/>
      <c r="J45" s="1241"/>
      <c r="K45" s="59">
        <v>170</v>
      </c>
      <c r="L45" s="60">
        <v>191</v>
      </c>
      <c r="M45" s="60">
        <v>206</v>
      </c>
      <c r="N45" s="60">
        <v>208</v>
      </c>
      <c r="O45" s="61">
        <v>236</v>
      </c>
      <c r="P45" s="48"/>
      <c r="Q45" s="48"/>
      <c r="R45" s="48"/>
      <c r="S45" s="48"/>
      <c r="T45" s="48"/>
      <c r="U45" s="48"/>
    </row>
    <row r="46" spans="1:21" ht="30.75" customHeight="1">
      <c r="A46" s="48"/>
      <c r="B46" s="1236"/>
      <c r="C46" s="1237"/>
      <c r="D46" s="62"/>
      <c r="E46" s="1228" t="s">
        <v>12</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13</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c r="A48" s="48"/>
      <c r="B48" s="1236"/>
      <c r="C48" s="1237"/>
      <c r="D48" s="62"/>
      <c r="E48" s="1228" t="s">
        <v>14</v>
      </c>
      <c r="F48" s="1228"/>
      <c r="G48" s="1228"/>
      <c r="H48" s="1228"/>
      <c r="I48" s="1228"/>
      <c r="J48" s="1229"/>
      <c r="K48" s="63">
        <v>151</v>
      </c>
      <c r="L48" s="64">
        <v>155</v>
      </c>
      <c r="M48" s="64">
        <v>158</v>
      </c>
      <c r="N48" s="64">
        <v>175</v>
      </c>
      <c r="O48" s="65">
        <v>188</v>
      </c>
      <c r="P48" s="48"/>
      <c r="Q48" s="48"/>
      <c r="R48" s="48"/>
      <c r="S48" s="48"/>
      <c r="T48" s="48"/>
      <c r="U48" s="48"/>
    </row>
    <row r="49" spans="1:21" ht="30.75" customHeight="1">
      <c r="A49" s="48"/>
      <c r="B49" s="1236"/>
      <c r="C49" s="1237"/>
      <c r="D49" s="62"/>
      <c r="E49" s="1228" t="s">
        <v>15</v>
      </c>
      <c r="F49" s="1228"/>
      <c r="G49" s="1228"/>
      <c r="H49" s="1228"/>
      <c r="I49" s="1228"/>
      <c r="J49" s="1229"/>
      <c r="K49" s="63">
        <v>49</v>
      </c>
      <c r="L49" s="64">
        <v>42</v>
      </c>
      <c r="M49" s="64">
        <v>21</v>
      </c>
      <c r="N49" s="64">
        <v>14</v>
      </c>
      <c r="O49" s="65">
        <v>15</v>
      </c>
      <c r="P49" s="48"/>
      <c r="Q49" s="48"/>
      <c r="R49" s="48"/>
      <c r="S49" s="48"/>
      <c r="T49" s="48"/>
      <c r="U49" s="48"/>
    </row>
    <row r="50" spans="1:21" ht="30.75" customHeight="1">
      <c r="A50" s="48"/>
      <c r="B50" s="1236"/>
      <c r="C50" s="1237"/>
      <c r="D50" s="62"/>
      <c r="E50" s="1228" t="s">
        <v>16</v>
      </c>
      <c r="F50" s="1228"/>
      <c r="G50" s="1228"/>
      <c r="H50" s="1228"/>
      <c r="I50" s="1228"/>
      <c r="J50" s="1229"/>
      <c r="K50" s="63">
        <v>32</v>
      </c>
      <c r="L50" s="64">
        <v>34</v>
      </c>
      <c r="M50" s="64">
        <v>35</v>
      </c>
      <c r="N50" s="64">
        <v>35</v>
      </c>
      <c r="O50" s="65">
        <v>35</v>
      </c>
      <c r="P50" s="48"/>
      <c r="Q50" s="48"/>
      <c r="R50" s="48"/>
      <c r="S50" s="48"/>
      <c r="T50" s="48"/>
      <c r="U50" s="48"/>
    </row>
    <row r="51" spans="1:21" ht="30.75" customHeight="1">
      <c r="A51" s="48"/>
      <c r="B51" s="1238"/>
      <c r="C51" s="1239"/>
      <c r="D51" s="66"/>
      <c r="E51" s="1228" t="s">
        <v>17</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c r="A52" s="48"/>
      <c r="B52" s="1226" t="s">
        <v>18</v>
      </c>
      <c r="C52" s="1227"/>
      <c r="D52" s="66"/>
      <c r="E52" s="1228" t="s">
        <v>19</v>
      </c>
      <c r="F52" s="1228"/>
      <c r="G52" s="1228"/>
      <c r="H52" s="1228"/>
      <c r="I52" s="1228"/>
      <c r="J52" s="1229"/>
      <c r="K52" s="63">
        <v>295</v>
      </c>
      <c r="L52" s="64">
        <v>316</v>
      </c>
      <c r="M52" s="64">
        <v>309</v>
      </c>
      <c r="N52" s="64">
        <v>321</v>
      </c>
      <c r="O52" s="65">
        <v>332</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107</v>
      </c>
      <c r="L53" s="69">
        <v>106</v>
      </c>
      <c r="M53" s="69">
        <v>111</v>
      </c>
      <c r="N53" s="69">
        <v>111</v>
      </c>
      <c r="O53" s="70">
        <v>142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255ERqDayHM0QIsNwm/dQPR7robrJMv33WBe+4Qg0n4x+1Bjm1t4fmyWmO2Mt86PiILvvF3Us5cTiSx8RMaWw==" saltValue="ShVDLKClYDQUBVtxcTIZx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547</v>
      </c>
      <c r="J40" s="79" t="s">
        <v>548</v>
      </c>
      <c r="K40" s="79" t="s">
        <v>549</v>
      </c>
      <c r="L40" s="79" t="s">
        <v>550</v>
      </c>
      <c r="M40" s="80" t="s">
        <v>551</v>
      </c>
    </row>
    <row r="41" spans="2:13" ht="27.75" customHeight="1">
      <c r="B41" s="1242" t="s">
        <v>23</v>
      </c>
      <c r="C41" s="1243"/>
      <c r="D41" s="81"/>
      <c r="E41" s="1248" t="s">
        <v>24</v>
      </c>
      <c r="F41" s="1248"/>
      <c r="G41" s="1248"/>
      <c r="H41" s="1249"/>
      <c r="I41" s="82">
        <v>2912</v>
      </c>
      <c r="J41" s="83">
        <v>3068</v>
      </c>
      <c r="K41" s="83">
        <v>3103</v>
      </c>
      <c r="L41" s="83">
        <v>3250</v>
      </c>
      <c r="M41" s="84">
        <v>3156</v>
      </c>
    </row>
    <row r="42" spans="2:13" ht="27.75" customHeight="1">
      <c r="B42" s="1244"/>
      <c r="C42" s="1245"/>
      <c r="D42" s="85"/>
      <c r="E42" s="1250" t="s">
        <v>25</v>
      </c>
      <c r="F42" s="1250"/>
      <c r="G42" s="1250"/>
      <c r="H42" s="1251"/>
      <c r="I42" s="86">
        <v>343</v>
      </c>
      <c r="J42" s="87">
        <v>310</v>
      </c>
      <c r="K42" s="87">
        <v>276</v>
      </c>
      <c r="L42" s="87">
        <v>242</v>
      </c>
      <c r="M42" s="88">
        <v>207</v>
      </c>
    </row>
    <row r="43" spans="2:13" ht="27.75" customHeight="1">
      <c r="B43" s="1244"/>
      <c r="C43" s="1245"/>
      <c r="D43" s="85"/>
      <c r="E43" s="1250" t="s">
        <v>26</v>
      </c>
      <c r="F43" s="1250"/>
      <c r="G43" s="1250"/>
      <c r="H43" s="1251"/>
      <c r="I43" s="86">
        <v>3154</v>
      </c>
      <c r="J43" s="87">
        <v>2904</v>
      </c>
      <c r="K43" s="87">
        <v>2911</v>
      </c>
      <c r="L43" s="87">
        <v>2975</v>
      </c>
      <c r="M43" s="88">
        <v>3132</v>
      </c>
    </row>
    <row r="44" spans="2:13" ht="27.75" customHeight="1">
      <c r="B44" s="1244"/>
      <c r="C44" s="1245"/>
      <c r="D44" s="85"/>
      <c r="E44" s="1250" t="s">
        <v>27</v>
      </c>
      <c r="F44" s="1250"/>
      <c r="G44" s="1250"/>
      <c r="H44" s="1251"/>
      <c r="I44" s="86">
        <v>103</v>
      </c>
      <c r="J44" s="87">
        <v>94</v>
      </c>
      <c r="K44" s="87">
        <v>106</v>
      </c>
      <c r="L44" s="87">
        <v>137</v>
      </c>
      <c r="M44" s="88">
        <v>151</v>
      </c>
    </row>
    <row r="45" spans="2:13" ht="27.75" customHeight="1">
      <c r="B45" s="1244"/>
      <c r="C45" s="1245"/>
      <c r="D45" s="85"/>
      <c r="E45" s="1250" t="s">
        <v>28</v>
      </c>
      <c r="F45" s="1250"/>
      <c r="G45" s="1250"/>
      <c r="H45" s="1251"/>
      <c r="I45" s="86">
        <v>658</v>
      </c>
      <c r="J45" s="87">
        <v>600</v>
      </c>
      <c r="K45" s="87">
        <v>576</v>
      </c>
      <c r="L45" s="87">
        <v>578</v>
      </c>
      <c r="M45" s="88">
        <v>570</v>
      </c>
    </row>
    <row r="46" spans="2:13" ht="27.75" customHeight="1">
      <c r="B46" s="1244"/>
      <c r="C46" s="1245"/>
      <c r="D46" s="89"/>
      <c r="E46" s="1250" t="s">
        <v>29</v>
      </c>
      <c r="F46" s="1250"/>
      <c r="G46" s="1250"/>
      <c r="H46" s="1251"/>
      <c r="I46" s="86" t="s">
        <v>504</v>
      </c>
      <c r="J46" s="87" t="s">
        <v>504</v>
      </c>
      <c r="K46" s="87" t="s">
        <v>504</v>
      </c>
      <c r="L46" s="87" t="s">
        <v>504</v>
      </c>
      <c r="M46" s="88" t="s">
        <v>504</v>
      </c>
    </row>
    <row r="47" spans="2:13" ht="27.75" customHeight="1">
      <c r="B47" s="1244"/>
      <c r="C47" s="1245"/>
      <c r="D47" s="90"/>
      <c r="E47" s="1252" t="s">
        <v>30</v>
      </c>
      <c r="F47" s="1253"/>
      <c r="G47" s="1253"/>
      <c r="H47" s="1254"/>
      <c r="I47" s="86" t="s">
        <v>504</v>
      </c>
      <c r="J47" s="87" t="s">
        <v>504</v>
      </c>
      <c r="K47" s="87" t="s">
        <v>504</v>
      </c>
      <c r="L47" s="87" t="s">
        <v>504</v>
      </c>
      <c r="M47" s="88" t="s">
        <v>504</v>
      </c>
    </row>
    <row r="48" spans="2:13" ht="27.75" customHeight="1">
      <c r="B48" s="1244"/>
      <c r="C48" s="1245"/>
      <c r="D48" s="85"/>
      <c r="E48" s="1250" t="s">
        <v>31</v>
      </c>
      <c r="F48" s="1250"/>
      <c r="G48" s="1250"/>
      <c r="H48" s="1251"/>
      <c r="I48" s="86" t="s">
        <v>504</v>
      </c>
      <c r="J48" s="87" t="s">
        <v>504</v>
      </c>
      <c r="K48" s="87" t="s">
        <v>504</v>
      </c>
      <c r="L48" s="87" t="s">
        <v>504</v>
      </c>
      <c r="M48" s="88" t="s">
        <v>504</v>
      </c>
    </row>
    <row r="49" spans="2:13" ht="27.75" customHeight="1">
      <c r="B49" s="1246"/>
      <c r="C49" s="1247"/>
      <c r="D49" s="85"/>
      <c r="E49" s="1250" t="s">
        <v>32</v>
      </c>
      <c r="F49" s="1250"/>
      <c r="G49" s="1250"/>
      <c r="H49" s="1251"/>
      <c r="I49" s="86" t="s">
        <v>504</v>
      </c>
      <c r="J49" s="87" t="s">
        <v>504</v>
      </c>
      <c r="K49" s="87" t="s">
        <v>504</v>
      </c>
      <c r="L49" s="87" t="s">
        <v>504</v>
      </c>
      <c r="M49" s="88" t="s">
        <v>504</v>
      </c>
    </row>
    <row r="50" spans="2:13" ht="27.75" customHeight="1">
      <c r="B50" s="1255" t="s">
        <v>33</v>
      </c>
      <c r="C50" s="1256"/>
      <c r="D50" s="91"/>
      <c r="E50" s="1250" t="s">
        <v>34</v>
      </c>
      <c r="F50" s="1250"/>
      <c r="G50" s="1250"/>
      <c r="H50" s="1251"/>
      <c r="I50" s="86">
        <v>2139</v>
      </c>
      <c r="J50" s="87">
        <v>2132</v>
      </c>
      <c r="K50" s="87">
        <v>2122</v>
      </c>
      <c r="L50" s="87">
        <v>2182</v>
      </c>
      <c r="M50" s="88">
        <v>2244</v>
      </c>
    </row>
    <row r="51" spans="2:13" ht="27.75" customHeight="1">
      <c r="B51" s="1244"/>
      <c r="C51" s="1245"/>
      <c r="D51" s="85"/>
      <c r="E51" s="1250" t="s">
        <v>35</v>
      </c>
      <c r="F51" s="1250"/>
      <c r="G51" s="1250"/>
      <c r="H51" s="1251"/>
      <c r="I51" s="86" t="s">
        <v>504</v>
      </c>
      <c r="J51" s="87" t="s">
        <v>504</v>
      </c>
      <c r="K51" s="87" t="s">
        <v>504</v>
      </c>
      <c r="L51" s="87" t="s">
        <v>504</v>
      </c>
      <c r="M51" s="88" t="s">
        <v>504</v>
      </c>
    </row>
    <row r="52" spans="2:13" ht="27.75" customHeight="1">
      <c r="B52" s="1246"/>
      <c r="C52" s="1247"/>
      <c r="D52" s="85"/>
      <c r="E52" s="1250" t="s">
        <v>36</v>
      </c>
      <c r="F52" s="1250"/>
      <c r="G52" s="1250"/>
      <c r="H52" s="1251"/>
      <c r="I52" s="86">
        <v>4221</v>
      </c>
      <c r="J52" s="87">
        <v>4241</v>
      </c>
      <c r="K52" s="87">
        <v>4420</v>
      </c>
      <c r="L52" s="87">
        <v>4579</v>
      </c>
      <c r="M52" s="88">
        <v>4572</v>
      </c>
    </row>
    <row r="53" spans="2:13" ht="27.75" customHeight="1" thickBot="1">
      <c r="B53" s="1257" t="s">
        <v>37</v>
      </c>
      <c r="C53" s="1258"/>
      <c r="D53" s="92"/>
      <c r="E53" s="1259" t="s">
        <v>38</v>
      </c>
      <c r="F53" s="1259"/>
      <c r="G53" s="1259"/>
      <c r="H53" s="1260"/>
      <c r="I53" s="93">
        <v>810</v>
      </c>
      <c r="J53" s="94">
        <v>603</v>
      </c>
      <c r="K53" s="94">
        <v>431</v>
      </c>
      <c r="L53" s="94">
        <v>421</v>
      </c>
      <c r="M53" s="95">
        <v>399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InZsZAzv/L3dyXBnxMqO++5tQ1oGEOm7LwKRBbhElEgIF8OBWjZCjIj4P+L6TwI1arecDHYhZTPNgSrbf1mng==" saltValue="7WMCgD2kOd5qP+4NOXCj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130" zoomScaleNormal="13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549</v>
      </c>
      <c r="G54" s="104" t="s">
        <v>550</v>
      </c>
      <c r="H54" s="105" t="s">
        <v>551</v>
      </c>
    </row>
    <row r="55" spans="2:8" ht="52.5" customHeight="1">
      <c r="B55" s="106"/>
      <c r="C55" s="1269" t="s">
        <v>41</v>
      </c>
      <c r="D55" s="1269"/>
      <c r="E55" s="1270"/>
      <c r="F55" s="107">
        <v>746</v>
      </c>
      <c r="G55" s="107">
        <v>749</v>
      </c>
      <c r="H55" s="108">
        <v>753</v>
      </c>
    </row>
    <row r="56" spans="2:8" ht="52.5" customHeight="1">
      <c r="B56" s="109"/>
      <c r="C56" s="1271" t="s">
        <v>42</v>
      </c>
      <c r="D56" s="1271"/>
      <c r="E56" s="1272"/>
      <c r="F56" s="110">
        <v>152</v>
      </c>
      <c r="G56" s="110">
        <v>153</v>
      </c>
      <c r="H56" s="111">
        <v>154</v>
      </c>
    </row>
    <row r="57" spans="2:8" ht="53.25" customHeight="1">
      <c r="B57" s="109"/>
      <c r="C57" s="1273" t="s">
        <v>43</v>
      </c>
      <c r="D57" s="1273"/>
      <c r="E57" s="1274"/>
      <c r="F57" s="112">
        <v>1120</v>
      </c>
      <c r="G57" s="112">
        <v>1127</v>
      </c>
      <c r="H57" s="113">
        <v>1152</v>
      </c>
    </row>
    <row r="58" spans="2:8" ht="45.75" customHeight="1">
      <c r="B58" s="114"/>
      <c r="C58" s="1261" t="s">
        <v>585</v>
      </c>
      <c r="D58" s="1262"/>
      <c r="E58" s="1263"/>
      <c r="F58" s="115">
        <v>532</v>
      </c>
      <c r="G58" s="115">
        <v>537</v>
      </c>
      <c r="H58" s="116">
        <v>559</v>
      </c>
    </row>
    <row r="59" spans="2:8" ht="45.75" customHeight="1">
      <c r="B59" s="114"/>
      <c r="C59" s="1261" t="s">
        <v>586</v>
      </c>
      <c r="D59" s="1262"/>
      <c r="E59" s="1263"/>
      <c r="F59" s="115">
        <v>305</v>
      </c>
      <c r="G59" s="115">
        <v>305</v>
      </c>
      <c r="H59" s="116">
        <v>306</v>
      </c>
    </row>
    <row r="60" spans="2:8" ht="45.75" customHeight="1">
      <c r="B60" s="114"/>
      <c r="C60" s="1261" t="s">
        <v>587</v>
      </c>
      <c r="D60" s="1262"/>
      <c r="E60" s="1263"/>
      <c r="F60" s="115">
        <v>157</v>
      </c>
      <c r="G60" s="115">
        <v>157</v>
      </c>
      <c r="H60" s="116">
        <v>157</v>
      </c>
    </row>
    <row r="61" spans="2:8" ht="45.75" customHeight="1">
      <c r="B61" s="114"/>
      <c r="C61" s="1261" t="s">
        <v>588</v>
      </c>
      <c r="D61" s="1262"/>
      <c r="E61" s="1263"/>
      <c r="F61" s="115">
        <v>102</v>
      </c>
      <c r="G61" s="115">
        <v>102</v>
      </c>
      <c r="H61" s="116">
        <v>102</v>
      </c>
    </row>
    <row r="62" spans="2:8" ht="45.75" customHeight="1" thickBot="1">
      <c r="B62" s="117"/>
      <c r="C62" s="1264" t="s">
        <v>589</v>
      </c>
      <c r="D62" s="1265"/>
      <c r="E62" s="1266"/>
      <c r="F62" s="118">
        <v>13</v>
      </c>
      <c r="G62" s="118">
        <v>14</v>
      </c>
      <c r="H62" s="119">
        <v>16</v>
      </c>
    </row>
    <row r="63" spans="2:8" ht="52.5" customHeight="1" thickBot="1">
      <c r="B63" s="120"/>
      <c r="C63" s="1267" t="s">
        <v>44</v>
      </c>
      <c r="D63" s="1267"/>
      <c r="E63" s="1268"/>
      <c r="F63" s="121">
        <v>2019</v>
      </c>
      <c r="G63" s="121">
        <v>2029</v>
      </c>
      <c r="H63" s="122">
        <v>2059</v>
      </c>
    </row>
    <row r="64" spans="2:8" ht="15" customHeight="1"/>
    <row r="65" ht="0" hidden="1" customHeight="1"/>
    <row r="66" ht="0" hidden="1" customHeight="1"/>
  </sheetData>
  <sheetProtection algorithmName="SHA-512" hashValue="+N9qfMNOEq9NwTBIArSCPIz1G0vspUm4CzT4CHVt5xCFGz5/YY3haIapKhStN6SdwmYsENp1V6a/3bvRD1Zzmw==" saltValue="Ra3bTZ9OdYTiPnSg0X58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594</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547</v>
      </c>
      <c r="BQ50" s="1280"/>
      <c r="BR50" s="1280"/>
      <c r="BS50" s="1280"/>
      <c r="BT50" s="1280"/>
      <c r="BU50" s="1280"/>
      <c r="BV50" s="1280"/>
      <c r="BW50" s="1280"/>
      <c r="BX50" s="1280" t="s">
        <v>548</v>
      </c>
      <c r="BY50" s="1280"/>
      <c r="BZ50" s="1280"/>
      <c r="CA50" s="1280"/>
      <c r="CB50" s="1280"/>
      <c r="CC50" s="1280"/>
      <c r="CD50" s="1280"/>
      <c r="CE50" s="1280"/>
      <c r="CF50" s="1280" t="s">
        <v>549</v>
      </c>
      <c r="CG50" s="1280"/>
      <c r="CH50" s="1280"/>
      <c r="CI50" s="1280"/>
      <c r="CJ50" s="1280"/>
      <c r="CK50" s="1280"/>
      <c r="CL50" s="1280"/>
      <c r="CM50" s="1280"/>
      <c r="CN50" s="1280" t="s">
        <v>550</v>
      </c>
      <c r="CO50" s="1280"/>
      <c r="CP50" s="1280"/>
      <c r="CQ50" s="1280"/>
      <c r="CR50" s="1280"/>
      <c r="CS50" s="1280"/>
      <c r="CT50" s="1280"/>
      <c r="CU50" s="1280"/>
      <c r="CV50" s="1280" t="s">
        <v>551</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595</v>
      </c>
      <c r="AO51" s="1278"/>
      <c r="AP51" s="1278"/>
      <c r="AQ51" s="1278"/>
      <c r="AR51" s="1278"/>
      <c r="AS51" s="1278"/>
      <c r="AT51" s="1278"/>
      <c r="AU51" s="1278"/>
      <c r="AV51" s="1278"/>
      <c r="AW51" s="1278"/>
      <c r="AX51" s="1278"/>
      <c r="AY51" s="1278"/>
      <c r="AZ51" s="1278"/>
      <c r="BA51" s="1278"/>
      <c r="BB51" s="1278" t="s">
        <v>596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17</v>
      </c>
      <c r="CG51" s="1275"/>
      <c r="CH51" s="1275"/>
      <c r="CI51" s="1275"/>
      <c r="CJ51" s="1275"/>
      <c r="CK51" s="1275"/>
      <c r="CL51" s="1275"/>
      <c r="CM51" s="1275"/>
      <c r="CN51" s="1275">
        <v>16.600000000000001</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63.3</v>
      </c>
      <c r="CG53" s="1275"/>
      <c r="CH53" s="1275"/>
      <c r="CI53" s="1275"/>
      <c r="CJ53" s="1275"/>
      <c r="CK53" s="1275"/>
      <c r="CL53" s="1275"/>
      <c r="CM53" s="1275"/>
      <c r="CN53" s="1275">
        <v>64</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598</v>
      </c>
      <c r="AO55" s="1280"/>
      <c r="AP55" s="1280"/>
      <c r="AQ55" s="1280"/>
      <c r="AR55" s="1280"/>
      <c r="AS55" s="1280"/>
      <c r="AT55" s="1280"/>
      <c r="AU55" s="1280"/>
      <c r="AV55" s="1280"/>
      <c r="AW55" s="1280"/>
      <c r="AX55" s="1280"/>
      <c r="AY55" s="1280"/>
      <c r="AZ55" s="1280"/>
      <c r="BA55" s="1280"/>
      <c r="BB55" s="1278" t="s">
        <v>596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0.8</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56.2</v>
      </c>
      <c r="CG57" s="1275"/>
      <c r="CH57" s="1275"/>
      <c r="CI57" s="1275"/>
      <c r="CJ57" s="1275"/>
      <c r="CK57" s="1275"/>
      <c r="CL57" s="1275"/>
      <c r="CM57" s="1275"/>
      <c r="CN57" s="1275">
        <v>58.6</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599</v>
      </c>
    </row>
    <row r="64" spans="1:109">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594</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547</v>
      </c>
      <c r="BQ72" s="1280"/>
      <c r="BR72" s="1280"/>
      <c r="BS72" s="1280"/>
      <c r="BT72" s="1280"/>
      <c r="BU72" s="1280"/>
      <c r="BV72" s="1280"/>
      <c r="BW72" s="1280"/>
      <c r="BX72" s="1280" t="s">
        <v>548</v>
      </c>
      <c r="BY72" s="1280"/>
      <c r="BZ72" s="1280"/>
      <c r="CA72" s="1280"/>
      <c r="CB72" s="1280"/>
      <c r="CC72" s="1280"/>
      <c r="CD72" s="1280"/>
      <c r="CE72" s="1280"/>
      <c r="CF72" s="1280" t="s">
        <v>549</v>
      </c>
      <c r="CG72" s="1280"/>
      <c r="CH72" s="1280"/>
      <c r="CI72" s="1280"/>
      <c r="CJ72" s="1280"/>
      <c r="CK72" s="1280"/>
      <c r="CL72" s="1280"/>
      <c r="CM72" s="1280"/>
      <c r="CN72" s="1280" t="s">
        <v>550</v>
      </c>
      <c r="CO72" s="1280"/>
      <c r="CP72" s="1280"/>
      <c r="CQ72" s="1280"/>
      <c r="CR72" s="1280"/>
      <c r="CS72" s="1280"/>
      <c r="CT72" s="1280"/>
      <c r="CU72" s="1280"/>
      <c r="CV72" s="1280" t="s">
        <v>551</v>
      </c>
      <c r="CW72" s="1280"/>
      <c r="CX72" s="1280"/>
      <c r="CY72" s="1280"/>
      <c r="CZ72" s="1280"/>
      <c r="DA72" s="1280"/>
      <c r="DB72" s="1280"/>
      <c r="DC72" s="1280"/>
    </row>
    <row r="73" spans="2:107">
      <c r="B73" s="374"/>
      <c r="G73" s="1283"/>
      <c r="H73" s="1283"/>
      <c r="I73" s="1283"/>
      <c r="J73" s="1283"/>
      <c r="K73" s="1279"/>
      <c r="L73" s="1279"/>
      <c r="M73" s="1279"/>
      <c r="N73" s="1279"/>
      <c r="AM73" s="383"/>
      <c r="AN73" s="1278" t="s">
        <v>595</v>
      </c>
      <c r="AO73" s="1278"/>
      <c r="AP73" s="1278"/>
      <c r="AQ73" s="1278"/>
      <c r="AR73" s="1278"/>
      <c r="AS73" s="1278"/>
      <c r="AT73" s="1278"/>
      <c r="AU73" s="1278"/>
      <c r="AV73" s="1278"/>
      <c r="AW73" s="1278"/>
      <c r="AX73" s="1278"/>
      <c r="AY73" s="1278"/>
      <c r="AZ73" s="1278"/>
      <c r="BA73" s="1278"/>
      <c r="BB73" s="1278" t="s">
        <v>596</v>
      </c>
      <c r="BC73" s="1278"/>
      <c r="BD73" s="1278"/>
      <c r="BE73" s="1278"/>
      <c r="BF73" s="1278"/>
      <c r="BG73" s="1278"/>
      <c r="BH73" s="1278"/>
      <c r="BI73" s="1278"/>
      <c r="BJ73" s="1278"/>
      <c r="BK73" s="1278"/>
      <c r="BL73" s="1278"/>
      <c r="BM73" s="1278"/>
      <c r="BN73" s="1278"/>
      <c r="BO73" s="1278"/>
      <c r="BP73" s="1275">
        <v>32.9</v>
      </c>
      <c r="BQ73" s="1275"/>
      <c r="BR73" s="1275"/>
      <c r="BS73" s="1275"/>
      <c r="BT73" s="1275"/>
      <c r="BU73" s="1275"/>
      <c r="BV73" s="1275"/>
      <c r="BW73" s="1275"/>
      <c r="BX73" s="1275">
        <v>24.9</v>
      </c>
      <c r="BY73" s="1275"/>
      <c r="BZ73" s="1275"/>
      <c r="CA73" s="1275"/>
      <c r="CB73" s="1275"/>
      <c r="CC73" s="1275"/>
      <c r="CD73" s="1275"/>
      <c r="CE73" s="1275"/>
      <c r="CF73" s="1275">
        <v>17</v>
      </c>
      <c r="CG73" s="1275"/>
      <c r="CH73" s="1275"/>
      <c r="CI73" s="1275"/>
      <c r="CJ73" s="1275"/>
      <c r="CK73" s="1275"/>
      <c r="CL73" s="1275"/>
      <c r="CM73" s="1275"/>
      <c r="CN73" s="1275">
        <v>16.600000000000001</v>
      </c>
      <c r="CO73" s="1275"/>
      <c r="CP73" s="1275"/>
      <c r="CQ73" s="1275"/>
      <c r="CR73" s="1275"/>
      <c r="CS73" s="1275"/>
      <c r="CT73" s="1275"/>
      <c r="CU73" s="1275"/>
      <c r="CV73" s="1275">
        <v>15.5</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601</v>
      </c>
      <c r="BC75" s="1278"/>
      <c r="BD75" s="1278"/>
      <c r="BE75" s="1278"/>
      <c r="BF75" s="1278"/>
      <c r="BG75" s="1278"/>
      <c r="BH75" s="1278"/>
      <c r="BI75" s="1278"/>
      <c r="BJ75" s="1278"/>
      <c r="BK75" s="1278"/>
      <c r="BL75" s="1278"/>
      <c r="BM75" s="1278"/>
      <c r="BN75" s="1278"/>
      <c r="BO75" s="1278"/>
      <c r="BP75" s="1275">
        <v>5.8</v>
      </c>
      <c r="BQ75" s="1275"/>
      <c r="BR75" s="1275"/>
      <c r="BS75" s="1275"/>
      <c r="BT75" s="1275"/>
      <c r="BU75" s="1275"/>
      <c r="BV75" s="1275"/>
      <c r="BW75" s="1275"/>
      <c r="BX75" s="1275">
        <v>4.5</v>
      </c>
      <c r="BY75" s="1275"/>
      <c r="BZ75" s="1275"/>
      <c r="CA75" s="1275"/>
      <c r="CB75" s="1275"/>
      <c r="CC75" s="1275"/>
      <c r="CD75" s="1275"/>
      <c r="CE75" s="1275"/>
      <c r="CF75" s="1275">
        <v>4.3</v>
      </c>
      <c r="CG75" s="1275"/>
      <c r="CH75" s="1275"/>
      <c r="CI75" s="1275"/>
      <c r="CJ75" s="1275"/>
      <c r="CK75" s="1275"/>
      <c r="CL75" s="1275"/>
      <c r="CM75" s="1275"/>
      <c r="CN75" s="1275">
        <v>4.3</v>
      </c>
      <c r="CO75" s="1275"/>
      <c r="CP75" s="1275"/>
      <c r="CQ75" s="1275"/>
      <c r="CR75" s="1275"/>
      <c r="CS75" s="1275"/>
      <c r="CT75" s="1275"/>
      <c r="CU75" s="1275"/>
      <c r="CV75" s="1275">
        <v>4.7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598</v>
      </c>
      <c r="AO77" s="1280"/>
      <c r="AP77" s="1280"/>
      <c r="AQ77" s="1280"/>
      <c r="AR77" s="1280"/>
      <c r="AS77" s="1280"/>
      <c r="AT77" s="1280"/>
      <c r="AU77" s="1280"/>
      <c r="AV77" s="1280"/>
      <c r="AW77" s="1280"/>
      <c r="AX77" s="1280"/>
      <c r="AY77" s="1280"/>
      <c r="AZ77" s="1280"/>
      <c r="BA77" s="1280"/>
      <c r="BB77" s="1278" t="s">
        <v>596</v>
      </c>
      <c r="BC77" s="1278"/>
      <c r="BD77" s="1278"/>
      <c r="BE77" s="1278"/>
      <c r="BF77" s="1278"/>
      <c r="BG77" s="1278"/>
      <c r="BH77" s="1278"/>
      <c r="BI77" s="1278"/>
      <c r="BJ77" s="1278"/>
      <c r="BK77" s="1278"/>
      <c r="BL77" s="1278"/>
      <c r="BM77" s="1278"/>
      <c r="BN77" s="1278"/>
      <c r="BO77" s="1278"/>
      <c r="BP77" s="1275">
        <v>24.3</v>
      </c>
      <c r="BQ77" s="1275"/>
      <c r="BR77" s="1275"/>
      <c r="BS77" s="1275"/>
      <c r="BT77" s="1275"/>
      <c r="BU77" s="1275"/>
      <c r="BV77" s="1275"/>
      <c r="BW77" s="1275"/>
      <c r="BX77" s="1275">
        <v>0</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601</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8.5</v>
      </c>
      <c r="BY79" s="1275"/>
      <c r="BZ79" s="1275"/>
      <c r="CA79" s="1275"/>
      <c r="CB79" s="1275"/>
      <c r="CC79" s="1275"/>
      <c r="CD79" s="1275"/>
      <c r="CE79" s="1275"/>
      <c r="CF79" s="1275">
        <v>8.1</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NoY7Vlki2wgKiV6EIvnBCyPLKzxgDvPPDHeGcp0FnlEeoZDqeLw/jkfD6NJJqbOSTBeqjqes38LMTFyLwfXdg==" saltValue="DJSiRgmRNBq3I6fJFBOW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5OX6o9lZuDJvvKEc5VTYFspp95yCVXqgu/vcBXntUBUYyMBjqI9X20+l3Qa+b4VLmEQpjMV6pmN9Kghjiym3g==" saltValue="zODXFkKvR4JzpP8cGYji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vekuK/y7OCNB2lvNG6srjjnu1wk/a3TJuz8eseeGls9HFR7REN3NvWQHzgDvFsk4o/bG705ZfVXrj/eIx6JxQ==" saltValue="WdQTwDZptPP53psBh+b3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544</v>
      </c>
      <c r="G2" s="136"/>
      <c r="H2" s="137"/>
    </row>
    <row r="3" spans="1:8">
      <c r="A3" s="133" t="s">
        <v>537</v>
      </c>
      <c r="B3" s="138"/>
      <c r="C3" s="139"/>
      <c r="D3" s="140">
        <v>87926</v>
      </c>
      <c r="E3" s="141"/>
      <c r="F3" s="142">
        <v>105751</v>
      </c>
      <c r="G3" s="143"/>
      <c r="H3" s="144"/>
    </row>
    <row r="4" spans="1:8">
      <c r="A4" s="145"/>
      <c r="B4" s="146"/>
      <c r="C4" s="147"/>
      <c r="D4" s="148">
        <v>61823</v>
      </c>
      <c r="E4" s="149"/>
      <c r="F4" s="150">
        <v>49969</v>
      </c>
      <c r="G4" s="151"/>
      <c r="H4" s="152"/>
    </row>
    <row r="5" spans="1:8">
      <c r="A5" s="133" t="s">
        <v>539</v>
      </c>
      <c r="B5" s="138"/>
      <c r="C5" s="139"/>
      <c r="D5" s="140">
        <v>73204</v>
      </c>
      <c r="E5" s="141"/>
      <c r="F5" s="142">
        <v>158564</v>
      </c>
      <c r="G5" s="143"/>
      <c r="H5" s="144"/>
    </row>
    <row r="6" spans="1:8">
      <c r="A6" s="145"/>
      <c r="B6" s="146"/>
      <c r="C6" s="147"/>
      <c r="D6" s="148">
        <v>63107</v>
      </c>
      <c r="E6" s="149"/>
      <c r="F6" s="150">
        <v>48412</v>
      </c>
      <c r="G6" s="151"/>
      <c r="H6" s="152"/>
    </row>
    <row r="7" spans="1:8">
      <c r="A7" s="133" t="s">
        <v>540</v>
      </c>
      <c r="B7" s="138"/>
      <c r="C7" s="139"/>
      <c r="D7" s="140">
        <v>56417</v>
      </c>
      <c r="E7" s="141"/>
      <c r="F7" s="142">
        <v>128611</v>
      </c>
      <c r="G7" s="143"/>
      <c r="H7" s="144"/>
    </row>
    <row r="8" spans="1:8">
      <c r="A8" s="145"/>
      <c r="B8" s="146"/>
      <c r="C8" s="147"/>
      <c r="D8" s="148">
        <v>38457</v>
      </c>
      <c r="E8" s="149"/>
      <c r="F8" s="150">
        <v>61552</v>
      </c>
      <c r="G8" s="151"/>
      <c r="H8" s="152"/>
    </row>
    <row r="9" spans="1:8">
      <c r="A9" s="133" t="s">
        <v>541</v>
      </c>
      <c r="B9" s="138"/>
      <c r="C9" s="139"/>
      <c r="D9" s="140">
        <v>80404</v>
      </c>
      <c r="E9" s="141"/>
      <c r="F9" s="142">
        <v>138651</v>
      </c>
      <c r="G9" s="143"/>
      <c r="H9" s="144"/>
    </row>
    <row r="10" spans="1:8">
      <c r="A10" s="145"/>
      <c r="B10" s="146"/>
      <c r="C10" s="147"/>
      <c r="D10" s="148">
        <v>54245</v>
      </c>
      <c r="E10" s="149"/>
      <c r="F10" s="150">
        <v>71211</v>
      </c>
      <c r="G10" s="151"/>
      <c r="H10" s="152"/>
    </row>
    <row r="11" spans="1:8">
      <c r="A11" s="133" t="s">
        <v>542</v>
      </c>
      <c r="B11" s="138"/>
      <c r="C11" s="139"/>
      <c r="D11" s="140">
        <v>61695</v>
      </c>
      <c r="E11" s="141"/>
      <c r="F11" s="142">
        <v>122882</v>
      </c>
      <c r="G11" s="143"/>
      <c r="H11" s="144"/>
    </row>
    <row r="12" spans="1:8">
      <c r="A12" s="145"/>
      <c r="B12" s="146"/>
      <c r="C12" s="153"/>
      <c r="D12" s="148">
        <v>38222</v>
      </c>
      <c r="E12" s="149"/>
      <c r="F12" s="150">
        <v>65785</v>
      </c>
      <c r="G12" s="151"/>
      <c r="H12" s="152"/>
    </row>
    <row r="13" spans="1:8">
      <c r="A13" s="133"/>
      <c r="B13" s="138"/>
      <c r="C13" s="154"/>
      <c r="D13" s="155">
        <v>71929</v>
      </c>
      <c r="E13" s="156"/>
      <c r="F13" s="157">
        <v>130892</v>
      </c>
      <c r="G13" s="158"/>
      <c r="H13" s="144"/>
    </row>
    <row r="14" spans="1:8">
      <c r="A14" s="145"/>
      <c r="B14" s="146"/>
      <c r="C14" s="147"/>
      <c r="D14" s="148">
        <v>51171</v>
      </c>
      <c r="E14" s="149"/>
      <c r="F14" s="150">
        <v>59386</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9.98</v>
      </c>
      <c r="C19" s="159">
        <f>ROUND(VALUE(SUBSTITUTE(実質収支比率等に係る経年分析!G$48,"▲","-")),2)</f>
        <v>11.58</v>
      </c>
      <c r="D19" s="159">
        <f>ROUND(VALUE(SUBSTITUTE(実質収支比率等に係る経年分析!H$48,"▲","-")),2)</f>
        <v>11.34</v>
      </c>
      <c r="E19" s="159">
        <f>ROUND(VALUE(SUBSTITUTE(実質収支比率等に係る経年分析!I$48,"▲","-")),2)</f>
        <v>10.59</v>
      </c>
      <c r="F19" s="159">
        <f>ROUND(VALUE(SUBSTITUTE(実質収支比率等に係る経年分析!J$48,"▲","-")),2)</f>
        <v>8.51</v>
      </c>
    </row>
    <row r="20" spans="1:11">
      <c r="A20" s="159" t="s">
        <v>48</v>
      </c>
      <c r="B20" s="159">
        <f>ROUND(VALUE(SUBSTITUTE(実質収支比率等に係る経年分析!F$47,"▲","-")),2)</f>
        <v>26.43</v>
      </c>
      <c r="C20" s="159">
        <f>ROUND(VALUE(SUBSTITUTE(実質収支比率等に係る経年分析!G$47,"▲","-")),2)</f>
        <v>27.17</v>
      </c>
      <c r="D20" s="159">
        <f>ROUND(VALUE(SUBSTITUTE(実質収支比率等に係る経年分析!H$47,"▲","-")),2)</f>
        <v>26.34</v>
      </c>
      <c r="E20" s="159">
        <f>ROUND(VALUE(SUBSTITUTE(実質収支比率等に係る経年分析!I$47,"▲","-")),2)</f>
        <v>26.25</v>
      </c>
      <c r="F20" s="159">
        <f>ROUND(VALUE(SUBSTITUTE(実質収支比率等に係る経年分析!J$47,"▲","-")),2)</f>
        <v>25.98</v>
      </c>
    </row>
    <row r="21" spans="1:11">
      <c r="A21" s="159" t="s">
        <v>49</v>
      </c>
      <c r="B21" s="159">
        <f>IF(ISNUMBER(VALUE(SUBSTITUTE(実質収支比率等に係る経年分析!F$49,"▲","-"))),ROUND(VALUE(SUBSTITUTE(実質収支比率等に係る経年分析!F$49,"▲","-")),2),NA())</f>
        <v>4.9800000000000004</v>
      </c>
      <c r="C21" s="159">
        <f>IF(ISNUMBER(VALUE(SUBSTITUTE(実質収支比率等に係る経年分析!G$49,"▲","-"))),ROUND(VALUE(SUBSTITUTE(実質収支比率等に係る経年分析!G$49,"▲","-")),2),NA())</f>
        <v>2.12</v>
      </c>
      <c r="D21" s="159">
        <f>IF(ISNUMBER(VALUE(SUBSTITUTE(実質収支比率等に係る経年分析!H$49,"▲","-"))),ROUND(VALUE(SUBSTITUTE(実質収支比率等に係る経年分析!H$49,"▲","-")),2),NA())</f>
        <v>0.27</v>
      </c>
      <c r="E21" s="159">
        <f>IF(ISNUMBER(VALUE(SUBSTITUTE(実質収支比率等に係る経年分析!I$49,"▲","-"))),ROUND(VALUE(SUBSTITUTE(実質収支比率等に係る経年分析!I$49,"▲","-")),2),NA())</f>
        <v>-0.56999999999999995</v>
      </c>
      <c r="F21" s="159">
        <f>IF(ISNUMBER(VALUE(SUBSTITUTE(実質収支比率等に係る経年分析!J$49,"▲","-"))),ROUND(VALUE(SUBSTITUTE(実質収支比率等に係る経年分析!J$49,"▲","-")),2),NA())</f>
        <v>0.32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輪之内町後期高齢者医療特別会計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輪之内町児童発達支援事業特別会計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c r="A33" s="160" t="str">
        <f>IF(連結実質赤字比率に係る赤字・黒字の構成分析!C$37="",NA(),連結実質赤字比率に係る赤字・黒字の構成分析!C$37)</f>
        <v>輪之内町特定環境保全公共下水道事業特別会計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0.95</v>
      </c>
    </row>
    <row r="34" spans="1:16">
      <c r="A34" s="160" t="str">
        <f>IF(連結実質赤字比率に係る赤字・黒字の構成分析!C$36="",NA(),連結実質赤字比率に係る赤字・黒字の構成分析!C$36)</f>
        <v>輪之内町国民健康保険事業特別会計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4.3099999999999996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9.8699999999999992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10.51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8.43</v>
      </c>
    </row>
    <row r="36" spans="1:16">
      <c r="A36" s="160" t="str">
        <f>IF(連結実質赤字比率に係る赤字・黒字の構成分析!C$34="",NA(),連結実質赤字比率に係る赤字・黒字の構成分析!C$34)</f>
        <v>輪之内町水道事業会計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9.3000000000000007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295</v>
      </c>
      <c r="E42" s="161"/>
      <c r="F42" s="161"/>
      <c r="G42" s="161">
        <f>'実質公債費比率（分子）の構造'!L$52</f>
        <v>316</v>
      </c>
      <c r="H42" s="161"/>
      <c r="I42" s="161"/>
      <c r="J42" s="161">
        <f>'実質公債費比率（分子）の構造'!M$52</f>
        <v>309</v>
      </c>
      <c r="K42" s="161"/>
      <c r="L42" s="161"/>
      <c r="M42" s="161">
        <f>'実質公債費比率（分子）の構造'!N$52</f>
        <v>321</v>
      </c>
      <c r="N42" s="161"/>
      <c r="O42" s="161"/>
      <c r="P42" s="161">
        <f>'実質公債費比率（分子）の構造'!O$52</f>
        <v>332</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32</v>
      </c>
      <c r="C44" s="161"/>
      <c r="D44" s="161"/>
      <c r="E44" s="161">
        <f>'実質公債費比率（分子）の構造'!L$50</f>
        <v>34</v>
      </c>
      <c r="F44" s="161"/>
      <c r="G44" s="161"/>
      <c r="H44" s="161">
        <f>'実質公債費比率（分子）の構造'!M$50</f>
        <v>35</v>
      </c>
      <c r="I44" s="161"/>
      <c r="J44" s="161"/>
      <c r="K44" s="161">
        <f>'実質公債費比率（分子）の構造'!N$50</f>
        <v>35</v>
      </c>
      <c r="L44" s="161"/>
      <c r="M44" s="161"/>
      <c r="N44" s="161">
        <f>'実質公債費比率（分子）の構造'!O$50</f>
        <v>35</v>
      </c>
      <c r="O44" s="161"/>
      <c r="P44" s="161"/>
    </row>
    <row r="45" spans="1:16">
      <c r="A45" s="161" t="s">
        <v>59</v>
      </c>
      <c r="B45" s="161">
        <f>'実質公債費比率（分子）の構造'!K$49</f>
        <v>49</v>
      </c>
      <c r="C45" s="161"/>
      <c r="D45" s="161"/>
      <c r="E45" s="161">
        <f>'実質公債費比率（分子）の構造'!L$49</f>
        <v>42</v>
      </c>
      <c r="F45" s="161"/>
      <c r="G45" s="161"/>
      <c r="H45" s="161">
        <f>'実質公債費比率（分子）の構造'!M$49</f>
        <v>21</v>
      </c>
      <c r="I45" s="161"/>
      <c r="J45" s="161"/>
      <c r="K45" s="161">
        <f>'実質公債費比率（分子）の構造'!N$49</f>
        <v>14</v>
      </c>
      <c r="L45" s="161"/>
      <c r="M45" s="161"/>
      <c r="N45" s="161">
        <f>'実質公債費比率（分子）の構造'!O$49</f>
        <v>15</v>
      </c>
      <c r="O45" s="161"/>
      <c r="P45" s="161"/>
    </row>
    <row r="46" spans="1:16">
      <c r="A46" s="161" t="s">
        <v>60</v>
      </c>
      <c r="B46" s="161">
        <f>'実質公債費比率（分子）の構造'!K$48</f>
        <v>151</v>
      </c>
      <c r="C46" s="161"/>
      <c r="D46" s="161"/>
      <c r="E46" s="161">
        <f>'実質公債費比率（分子）の構造'!L$48</f>
        <v>155</v>
      </c>
      <c r="F46" s="161"/>
      <c r="G46" s="161"/>
      <c r="H46" s="161">
        <f>'実質公債費比率（分子）の構造'!M$48</f>
        <v>158</v>
      </c>
      <c r="I46" s="161"/>
      <c r="J46" s="161"/>
      <c r="K46" s="161">
        <f>'実質公債費比率（分子）の構造'!N$48</f>
        <v>175</v>
      </c>
      <c r="L46" s="161"/>
      <c r="M46" s="161"/>
      <c r="N46" s="161">
        <f>'実質公債費比率（分子）の構造'!O$48</f>
        <v>188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170</v>
      </c>
      <c r="C49" s="161"/>
      <c r="D49" s="161"/>
      <c r="E49" s="161">
        <f>'実質公債費比率（分子）の構造'!L$45</f>
        <v>191</v>
      </c>
      <c r="F49" s="161"/>
      <c r="G49" s="161"/>
      <c r="H49" s="161">
        <f>'実質公債費比率（分子）の構造'!M$45</f>
        <v>206</v>
      </c>
      <c r="I49" s="161"/>
      <c r="J49" s="161"/>
      <c r="K49" s="161">
        <f>'実質公債費比率（分子）の構造'!N$45</f>
        <v>208</v>
      </c>
      <c r="L49" s="161"/>
      <c r="M49" s="161"/>
      <c r="N49" s="161">
        <f>'実質公債費比率（分子）の構造'!O$45</f>
        <v>236</v>
      </c>
      <c r="O49" s="161"/>
      <c r="P49" s="161"/>
    </row>
    <row r="50" spans="1:16">
      <c r="A50" s="161" t="s">
        <v>64</v>
      </c>
      <c r="B50" s="161" t="e">
        <f>NA()</f>
        <v>#N/A</v>
      </c>
      <c r="C50" s="161">
        <f>IF(ISNUMBER('実質公債費比率（分子）の構造'!K$53),'実質公債費比率（分子）の構造'!K$53,NA())</f>
        <v>107</v>
      </c>
      <c r="D50" s="161" t="e">
        <f>NA()</f>
        <v>#N/A</v>
      </c>
      <c r="E50" s="161" t="e">
        <f>NA()</f>
        <v>#N/A</v>
      </c>
      <c r="F50" s="161">
        <f>IF(ISNUMBER('実質公債費比率（分子）の構造'!L$53),'実質公債費比率（分子）の構造'!L$53,NA())</f>
        <v>106</v>
      </c>
      <c r="G50" s="161" t="e">
        <f>NA()</f>
        <v>#N/A</v>
      </c>
      <c r="H50" s="161" t="e">
        <f>NA()</f>
        <v>#N/A</v>
      </c>
      <c r="I50" s="161">
        <f>IF(ISNUMBER('実質公債費比率（分子）の構造'!M$53),'実質公債費比率（分子）の構造'!M$53,NA())</f>
        <v>111</v>
      </c>
      <c r="J50" s="161" t="e">
        <f>NA()</f>
        <v>#N/A</v>
      </c>
      <c r="K50" s="161" t="e">
        <f>NA()</f>
        <v>#N/A</v>
      </c>
      <c r="L50" s="161">
        <f>IF(ISNUMBER('実質公債費比率（分子）の構造'!N$53),'実質公債費比率（分子）の構造'!N$53,NA())</f>
        <v>111</v>
      </c>
      <c r="M50" s="161" t="e">
        <f>NA()</f>
        <v>#N/A</v>
      </c>
      <c r="N50" s="161" t="e">
        <f>NA()</f>
        <v>#N/A</v>
      </c>
      <c r="O50" s="161">
        <f>IF(ISNUMBER('実質公債費比率（分子）の構造'!O$53),'実質公債費比率（分子）の構造'!O$53,NA())</f>
        <v>142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4221</v>
      </c>
      <c r="E56" s="160"/>
      <c r="F56" s="160"/>
      <c r="G56" s="160">
        <f>'将来負担比率（分子）の構造'!J$52</f>
        <v>4241</v>
      </c>
      <c r="H56" s="160"/>
      <c r="I56" s="160"/>
      <c r="J56" s="160">
        <f>'将来負担比率（分子）の構造'!K$52</f>
        <v>4420</v>
      </c>
      <c r="K56" s="160"/>
      <c r="L56" s="160"/>
      <c r="M56" s="160">
        <f>'将来負担比率（分子）の構造'!L$52</f>
        <v>4579</v>
      </c>
      <c r="N56" s="160"/>
      <c r="O56" s="160"/>
      <c r="P56" s="160">
        <f>'将来負担比率（分子）の構造'!M$52</f>
        <v>4572</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2139</v>
      </c>
      <c r="E58" s="160"/>
      <c r="F58" s="160"/>
      <c r="G58" s="160">
        <f>'将来負担比率（分子）の構造'!J$50</f>
        <v>2132</v>
      </c>
      <c r="H58" s="160"/>
      <c r="I58" s="160"/>
      <c r="J58" s="160">
        <f>'将来負担比率（分子）の構造'!K$50</f>
        <v>2122</v>
      </c>
      <c r="K58" s="160"/>
      <c r="L58" s="160"/>
      <c r="M58" s="160">
        <f>'将来負担比率（分子）の構造'!L$50</f>
        <v>2182</v>
      </c>
      <c r="N58" s="160"/>
      <c r="O58" s="160"/>
      <c r="P58" s="160">
        <f>'将来負担比率（分子）の構造'!M$50</f>
        <v>2244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658</v>
      </c>
      <c r="C62" s="160"/>
      <c r="D62" s="160"/>
      <c r="E62" s="160">
        <f>'将来負担比率（分子）の構造'!J$45</f>
        <v>600</v>
      </c>
      <c r="F62" s="160"/>
      <c r="G62" s="160"/>
      <c r="H62" s="160">
        <f>'将来負担比率（分子）の構造'!K$45</f>
        <v>576</v>
      </c>
      <c r="I62" s="160"/>
      <c r="J62" s="160"/>
      <c r="K62" s="160">
        <f>'将来負担比率（分子）の構造'!L$45</f>
        <v>578</v>
      </c>
      <c r="L62" s="160"/>
      <c r="M62" s="160"/>
      <c r="N62" s="160">
        <f>'将来負担比率（分子）の構造'!M$45</f>
        <v>570</v>
      </c>
      <c r="O62" s="160"/>
      <c r="P62" s="160"/>
    </row>
    <row r="63" spans="1:16">
      <c r="A63" s="160" t="s">
        <v>27</v>
      </c>
      <c r="B63" s="160">
        <f>'将来負担比率（分子）の構造'!I$44</f>
        <v>103</v>
      </c>
      <c r="C63" s="160"/>
      <c r="D63" s="160"/>
      <c r="E63" s="160">
        <f>'将来負担比率（分子）の構造'!J$44</f>
        <v>94</v>
      </c>
      <c r="F63" s="160"/>
      <c r="G63" s="160"/>
      <c r="H63" s="160">
        <f>'将来負担比率（分子）の構造'!K$44</f>
        <v>106</v>
      </c>
      <c r="I63" s="160"/>
      <c r="J63" s="160"/>
      <c r="K63" s="160">
        <f>'将来負担比率（分子）の構造'!L$44</f>
        <v>137</v>
      </c>
      <c r="L63" s="160"/>
      <c r="M63" s="160"/>
      <c r="N63" s="160">
        <f>'将来負担比率（分子）の構造'!M$44</f>
        <v>151</v>
      </c>
      <c r="O63" s="160"/>
      <c r="P63" s="160"/>
    </row>
    <row r="64" spans="1:16">
      <c r="A64" s="160" t="s">
        <v>26</v>
      </c>
      <c r="B64" s="160">
        <f>'将来負担比率（分子）の構造'!I$43</f>
        <v>3154</v>
      </c>
      <c r="C64" s="160"/>
      <c r="D64" s="160"/>
      <c r="E64" s="160">
        <f>'将来負担比率（分子）の構造'!J$43</f>
        <v>2904</v>
      </c>
      <c r="F64" s="160"/>
      <c r="G64" s="160"/>
      <c r="H64" s="160">
        <f>'将来負担比率（分子）の構造'!K$43</f>
        <v>2911</v>
      </c>
      <c r="I64" s="160"/>
      <c r="J64" s="160"/>
      <c r="K64" s="160">
        <f>'将来負担比率（分子）の構造'!L$43</f>
        <v>2975</v>
      </c>
      <c r="L64" s="160"/>
      <c r="M64" s="160"/>
      <c r="N64" s="160">
        <f>'将来負担比率（分子）の構造'!M$43</f>
        <v>3132</v>
      </c>
      <c r="O64" s="160"/>
      <c r="P64" s="160"/>
    </row>
    <row r="65" spans="1:16">
      <c r="A65" s="160" t="s">
        <v>25</v>
      </c>
      <c r="B65" s="160">
        <f>'将来負担比率（分子）の構造'!I$42</f>
        <v>343</v>
      </c>
      <c r="C65" s="160"/>
      <c r="D65" s="160"/>
      <c r="E65" s="160">
        <f>'将来負担比率（分子）の構造'!J$42</f>
        <v>310</v>
      </c>
      <c r="F65" s="160"/>
      <c r="G65" s="160"/>
      <c r="H65" s="160">
        <f>'将来負担比率（分子）の構造'!K$42</f>
        <v>276</v>
      </c>
      <c r="I65" s="160"/>
      <c r="J65" s="160"/>
      <c r="K65" s="160">
        <f>'将来負担比率（分子）の構造'!L$42</f>
        <v>242</v>
      </c>
      <c r="L65" s="160"/>
      <c r="M65" s="160"/>
      <c r="N65" s="160">
        <f>'将来負担比率（分子）の構造'!M$42</f>
        <v>207</v>
      </c>
      <c r="O65" s="160"/>
      <c r="P65" s="160"/>
    </row>
    <row r="66" spans="1:16">
      <c r="A66" s="160" t="s">
        <v>24</v>
      </c>
      <c r="B66" s="160">
        <f>'将来負担比率（分子）の構造'!I$41</f>
        <v>2912</v>
      </c>
      <c r="C66" s="160"/>
      <c r="D66" s="160"/>
      <c r="E66" s="160">
        <f>'将来負担比率（分子）の構造'!J$41</f>
        <v>3068</v>
      </c>
      <c r="F66" s="160"/>
      <c r="G66" s="160"/>
      <c r="H66" s="160">
        <f>'将来負担比率（分子）の構造'!K$41</f>
        <v>3103</v>
      </c>
      <c r="I66" s="160"/>
      <c r="J66" s="160"/>
      <c r="K66" s="160">
        <f>'将来負担比率（分子）の構造'!L$41</f>
        <v>3250</v>
      </c>
      <c r="L66" s="160"/>
      <c r="M66" s="160"/>
      <c r="N66" s="160">
        <f>'将来負担比率（分子）の構造'!M$41</f>
        <v>3156</v>
      </c>
      <c r="O66" s="160"/>
      <c r="P66" s="160"/>
    </row>
    <row r="67" spans="1:16">
      <c r="A67" s="160" t="s">
        <v>68</v>
      </c>
      <c r="B67" s="160" t="e">
        <f>NA()</f>
        <v>#N/A</v>
      </c>
      <c r="C67" s="160">
        <f>IF(ISNUMBER('将来負担比率（分子）の構造'!I$53), IF('将来負担比率（分子）の構造'!I$53 &lt; 0, 0, '将来負担比率（分子）の構造'!I$53), NA())</f>
        <v>810</v>
      </c>
      <c r="D67" s="160" t="e">
        <f>NA()</f>
        <v>#N/A</v>
      </c>
      <c r="E67" s="160" t="e">
        <f>NA()</f>
        <v>#N/A</v>
      </c>
      <c r="F67" s="160">
        <f>IF(ISNUMBER('将来負担比率（分子）の構造'!J$53), IF('将来負担比率（分子）の構造'!J$53 &lt; 0, 0, '将来負担比率（分子）の構造'!J$53), NA())</f>
        <v>603</v>
      </c>
      <c r="G67" s="160" t="e">
        <f>NA()</f>
        <v>#N/A</v>
      </c>
      <c r="H67" s="160" t="e">
        <f>NA()</f>
        <v>#N/A</v>
      </c>
      <c r="I67" s="160">
        <f>IF(ISNUMBER('将来負担比率（分子）の構造'!K$53), IF('将来負担比率（分子）の構造'!K$53 &lt; 0, 0, '将来負担比率（分子）の構造'!K$53), NA())</f>
        <v>431</v>
      </c>
      <c r="J67" s="160" t="e">
        <f>NA()</f>
        <v>#N/A</v>
      </c>
      <c r="K67" s="160" t="e">
        <f>NA()</f>
        <v>#N/A</v>
      </c>
      <c r="L67" s="160">
        <f>IF(ISNUMBER('将来負担比率（分子）の構造'!L$53), IF('将来負担比率（分子）の構造'!L$53 &lt; 0, 0, '将来負担比率（分子）の構造'!L$53), NA())</f>
        <v>421</v>
      </c>
      <c r="M67" s="160" t="e">
        <f>NA()</f>
        <v>#N/A</v>
      </c>
      <c r="N67" s="160" t="e">
        <f>NA()</f>
        <v>#N/A</v>
      </c>
      <c r="O67" s="160">
        <f>IF(ISNUMBER('将来負担比率（分子）の構造'!M$53), IF('将来負担比率（分子）の構造'!M$53 &lt; 0, 0, '将来負担比率（分子）の構造'!M$53), NA())</f>
        <v>399</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746</v>
      </c>
      <c r="C72" s="164">
        <f>基金残高に係る経年分析!G55</f>
        <v>749</v>
      </c>
      <c r="D72" s="164">
        <f>基金残高に係る経年分析!H55</f>
        <v>753</v>
      </c>
    </row>
    <row r="73" spans="1:16">
      <c r="A73" s="163" t="s">
        <v>71</v>
      </c>
      <c r="B73" s="164">
        <f>基金残高に係る経年分析!F56</f>
        <v>152</v>
      </c>
      <c r="C73" s="164">
        <f>基金残高に係る経年分析!G56</f>
        <v>153</v>
      </c>
      <c r="D73" s="164">
        <f>基金残高に係る経年分析!H56</f>
        <v>154</v>
      </c>
    </row>
    <row r="74" spans="1:16">
      <c r="A74" s="163" t="s">
        <v>72</v>
      </c>
      <c r="B74" s="164">
        <f>基金残高に係る経年分析!F57</f>
        <v>1120</v>
      </c>
      <c r="C74" s="164">
        <f>基金残高に係る経年分析!G57</f>
        <v>1127</v>
      </c>
      <c r="D74" s="164">
        <f>基金残高に係る経年分析!H57</f>
        <v>1152</v>
      </c>
    </row>
  </sheetData>
  <sheetProtection algorithmName="SHA-512" hashValue="GbVpLaaTR/9ojiRY46R0rFeOPM3tjyG57LCs1ecLKMo8gO1D7y3LKVN55wvBYBvCTckOlSuheSunWjXKRv2U0g==" saltValue="9ccYFLb6JCICFCYPS7TG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1594038</v>
      </c>
      <c r="S5" s="649"/>
      <c r="T5" s="649"/>
      <c r="U5" s="649"/>
      <c r="V5" s="649"/>
      <c r="W5" s="649"/>
      <c r="X5" s="649"/>
      <c r="Y5" s="650"/>
      <c r="Z5" s="651">
        <v>37.200000000000003</v>
      </c>
      <c r="AA5" s="651"/>
      <c r="AB5" s="651"/>
      <c r="AC5" s="651"/>
      <c r="AD5" s="652">
        <v>1594038</v>
      </c>
      <c r="AE5" s="652"/>
      <c r="AF5" s="652"/>
      <c r="AG5" s="652"/>
      <c r="AH5" s="652"/>
      <c r="AI5" s="652"/>
      <c r="AJ5" s="652"/>
      <c r="AK5" s="652"/>
      <c r="AL5" s="653">
        <v>57.7</v>
      </c>
      <c r="AM5" s="654"/>
      <c r="AN5" s="654"/>
      <c r="AO5" s="655"/>
      <c r="AP5" s="645" t="s">
        <v>220</v>
      </c>
      <c r="AQ5" s="646"/>
      <c r="AR5" s="646"/>
      <c r="AS5" s="646"/>
      <c r="AT5" s="646"/>
      <c r="AU5" s="646"/>
      <c r="AV5" s="646"/>
      <c r="AW5" s="646"/>
      <c r="AX5" s="646"/>
      <c r="AY5" s="646"/>
      <c r="AZ5" s="646"/>
      <c r="BA5" s="646"/>
      <c r="BB5" s="646"/>
      <c r="BC5" s="646"/>
      <c r="BD5" s="646"/>
      <c r="BE5" s="646"/>
      <c r="BF5" s="647"/>
      <c r="BG5" s="659">
        <v>1594038</v>
      </c>
      <c r="BH5" s="660"/>
      <c r="BI5" s="660"/>
      <c r="BJ5" s="660"/>
      <c r="BK5" s="660"/>
      <c r="BL5" s="660"/>
      <c r="BM5" s="660"/>
      <c r="BN5" s="661"/>
      <c r="BO5" s="662">
        <v>100</v>
      </c>
      <c r="BP5" s="662"/>
      <c r="BQ5" s="662"/>
      <c r="BR5" s="662"/>
      <c r="BS5" s="663" t="s">
        <v>166</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63179</v>
      </c>
      <c r="S6" s="660"/>
      <c r="T6" s="660"/>
      <c r="U6" s="660"/>
      <c r="V6" s="660"/>
      <c r="W6" s="660"/>
      <c r="X6" s="660"/>
      <c r="Y6" s="661"/>
      <c r="Z6" s="662">
        <v>1.5</v>
      </c>
      <c r="AA6" s="662"/>
      <c r="AB6" s="662"/>
      <c r="AC6" s="662"/>
      <c r="AD6" s="663">
        <v>63179</v>
      </c>
      <c r="AE6" s="663"/>
      <c r="AF6" s="663"/>
      <c r="AG6" s="663"/>
      <c r="AH6" s="663"/>
      <c r="AI6" s="663"/>
      <c r="AJ6" s="663"/>
      <c r="AK6" s="663"/>
      <c r="AL6" s="664">
        <v>2.2999999999999998</v>
      </c>
      <c r="AM6" s="665"/>
      <c r="AN6" s="665"/>
      <c r="AO6" s="666"/>
      <c r="AP6" s="656" t="s">
        <v>225</v>
      </c>
      <c r="AQ6" s="657"/>
      <c r="AR6" s="657"/>
      <c r="AS6" s="657"/>
      <c r="AT6" s="657"/>
      <c r="AU6" s="657"/>
      <c r="AV6" s="657"/>
      <c r="AW6" s="657"/>
      <c r="AX6" s="657"/>
      <c r="AY6" s="657"/>
      <c r="AZ6" s="657"/>
      <c r="BA6" s="657"/>
      <c r="BB6" s="657"/>
      <c r="BC6" s="657"/>
      <c r="BD6" s="657"/>
      <c r="BE6" s="657"/>
      <c r="BF6" s="658"/>
      <c r="BG6" s="659">
        <v>1594038</v>
      </c>
      <c r="BH6" s="660"/>
      <c r="BI6" s="660"/>
      <c r="BJ6" s="660"/>
      <c r="BK6" s="660"/>
      <c r="BL6" s="660"/>
      <c r="BM6" s="660"/>
      <c r="BN6" s="661"/>
      <c r="BO6" s="662">
        <v>100</v>
      </c>
      <c r="BP6" s="662"/>
      <c r="BQ6" s="662"/>
      <c r="BR6" s="662"/>
      <c r="BS6" s="663" t="s">
        <v>166</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48916</v>
      </c>
      <c r="CS6" s="660"/>
      <c r="CT6" s="660"/>
      <c r="CU6" s="660"/>
      <c r="CV6" s="660"/>
      <c r="CW6" s="660"/>
      <c r="CX6" s="660"/>
      <c r="CY6" s="661"/>
      <c r="CZ6" s="653">
        <v>1.2</v>
      </c>
      <c r="DA6" s="654"/>
      <c r="DB6" s="654"/>
      <c r="DC6" s="673"/>
      <c r="DD6" s="668" t="s">
        <v>227</v>
      </c>
      <c r="DE6" s="660"/>
      <c r="DF6" s="660"/>
      <c r="DG6" s="660"/>
      <c r="DH6" s="660"/>
      <c r="DI6" s="660"/>
      <c r="DJ6" s="660"/>
      <c r="DK6" s="660"/>
      <c r="DL6" s="660"/>
      <c r="DM6" s="660"/>
      <c r="DN6" s="660"/>
      <c r="DO6" s="660"/>
      <c r="DP6" s="661"/>
      <c r="DQ6" s="668">
        <v>48916</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2866</v>
      </c>
      <c r="S7" s="660"/>
      <c r="T7" s="660"/>
      <c r="U7" s="660"/>
      <c r="V7" s="660"/>
      <c r="W7" s="660"/>
      <c r="X7" s="660"/>
      <c r="Y7" s="661"/>
      <c r="Z7" s="662">
        <v>0.1</v>
      </c>
      <c r="AA7" s="662"/>
      <c r="AB7" s="662"/>
      <c r="AC7" s="662"/>
      <c r="AD7" s="663">
        <v>2866</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578567</v>
      </c>
      <c r="BH7" s="660"/>
      <c r="BI7" s="660"/>
      <c r="BJ7" s="660"/>
      <c r="BK7" s="660"/>
      <c r="BL7" s="660"/>
      <c r="BM7" s="660"/>
      <c r="BN7" s="661"/>
      <c r="BO7" s="662">
        <v>36.299999999999997</v>
      </c>
      <c r="BP7" s="662"/>
      <c r="BQ7" s="662"/>
      <c r="BR7" s="662"/>
      <c r="BS7" s="663" t="s">
        <v>166</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599273</v>
      </c>
      <c r="CS7" s="660"/>
      <c r="CT7" s="660"/>
      <c r="CU7" s="660"/>
      <c r="CV7" s="660"/>
      <c r="CW7" s="660"/>
      <c r="CX7" s="660"/>
      <c r="CY7" s="661"/>
      <c r="CZ7" s="662">
        <v>14.8</v>
      </c>
      <c r="DA7" s="662"/>
      <c r="DB7" s="662"/>
      <c r="DC7" s="662"/>
      <c r="DD7" s="668">
        <v>13019</v>
      </c>
      <c r="DE7" s="660"/>
      <c r="DF7" s="660"/>
      <c r="DG7" s="660"/>
      <c r="DH7" s="660"/>
      <c r="DI7" s="660"/>
      <c r="DJ7" s="660"/>
      <c r="DK7" s="660"/>
      <c r="DL7" s="660"/>
      <c r="DM7" s="660"/>
      <c r="DN7" s="660"/>
      <c r="DO7" s="660"/>
      <c r="DP7" s="661"/>
      <c r="DQ7" s="668">
        <v>560966</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5643</v>
      </c>
      <c r="S8" s="660"/>
      <c r="T8" s="660"/>
      <c r="U8" s="660"/>
      <c r="V8" s="660"/>
      <c r="W8" s="660"/>
      <c r="X8" s="660"/>
      <c r="Y8" s="661"/>
      <c r="Z8" s="662">
        <v>0.1</v>
      </c>
      <c r="AA8" s="662"/>
      <c r="AB8" s="662"/>
      <c r="AC8" s="662"/>
      <c r="AD8" s="663">
        <v>5643</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14615</v>
      </c>
      <c r="BH8" s="660"/>
      <c r="BI8" s="660"/>
      <c r="BJ8" s="660"/>
      <c r="BK8" s="660"/>
      <c r="BL8" s="660"/>
      <c r="BM8" s="660"/>
      <c r="BN8" s="661"/>
      <c r="BO8" s="662">
        <v>0.9</v>
      </c>
      <c r="BP8" s="662"/>
      <c r="BQ8" s="662"/>
      <c r="BR8" s="662"/>
      <c r="BS8" s="668" t="s">
        <v>227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1201863</v>
      </c>
      <c r="CS8" s="660"/>
      <c r="CT8" s="660"/>
      <c r="CU8" s="660"/>
      <c r="CV8" s="660"/>
      <c r="CW8" s="660"/>
      <c r="CX8" s="660"/>
      <c r="CY8" s="661"/>
      <c r="CZ8" s="662">
        <v>29.8</v>
      </c>
      <c r="DA8" s="662"/>
      <c r="DB8" s="662"/>
      <c r="DC8" s="662"/>
      <c r="DD8" s="668">
        <v>23573</v>
      </c>
      <c r="DE8" s="660"/>
      <c r="DF8" s="660"/>
      <c r="DG8" s="660"/>
      <c r="DH8" s="660"/>
      <c r="DI8" s="660"/>
      <c r="DJ8" s="660"/>
      <c r="DK8" s="660"/>
      <c r="DL8" s="660"/>
      <c r="DM8" s="660"/>
      <c r="DN8" s="660"/>
      <c r="DO8" s="660"/>
      <c r="DP8" s="661"/>
      <c r="DQ8" s="668">
        <v>687935</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6565</v>
      </c>
      <c r="S9" s="660"/>
      <c r="T9" s="660"/>
      <c r="U9" s="660"/>
      <c r="V9" s="660"/>
      <c r="W9" s="660"/>
      <c r="X9" s="660"/>
      <c r="Y9" s="661"/>
      <c r="Z9" s="662">
        <v>0.2</v>
      </c>
      <c r="AA9" s="662"/>
      <c r="AB9" s="662"/>
      <c r="AC9" s="662"/>
      <c r="AD9" s="663">
        <v>6565</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412392</v>
      </c>
      <c r="BH9" s="660"/>
      <c r="BI9" s="660"/>
      <c r="BJ9" s="660"/>
      <c r="BK9" s="660"/>
      <c r="BL9" s="660"/>
      <c r="BM9" s="660"/>
      <c r="BN9" s="661"/>
      <c r="BO9" s="662">
        <v>25.9</v>
      </c>
      <c r="BP9" s="662"/>
      <c r="BQ9" s="662"/>
      <c r="BR9" s="662"/>
      <c r="BS9" s="668" t="s">
        <v>236</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311040</v>
      </c>
      <c r="CS9" s="660"/>
      <c r="CT9" s="660"/>
      <c r="CU9" s="660"/>
      <c r="CV9" s="660"/>
      <c r="CW9" s="660"/>
      <c r="CX9" s="660"/>
      <c r="CY9" s="661"/>
      <c r="CZ9" s="662">
        <v>7.7</v>
      </c>
      <c r="DA9" s="662"/>
      <c r="DB9" s="662"/>
      <c r="DC9" s="662"/>
      <c r="DD9" s="668">
        <v>35986</v>
      </c>
      <c r="DE9" s="660"/>
      <c r="DF9" s="660"/>
      <c r="DG9" s="660"/>
      <c r="DH9" s="660"/>
      <c r="DI9" s="660"/>
      <c r="DJ9" s="660"/>
      <c r="DK9" s="660"/>
      <c r="DL9" s="660"/>
      <c r="DM9" s="660"/>
      <c r="DN9" s="660"/>
      <c r="DO9" s="660"/>
      <c r="DP9" s="661"/>
      <c r="DQ9" s="668">
        <v>257224</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227</v>
      </c>
      <c r="AA10" s="662"/>
      <c r="AB10" s="662"/>
      <c r="AC10" s="662"/>
      <c r="AD10" s="663" t="s">
        <v>166</v>
      </c>
      <c r="AE10" s="663"/>
      <c r="AF10" s="663"/>
      <c r="AG10" s="663"/>
      <c r="AH10" s="663"/>
      <c r="AI10" s="663"/>
      <c r="AJ10" s="663"/>
      <c r="AK10" s="663"/>
      <c r="AL10" s="664" t="s">
        <v>166</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35400</v>
      </c>
      <c r="BH10" s="660"/>
      <c r="BI10" s="660"/>
      <c r="BJ10" s="660"/>
      <c r="BK10" s="660"/>
      <c r="BL10" s="660"/>
      <c r="BM10" s="660"/>
      <c r="BN10" s="661"/>
      <c r="BO10" s="662">
        <v>2.2000000000000002</v>
      </c>
      <c r="BP10" s="662"/>
      <c r="BQ10" s="662"/>
      <c r="BR10" s="662"/>
      <c r="BS10" s="668" t="s">
        <v>227</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227</v>
      </c>
      <c r="CS10" s="660"/>
      <c r="CT10" s="660"/>
      <c r="CU10" s="660"/>
      <c r="CV10" s="660"/>
      <c r="CW10" s="660"/>
      <c r="CX10" s="660"/>
      <c r="CY10" s="661"/>
      <c r="CZ10" s="662" t="s">
        <v>236</v>
      </c>
      <c r="DA10" s="662"/>
      <c r="DB10" s="662"/>
      <c r="DC10" s="662"/>
      <c r="DD10" s="668" t="s">
        <v>166</v>
      </c>
      <c r="DE10" s="660"/>
      <c r="DF10" s="660"/>
      <c r="DG10" s="660"/>
      <c r="DH10" s="660"/>
      <c r="DI10" s="660"/>
      <c r="DJ10" s="660"/>
      <c r="DK10" s="660"/>
      <c r="DL10" s="660"/>
      <c r="DM10" s="660"/>
      <c r="DN10" s="660"/>
      <c r="DO10" s="660"/>
      <c r="DP10" s="661"/>
      <c r="DQ10" s="668" t="s">
        <v>227</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166</v>
      </c>
      <c r="S11" s="660"/>
      <c r="T11" s="660"/>
      <c r="U11" s="660"/>
      <c r="V11" s="660"/>
      <c r="W11" s="660"/>
      <c r="X11" s="660"/>
      <c r="Y11" s="661"/>
      <c r="Z11" s="662" t="s">
        <v>236</v>
      </c>
      <c r="AA11" s="662"/>
      <c r="AB11" s="662"/>
      <c r="AC11" s="662"/>
      <c r="AD11" s="663" t="s">
        <v>129</v>
      </c>
      <c r="AE11" s="663"/>
      <c r="AF11" s="663"/>
      <c r="AG11" s="663"/>
      <c r="AH11" s="663"/>
      <c r="AI11" s="663"/>
      <c r="AJ11" s="663"/>
      <c r="AK11" s="663"/>
      <c r="AL11" s="664" t="s">
        <v>227</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116160</v>
      </c>
      <c r="BH11" s="660"/>
      <c r="BI11" s="660"/>
      <c r="BJ11" s="660"/>
      <c r="BK11" s="660"/>
      <c r="BL11" s="660"/>
      <c r="BM11" s="660"/>
      <c r="BN11" s="661"/>
      <c r="BO11" s="662">
        <v>7.3</v>
      </c>
      <c r="BP11" s="662"/>
      <c r="BQ11" s="662"/>
      <c r="BR11" s="662"/>
      <c r="BS11" s="668" t="s">
        <v>227</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278622</v>
      </c>
      <c r="CS11" s="660"/>
      <c r="CT11" s="660"/>
      <c r="CU11" s="660"/>
      <c r="CV11" s="660"/>
      <c r="CW11" s="660"/>
      <c r="CX11" s="660"/>
      <c r="CY11" s="661"/>
      <c r="CZ11" s="662">
        <v>6.9</v>
      </c>
      <c r="DA11" s="662"/>
      <c r="DB11" s="662"/>
      <c r="DC11" s="662"/>
      <c r="DD11" s="668">
        <v>68452</v>
      </c>
      <c r="DE11" s="660"/>
      <c r="DF11" s="660"/>
      <c r="DG11" s="660"/>
      <c r="DH11" s="660"/>
      <c r="DI11" s="660"/>
      <c r="DJ11" s="660"/>
      <c r="DK11" s="660"/>
      <c r="DL11" s="660"/>
      <c r="DM11" s="660"/>
      <c r="DN11" s="660"/>
      <c r="DO11" s="660"/>
      <c r="DP11" s="661"/>
      <c r="DQ11" s="668">
        <v>154791</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181478</v>
      </c>
      <c r="S12" s="660"/>
      <c r="T12" s="660"/>
      <c r="U12" s="660"/>
      <c r="V12" s="660"/>
      <c r="W12" s="660"/>
      <c r="X12" s="660"/>
      <c r="Y12" s="661"/>
      <c r="Z12" s="662">
        <v>4.2</v>
      </c>
      <c r="AA12" s="662"/>
      <c r="AB12" s="662"/>
      <c r="AC12" s="662"/>
      <c r="AD12" s="663">
        <v>181478</v>
      </c>
      <c r="AE12" s="663"/>
      <c r="AF12" s="663"/>
      <c r="AG12" s="663"/>
      <c r="AH12" s="663"/>
      <c r="AI12" s="663"/>
      <c r="AJ12" s="663"/>
      <c r="AK12" s="663"/>
      <c r="AL12" s="664">
        <v>6.6</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936841</v>
      </c>
      <c r="BH12" s="660"/>
      <c r="BI12" s="660"/>
      <c r="BJ12" s="660"/>
      <c r="BK12" s="660"/>
      <c r="BL12" s="660"/>
      <c r="BM12" s="660"/>
      <c r="BN12" s="661"/>
      <c r="BO12" s="662">
        <v>58.8</v>
      </c>
      <c r="BP12" s="662"/>
      <c r="BQ12" s="662"/>
      <c r="BR12" s="662"/>
      <c r="BS12" s="668" t="s">
        <v>227</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33188</v>
      </c>
      <c r="CS12" s="660"/>
      <c r="CT12" s="660"/>
      <c r="CU12" s="660"/>
      <c r="CV12" s="660"/>
      <c r="CW12" s="660"/>
      <c r="CX12" s="660"/>
      <c r="CY12" s="661"/>
      <c r="CZ12" s="662">
        <v>0.8</v>
      </c>
      <c r="DA12" s="662"/>
      <c r="DB12" s="662"/>
      <c r="DC12" s="662"/>
      <c r="DD12" s="668" t="s">
        <v>236</v>
      </c>
      <c r="DE12" s="660"/>
      <c r="DF12" s="660"/>
      <c r="DG12" s="660"/>
      <c r="DH12" s="660"/>
      <c r="DI12" s="660"/>
      <c r="DJ12" s="660"/>
      <c r="DK12" s="660"/>
      <c r="DL12" s="660"/>
      <c r="DM12" s="660"/>
      <c r="DN12" s="660"/>
      <c r="DO12" s="660"/>
      <c r="DP12" s="661"/>
      <c r="DQ12" s="668">
        <v>31150</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227</v>
      </c>
      <c r="S13" s="660"/>
      <c r="T13" s="660"/>
      <c r="U13" s="660"/>
      <c r="V13" s="660"/>
      <c r="W13" s="660"/>
      <c r="X13" s="660"/>
      <c r="Y13" s="661"/>
      <c r="Z13" s="662" t="s">
        <v>129</v>
      </c>
      <c r="AA13" s="662"/>
      <c r="AB13" s="662"/>
      <c r="AC13" s="662"/>
      <c r="AD13" s="663" t="s">
        <v>227</v>
      </c>
      <c r="AE13" s="663"/>
      <c r="AF13" s="663"/>
      <c r="AG13" s="663"/>
      <c r="AH13" s="663"/>
      <c r="AI13" s="663"/>
      <c r="AJ13" s="663"/>
      <c r="AK13" s="663"/>
      <c r="AL13" s="664" t="s">
        <v>227</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936841</v>
      </c>
      <c r="BH13" s="660"/>
      <c r="BI13" s="660"/>
      <c r="BJ13" s="660"/>
      <c r="BK13" s="660"/>
      <c r="BL13" s="660"/>
      <c r="BM13" s="660"/>
      <c r="BN13" s="661"/>
      <c r="BO13" s="662">
        <v>58.8</v>
      </c>
      <c r="BP13" s="662"/>
      <c r="BQ13" s="662"/>
      <c r="BR13" s="662"/>
      <c r="BS13" s="668" t="s">
        <v>166</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453990</v>
      </c>
      <c r="CS13" s="660"/>
      <c r="CT13" s="660"/>
      <c r="CU13" s="660"/>
      <c r="CV13" s="660"/>
      <c r="CW13" s="660"/>
      <c r="CX13" s="660"/>
      <c r="CY13" s="661"/>
      <c r="CZ13" s="662">
        <v>11.2</v>
      </c>
      <c r="DA13" s="662"/>
      <c r="DB13" s="662"/>
      <c r="DC13" s="662"/>
      <c r="DD13" s="668">
        <v>167543</v>
      </c>
      <c r="DE13" s="660"/>
      <c r="DF13" s="660"/>
      <c r="DG13" s="660"/>
      <c r="DH13" s="660"/>
      <c r="DI13" s="660"/>
      <c r="DJ13" s="660"/>
      <c r="DK13" s="660"/>
      <c r="DL13" s="660"/>
      <c r="DM13" s="660"/>
      <c r="DN13" s="660"/>
      <c r="DO13" s="660"/>
      <c r="DP13" s="661"/>
      <c r="DQ13" s="668">
        <v>431137</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236</v>
      </c>
      <c r="S14" s="660"/>
      <c r="T14" s="660"/>
      <c r="U14" s="660"/>
      <c r="V14" s="660"/>
      <c r="W14" s="660"/>
      <c r="X14" s="660"/>
      <c r="Y14" s="661"/>
      <c r="Z14" s="662" t="s">
        <v>227</v>
      </c>
      <c r="AA14" s="662"/>
      <c r="AB14" s="662"/>
      <c r="AC14" s="662"/>
      <c r="AD14" s="663" t="s">
        <v>166</v>
      </c>
      <c r="AE14" s="663"/>
      <c r="AF14" s="663"/>
      <c r="AG14" s="663"/>
      <c r="AH14" s="663"/>
      <c r="AI14" s="663"/>
      <c r="AJ14" s="663"/>
      <c r="AK14" s="663"/>
      <c r="AL14" s="664" t="s">
        <v>227</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27936</v>
      </c>
      <c r="BH14" s="660"/>
      <c r="BI14" s="660"/>
      <c r="BJ14" s="660"/>
      <c r="BK14" s="660"/>
      <c r="BL14" s="660"/>
      <c r="BM14" s="660"/>
      <c r="BN14" s="661"/>
      <c r="BO14" s="662">
        <v>1.8</v>
      </c>
      <c r="BP14" s="662"/>
      <c r="BQ14" s="662"/>
      <c r="BR14" s="662"/>
      <c r="BS14" s="668" t="s">
        <v>227</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203246</v>
      </c>
      <c r="CS14" s="660"/>
      <c r="CT14" s="660"/>
      <c r="CU14" s="660"/>
      <c r="CV14" s="660"/>
      <c r="CW14" s="660"/>
      <c r="CX14" s="660"/>
      <c r="CY14" s="661"/>
      <c r="CZ14" s="662">
        <v>5</v>
      </c>
      <c r="DA14" s="662"/>
      <c r="DB14" s="662"/>
      <c r="DC14" s="662"/>
      <c r="DD14" s="668">
        <v>9544</v>
      </c>
      <c r="DE14" s="660"/>
      <c r="DF14" s="660"/>
      <c r="DG14" s="660"/>
      <c r="DH14" s="660"/>
      <c r="DI14" s="660"/>
      <c r="DJ14" s="660"/>
      <c r="DK14" s="660"/>
      <c r="DL14" s="660"/>
      <c r="DM14" s="660"/>
      <c r="DN14" s="660"/>
      <c r="DO14" s="660"/>
      <c r="DP14" s="661"/>
      <c r="DQ14" s="668">
        <v>200688</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19424</v>
      </c>
      <c r="S15" s="660"/>
      <c r="T15" s="660"/>
      <c r="U15" s="660"/>
      <c r="V15" s="660"/>
      <c r="W15" s="660"/>
      <c r="X15" s="660"/>
      <c r="Y15" s="661"/>
      <c r="Z15" s="662">
        <v>0.5</v>
      </c>
      <c r="AA15" s="662"/>
      <c r="AB15" s="662"/>
      <c r="AC15" s="662"/>
      <c r="AD15" s="663">
        <v>19424</v>
      </c>
      <c r="AE15" s="663"/>
      <c r="AF15" s="663"/>
      <c r="AG15" s="663"/>
      <c r="AH15" s="663"/>
      <c r="AI15" s="663"/>
      <c r="AJ15" s="663"/>
      <c r="AK15" s="663"/>
      <c r="AL15" s="664">
        <v>0.7</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50694</v>
      </c>
      <c r="BH15" s="660"/>
      <c r="BI15" s="660"/>
      <c r="BJ15" s="660"/>
      <c r="BK15" s="660"/>
      <c r="BL15" s="660"/>
      <c r="BM15" s="660"/>
      <c r="BN15" s="661"/>
      <c r="BO15" s="662">
        <v>3.2</v>
      </c>
      <c r="BP15" s="662"/>
      <c r="BQ15" s="662"/>
      <c r="BR15" s="662"/>
      <c r="BS15" s="668" t="s">
        <v>227</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611805</v>
      </c>
      <c r="CS15" s="660"/>
      <c r="CT15" s="660"/>
      <c r="CU15" s="660"/>
      <c r="CV15" s="660"/>
      <c r="CW15" s="660"/>
      <c r="CX15" s="660"/>
      <c r="CY15" s="661"/>
      <c r="CZ15" s="662">
        <v>15.1</v>
      </c>
      <c r="DA15" s="662"/>
      <c r="DB15" s="662"/>
      <c r="DC15" s="662"/>
      <c r="DD15" s="668">
        <v>285502</v>
      </c>
      <c r="DE15" s="660"/>
      <c r="DF15" s="660"/>
      <c r="DG15" s="660"/>
      <c r="DH15" s="660"/>
      <c r="DI15" s="660"/>
      <c r="DJ15" s="660"/>
      <c r="DK15" s="660"/>
      <c r="DL15" s="660"/>
      <c r="DM15" s="660"/>
      <c r="DN15" s="660"/>
      <c r="DO15" s="660"/>
      <c r="DP15" s="661"/>
      <c r="DQ15" s="668">
        <v>316657</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227</v>
      </c>
      <c r="S16" s="660"/>
      <c r="T16" s="660"/>
      <c r="U16" s="660"/>
      <c r="V16" s="660"/>
      <c r="W16" s="660"/>
      <c r="X16" s="660"/>
      <c r="Y16" s="661"/>
      <c r="Z16" s="662" t="s">
        <v>166</v>
      </c>
      <c r="AA16" s="662"/>
      <c r="AB16" s="662"/>
      <c r="AC16" s="662"/>
      <c r="AD16" s="663" t="s">
        <v>227</v>
      </c>
      <c r="AE16" s="663"/>
      <c r="AF16" s="663"/>
      <c r="AG16" s="663"/>
      <c r="AH16" s="663"/>
      <c r="AI16" s="663"/>
      <c r="AJ16" s="663"/>
      <c r="AK16" s="663"/>
      <c r="AL16" s="664" t="s">
        <v>129</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227</v>
      </c>
      <c r="BH16" s="660"/>
      <c r="BI16" s="660"/>
      <c r="BJ16" s="660"/>
      <c r="BK16" s="660"/>
      <c r="BL16" s="660"/>
      <c r="BM16" s="660"/>
      <c r="BN16" s="661"/>
      <c r="BO16" s="662" t="s">
        <v>236</v>
      </c>
      <c r="BP16" s="662"/>
      <c r="BQ16" s="662"/>
      <c r="BR16" s="662"/>
      <c r="BS16" s="668" t="s">
        <v>236</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236</v>
      </c>
      <c r="CS16" s="660"/>
      <c r="CT16" s="660"/>
      <c r="CU16" s="660"/>
      <c r="CV16" s="660"/>
      <c r="CW16" s="660"/>
      <c r="CX16" s="660"/>
      <c r="CY16" s="661"/>
      <c r="CZ16" s="662" t="s">
        <v>129</v>
      </c>
      <c r="DA16" s="662"/>
      <c r="DB16" s="662"/>
      <c r="DC16" s="662"/>
      <c r="DD16" s="668" t="s">
        <v>166</v>
      </c>
      <c r="DE16" s="660"/>
      <c r="DF16" s="660"/>
      <c r="DG16" s="660"/>
      <c r="DH16" s="660"/>
      <c r="DI16" s="660"/>
      <c r="DJ16" s="660"/>
      <c r="DK16" s="660"/>
      <c r="DL16" s="660"/>
      <c r="DM16" s="660"/>
      <c r="DN16" s="660"/>
      <c r="DO16" s="660"/>
      <c r="DP16" s="661"/>
      <c r="DQ16" s="668" t="s">
        <v>236</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7816</v>
      </c>
      <c r="S17" s="660"/>
      <c r="T17" s="660"/>
      <c r="U17" s="660"/>
      <c r="V17" s="660"/>
      <c r="W17" s="660"/>
      <c r="X17" s="660"/>
      <c r="Y17" s="661"/>
      <c r="Z17" s="662">
        <v>0.2</v>
      </c>
      <c r="AA17" s="662"/>
      <c r="AB17" s="662"/>
      <c r="AC17" s="662"/>
      <c r="AD17" s="663">
        <v>7816</v>
      </c>
      <c r="AE17" s="663"/>
      <c r="AF17" s="663"/>
      <c r="AG17" s="663"/>
      <c r="AH17" s="663"/>
      <c r="AI17" s="663"/>
      <c r="AJ17" s="663"/>
      <c r="AK17" s="663"/>
      <c r="AL17" s="664">
        <v>0.3</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236</v>
      </c>
      <c r="BH17" s="660"/>
      <c r="BI17" s="660"/>
      <c r="BJ17" s="660"/>
      <c r="BK17" s="660"/>
      <c r="BL17" s="660"/>
      <c r="BM17" s="660"/>
      <c r="BN17" s="661"/>
      <c r="BO17" s="662" t="s">
        <v>166</v>
      </c>
      <c r="BP17" s="662"/>
      <c r="BQ17" s="662"/>
      <c r="BR17" s="662"/>
      <c r="BS17" s="668" t="s">
        <v>227</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296962</v>
      </c>
      <c r="CS17" s="660"/>
      <c r="CT17" s="660"/>
      <c r="CU17" s="660"/>
      <c r="CV17" s="660"/>
      <c r="CW17" s="660"/>
      <c r="CX17" s="660"/>
      <c r="CY17" s="661"/>
      <c r="CZ17" s="662">
        <v>7.4</v>
      </c>
      <c r="DA17" s="662"/>
      <c r="DB17" s="662"/>
      <c r="DC17" s="662"/>
      <c r="DD17" s="668" t="s">
        <v>166</v>
      </c>
      <c r="DE17" s="660"/>
      <c r="DF17" s="660"/>
      <c r="DG17" s="660"/>
      <c r="DH17" s="660"/>
      <c r="DI17" s="660"/>
      <c r="DJ17" s="660"/>
      <c r="DK17" s="660"/>
      <c r="DL17" s="660"/>
      <c r="DM17" s="660"/>
      <c r="DN17" s="660"/>
      <c r="DO17" s="660"/>
      <c r="DP17" s="661"/>
      <c r="DQ17" s="668">
        <v>296962</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951571</v>
      </c>
      <c r="S18" s="660"/>
      <c r="T18" s="660"/>
      <c r="U18" s="660"/>
      <c r="V18" s="660"/>
      <c r="W18" s="660"/>
      <c r="X18" s="660"/>
      <c r="Y18" s="661"/>
      <c r="Z18" s="662">
        <v>22.2</v>
      </c>
      <c r="AA18" s="662"/>
      <c r="AB18" s="662"/>
      <c r="AC18" s="662"/>
      <c r="AD18" s="663">
        <v>864672</v>
      </c>
      <c r="AE18" s="663"/>
      <c r="AF18" s="663"/>
      <c r="AG18" s="663"/>
      <c r="AH18" s="663"/>
      <c r="AI18" s="663"/>
      <c r="AJ18" s="663"/>
      <c r="AK18" s="663"/>
      <c r="AL18" s="664">
        <v>31.3</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166</v>
      </c>
      <c r="BH18" s="660"/>
      <c r="BI18" s="660"/>
      <c r="BJ18" s="660"/>
      <c r="BK18" s="660"/>
      <c r="BL18" s="660"/>
      <c r="BM18" s="660"/>
      <c r="BN18" s="661"/>
      <c r="BO18" s="662" t="s">
        <v>236</v>
      </c>
      <c r="BP18" s="662"/>
      <c r="BQ18" s="662"/>
      <c r="BR18" s="662"/>
      <c r="BS18" s="668" t="s">
        <v>227</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227</v>
      </c>
      <c r="CS18" s="660"/>
      <c r="CT18" s="660"/>
      <c r="CU18" s="660"/>
      <c r="CV18" s="660"/>
      <c r="CW18" s="660"/>
      <c r="CX18" s="660"/>
      <c r="CY18" s="661"/>
      <c r="CZ18" s="662" t="s">
        <v>236</v>
      </c>
      <c r="DA18" s="662"/>
      <c r="DB18" s="662"/>
      <c r="DC18" s="662"/>
      <c r="DD18" s="668" t="s">
        <v>227</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864672</v>
      </c>
      <c r="S19" s="660"/>
      <c r="T19" s="660"/>
      <c r="U19" s="660"/>
      <c r="V19" s="660"/>
      <c r="W19" s="660"/>
      <c r="X19" s="660"/>
      <c r="Y19" s="661"/>
      <c r="Z19" s="662">
        <v>20.2</v>
      </c>
      <c r="AA19" s="662"/>
      <c r="AB19" s="662"/>
      <c r="AC19" s="662"/>
      <c r="AD19" s="663">
        <v>864672</v>
      </c>
      <c r="AE19" s="663"/>
      <c r="AF19" s="663"/>
      <c r="AG19" s="663"/>
      <c r="AH19" s="663"/>
      <c r="AI19" s="663"/>
      <c r="AJ19" s="663"/>
      <c r="AK19" s="663"/>
      <c r="AL19" s="664">
        <v>31.3</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166</v>
      </c>
      <c r="BH19" s="660"/>
      <c r="BI19" s="660"/>
      <c r="BJ19" s="660"/>
      <c r="BK19" s="660"/>
      <c r="BL19" s="660"/>
      <c r="BM19" s="660"/>
      <c r="BN19" s="661"/>
      <c r="BO19" s="662" t="s">
        <v>227</v>
      </c>
      <c r="BP19" s="662"/>
      <c r="BQ19" s="662"/>
      <c r="BR19" s="662"/>
      <c r="BS19" s="668" t="s">
        <v>227</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236</v>
      </c>
      <c r="CS19" s="660"/>
      <c r="CT19" s="660"/>
      <c r="CU19" s="660"/>
      <c r="CV19" s="660"/>
      <c r="CW19" s="660"/>
      <c r="CX19" s="660"/>
      <c r="CY19" s="661"/>
      <c r="CZ19" s="662" t="s">
        <v>227</v>
      </c>
      <c r="DA19" s="662"/>
      <c r="DB19" s="662"/>
      <c r="DC19" s="662"/>
      <c r="DD19" s="668" t="s">
        <v>166</v>
      </c>
      <c r="DE19" s="660"/>
      <c r="DF19" s="660"/>
      <c r="DG19" s="660"/>
      <c r="DH19" s="660"/>
      <c r="DI19" s="660"/>
      <c r="DJ19" s="660"/>
      <c r="DK19" s="660"/>
      <c r="DL19" s="660"/>
      <c r="DM19" s="660"/>
      <c r="DN19" s="660"/>
      <c r="DO19" s="660"/>
      <c r="DP19" s="661"/>
      <c r="DQ19" s="668" t="s">
        <v>227</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86899</v>
      </c>
      <c r="S20" s="660"/>
      <c r="T20" s="660"/>
      <c r="U20" s="660"/>
      <c r="V20" s="660"/>
      <c r="W20" s="660"/>
      <c r="X20" s="660"/>
      <c r="Y20" s="661"/>
      <c r="Z20" s="662">
        <v>2</v>
      </c>
      <c r="AA20" s="662"/>
      <c r="AB20" s="662"/>
      <c r="AC20" s="662"/>
      <c r="AD20" s="663" t="s">
        <v>227</v>
      </c>
      <c r="AE20" s="663"/>
      <c r="AF20" s="663"/>
      <c r="AG20" s="663"/>
      <c r="AH20" s="663"/>
      <c r="AI20" s="663"/>
      <c r="AJ20" s="663"/>
      <c r="AK20" s="663"/>
      <c r="AL20" s="664" t="s">
        <v>227</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166</v>
      </c>
      <c r="BH20" s="660"/>
      <c r="BI20" s="660"/>
      <c r="BJ20" s="660"/>
      <c r="BK20" s="660"/>
      <c r="BL20" s="660"/>
      <c r="BM20" s="660"/>
      <c r="BN20" s="661"/>
      <c r="BO20" s="662" t="s">
        <v>166</v>
      </c>
      <c r="BP20" s="662"/>
      <c r="BQ20" s="662"/>
      <c r="BR20" s="662"/>
      <c r="BS20" s="668" t="s">
        <v>129</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4038905</v>
      </c>
      <c r="CS20" s="660"/>
      <c r="CT20" s="660"/>
      <c r="CU20" s="660"/>
      <c r="CV20" s="660"/>
      <c r="CW20" s="660"/>
      <c r="CX20" s="660"/>
      <c r="CY20" s="661"/>
      <c r="CZ20" s="662">
        <v>100</v>
      </c>
      <c r="DA20" s="662"/>
      <c r="DB20" s="662"/>
      <c r="DC20" s="662"/>
      <c r="DD20" s="668">
        <v>603619</v>
      </c>
      <c r="DE20" s="660"/>
      <c r="DF20" s="660"/>
      <c r="DG20" s="660"/>
      <c r="DH20" s="660"/>
      <c r="DI20" s="660"/>
      <c r="DJ20" s="660"/>
      <c r="DK20" s="660"/>
      <c r="DL20" s="660"/>
      <c r="DM20" s="660"/>
      <c r="DN20" s="660"/>
      <c r="DO20" s="660"/>
      <c r="DP20" s="661"/>
      <c r="DQ20" s="668">
        <v>2986426</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166</v>
      </c>
      <c r="S21" s="660"/>
      <c r="T21" s="660"/>
      <c r="U21" s="660"/>
      <c r="V21" s="660"/>
      <c r="W21" s="660"/>
      <c r="X21" s="660"/>
      <c r="Y21" s="661"/>
      <c r="Z21" s="662" t="s">
        <v>236</v>
      </c>
      <c r="AA21" s="662"/>
      <c r="AB21" s="662"/>
      <c r="AC21" s="662"/>
      <c r="AD21" s="663" t="s">
        <v>227</v>
      </c>
      <c r="AE21" s="663"/>
      <c r="AF21" s="663"/>
      <c r="AG21" s="663"/>
      <c r="AH21" s="663"/>
      <c r="AI21" s="663"/>
      <c r="AJ21" s="663"/>
      <c r="AK21" s="663"/>
      <c r="AL21" s="664" t="s">
        <v>227</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166</v>
      </c>
      <c r="BH21" s="660"/>
      <c r="BI21" s="660"/>
      <c r="BJ21" s="660"/>
      <c r="BK21" s="660"/>
      <c r="BL21" s="660"/>
      <c r="BM21" s="660"/>
      <c r="BN21" s="661"/>
      <c r="BO21" s="662" t="s">
        <v>166</v>
      </c>
      <c r="BP21" s="662"/>
      <c r="BQ21" s="662"/>
      <c r="BR21" s="662"/>
      <c r="BS21" s="668" t="s">
        <v>227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2832580</v>
      </c>
      <c r="S22" s="660"/>
      <c r="T22" s="660"/>
      <c r="U22" s="660"/>
      <c r="V22" s="660"/>
      <c r="W22" s="660"/>
      <c r="X22" s="660"/>
      <c r="Y22" s="661"/>
      <c r="Z22" s="662">
        <v>66.099999999999994</v>
      </c>
      <c r="AA22" s="662"/>
      <c r="AB22" s="662"/>
      <c r="AC22" s="662"/>
      <c r="AD22" s="663">
        <v>2745681</v>
      </c>
      <c r="AE22" s="663"/>
      <c r="AF22" s="663"/>
      <c r="AG22" s="663"/>
      <c r="AH22" s="663"/>
      <c r="AI22" s="663"/>
      <c r="AJ22" s="663"/>
      <c r="AK22" s="663"/>
      <c r="AL22" s="664">
        <v>99.4</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236</v>
      </c>
      <c r="BH22" s="660"/>
      <c r="BI22" s="660"/>
      <c r="BJ22" s="660"/>
      <c r="BK22" s="660"/>
      <c r="BL22" s="660"/>
      <c r="BM22" s="660"/>
      <c r="BN22" s="661"/>
      <c r="BO22" s="662" t="s">
        <v>166</v>
      </c>
      <c r="BP22" s="662"/>
      <c r="BQ22" s="662"/>
      <c r="BR22" s="662"/>
      <c r="BS22" s="668" t="s">
        <v>166</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1372</v>
      </c>
      <c r="S23" s="660"/>
      <c r="T23" s="660"/>
      <c r="U23" s="660"/>
      <c r="V23" s="660"/>
      <c r="W23" s="660"/>
      <c r="X23" s="660"/>
      <c r="Y23" s="661"/>
      <c r="Z23" s="662">
        <v>0</v>
      </c>
      <c r="AA23" s="662"/>
      <c r="AB23" s="662"/>
      <c r="AC23" s="662"/>
      <c r="AD23" s="663">
        <v>1372</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166</v>
      </c>
      <c r="BH23" s="660"/>
      <c r="BI23" s="660"/>
      <c r="BJ23" s="660"/>
      <c r="BK23" s="660"/>
      <c r="BL23" s="660"/>
      <c r="BM23" s="660"/>
      <c r="BN23" s="661"/>
      <c r="BO23" s="662" t="s">
        <v>129</v>
      </c>
      <c r="BP23" s="662"/>
      <c r="BQ23" s="662"/>
      <c r="BR23" s="662"/>
      <c r="BS23" s="668" t="s">
        <v>227</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12826</v>
      </c>
      <c r="S24" s="660"/>
      <c r="T24" s="660"/>
      <c r="U24" s="660"/>
      <c r="V24" s="660"/>
      <c r="W24" s="660"/>
      <c r="X24" s="660"/>
      <c r="Y24" s="661"/>
      <c r="Z24" s="662">
        <v>0.3</v>
      </c>
      <c r="AA24" s="662"/>
      <c r="AB24" s="662"/>
      <c r="AC24" s="662"/>
      <c r="AD24" s="663" t="s">
        <v>166</v>
      </c>
      <c r="AE24" s="663"/>
      <c r="AF24" s="663"/>
      <c r="AG24" s="663"/>
      <c r="AH24" s="663"/>
      <c r="AI24" s="663"/>
      <c r="AJ24" s="663"/>
      <c r="AK24" s="663"/>
      <c r="AL24" s="664" t="s">
        <v>166</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166</v>
      </c>
      <c r="BH24" s="660"/>
      <c r="BI24" s="660"/>
      <c r="BJ24" s="660"/>
      <c r="BK24" s="660"/>
      <c r="BL24" s="660"/>
      <c r="BM24" s="660"/>
      <c r="BN24" s="661"/>
      <c r="BO24" s="662" t="s">
        <v>236</v>
      </c>
      <c r="BP24" s="662"/>
      <c r="BQ24" s="662"/>
      <c r="BR24" s="662"/>
      <c r="BS24" s="668" t="s">
        <v>227</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1430684</v>
      </c>
      <c r="CS24" s="649"/>
      <c r="CT24" s="649"/>
      <c r="CU24" s="649"/>
      <c r="CV24" s="649"/>
      <c r="CW24" s="649"/>
      <c r="CX24" s="649"/>
      <c r="CY24" s="650"/>
      <c r="CZ24" s="653">
        <v>35.4</v>
      </c>
      <c r="DA24" s="654"/>
      <c r="DB24" s="654"/>
      <c r="DC24" s="673"/>
      <c r="DD24" s="692">
        <v>957361</v>
      </c>
      <c r="DE24" s="649"/>
      <c r="DF24" s="649"/>
      <c r="DG24" s="649"/>
      <c r="DH24" s="649"/>
      <c r="DI24" s="649"/>
      <c r="DJ24" s="649"/>
      <c r="DK24" s="650"/>
      <c r="DL24" s="692">
        <v>896197</v>
      </c>
      <c r="DM24" s="649"/>
      <c r="DN24" s="649"/>
      <c r="DO24" s="649"/>
      <c r="DP24" s="649"/>
      <c r="DQ24" s="649"/>
      <c r="DR24" s="649"/>
      <c r="DS24" s="649"/>
      <c r="DT24" s="649"/>
      <c r="DU24" s="649"/>
      <c r="DV24" s="650"/>
      <c r="DW24" s="653">
        <v>32.4</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93426</v>
      </c>
      <c r="S25" s="660"/>
      <c r="T25" s="660"/>
      <c r="U25" s="660"/>
      <c r="V25" s="660"/>
      <c r="W25" s="660"/>
      <c r="X25" s="660"/>
      <c r="Y25" s="661"/>
      <c r="Z25" s="662">
        <v>2.2000000000000002</v>
      </c>
      <c r="AA25" s="662"/>
      <c r="AB25" s="662"/>
      <c r="AC25" s="662"/>
      <c r="AD25" s="663">
        <v>8484</v>
      </c>
      <c r="AE25" s="663"/>
      <c r="AF25" s="663"/>
      <c r="AG25" s="663"/>
      <c r="AH25" s="663"/>
      <c r="AI25" s="663"/>
      <c r="AJ25" s="663"/>
      <c r="AK25" s="663"/>
      <c r="AL25" s="664">
        <v>0.3</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227</v>
      </c>
      <c r="BH25" s="660"/>
      <c r="BI25" s="660"/>
      <c r="BJ25" s="660"/>
      <c r="BK25" s="660"/>
      <c r="BL25" s="660"/>
      <c r="BM25" s="660"/>
      <c r="BN25" s="661"/>
      <c r="BO25" s="662" t="s">
        <v>166</v>
      </c>
      <c r="BP25" s="662"/>
      <c r="BQ25" s="662"/>
      <c r="BR25" s="662"/>
      <c r="BS25" s="668" t="s">
        <v>236</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673414</v>
      </c>
      <c r="CS25" s="695"/>
      <c r="CT25" s="695"/>
      <c r="CU25" s="695"/>
      <c r="CV25" s="695"/>
      <c r="CW25" s="695"/>
      <c r="CX25" s="695"/>
      <c r="CY25" s="696"/>
      <c r="CZ25" s="664">
        <v>16.7</v>
      </c>
      <c r="DA25" s="693"/>
      <c r="DB25" s="693"/>
      <c r="DC25" s="697"/>
      <c r="DD25" s="668">
        <v>512379</v>
      </c>
      <c r="DE25" s="695"/>
      <c r="DF25" s="695"/>
      <c r="DG25" s="695"/>
      <c r="DH25" s="695"/>
      <c r="DI25" s="695"/>
      <c r="DJ25" s="695"/>
      <c r="DK25" s="696"/>
      <c r="DL25" s="668">
        <v>512159</v>
      </c>
      <c r="DM25" s="695"/>
      <c r="DN25" s="695"/>
      <c r="DO25" s="695"/>
      <c r="DP25" s="695"/>
      <c r="DQ25" s="695"/>
      <c r="DR25" s="695"/>
      <c r="DS25" s="695"/>
      <c r="DT25" s="695"/>
      <c r="DU25" s="695"/>
      <c r="DV25" s="696"/>
      <c r="DW25" s="664">
        <v>18.5</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16714</v>
      </c>
      <c r="S26" s="660"/>
      <c r="T26" s="660"/>
      <c r="U26" s="660"/>
      <c r="V26" s="660"/>
      <c r="W26" s="660"/>
      <c r="X26" s="660"/>
      <c r="Y26" s="661"/>
      <c r="Z26" s="662">
        <v>0.4</v>
      </c>
      <c r="AA26" s="662"/>
      <c r="AB26" s="662"/>
      <c r="AC26" s="662"/>
      <c r="AD26" s="663" t="s">
        <v>236</v>
      </c>
      <c r="AE26" s="663"/>
      <c r="AF26" s="663"/>
      <c r="AG26" s="663"/>
      <c r="AH26" s="663"/>
      <c r="AI26" s="663"/>
      <c r="AJ26" s="663"/>
      <c r="AK26" s="663"/>
      <c r="AL26" s="664" t="s">
        <v>227</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236</v>
      </c>
      <c r="BH26" s="660"/>
      <c r="BI26" s="660"/>
      <c r="BJ26" s="660"/>
      <c r="BK26" s="660"/>
      <c r="BL26" s="660"/>
      <c r="BM26" s="660"/>
      <c r="BN26" s="661"/>
      <c r="BO26" s="662" t="s">
        <v>166</v>
      </c>
      <c r="BP26" s="662"/>
      <c r="BQ26" s="662"/>
      <c r="BR26" s="662"/>
      <c r="BS26" s="668" t="s">
        <v>166</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447603</v>
      </c>
      <c r="CS26" s="660"/>
      <c r="CT26" s="660"/>
      <c r="CU26" s="660"/>
      <c r="CV26" s="660"/>
      <c r="CW26" s="660"/>
      <c r="CX26" s="660"/>
      <c r="CY26" s="661"/>
      <c r="CZ26" s="664">
        <v>11.1</v>
      </c>
      <c r="DA26" s="693"/>
      <c r="DB26" s="693"/>
      <c r="DC26" s="697"/>
      <c r="DD26" s="668">
        <v>302579</v>
      </c>
      <c r="DE26" s="660"/>
      <c r="DF26" s="660"/>
      <c r="DG26" s="660"/>
      <c r="DH26" s="660"/>
      <c r="DI26" s="660"/>
      <c r="DJ26" s="660"/>
      <c r="DK26" s="661"/>
      <c r="DL26" s="668" t="s">
        <v>236</v>
      </c>
      <c r="DM26" s="660"/>
      <c r="DN26" s="660"/>
      <c r="DO26" s="660"/>
      <c r="DP26" s="660"/>
      <c r="DQ26" s="660"/>
      <c r="DR26" s="660"/>
      <c r="DS26" s="660"/>
      <c r="DT26" s="660"/>
      <c r="DU26" s="660"/>
      <c r="DV26" s="661"/>
      <c r="DW26" s="664" t="s">
        <v>227</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325959</v>
      </c>
      <c r="S27" s="660"/>
      <c r="T27" s="660"/>
      <c r="U27" s="660"/>
      <c r="V27" s="660"/>
      <c r="W27" s="660"/>
      <c r="X27" s="660"/>
      <c r="Y27" s="661"/>
      <c r="Z27" s="662">
        <v>7.6</v>
      </c>
      <c r="AA27" s="662"/>
      <c r="AB27" s="662"/>
      <c r="AC27" s="662"/>
      <c r="AD27" s="663" t="s">
        <v>227</v>
      </c>
      <c r="AE27" s="663"/>
      <c r="AF27" s="663"/>
      <c r="AG27" s="663"/>
      <c r="AH27" s="663"/>
      <c r="AI27" s="663"/>
      <c r="AJ27" s="663"/>
      <c r="AK27" s="663"/>
      <c r="AL27" s="664" t="s">
        <v>166</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1594038</v>
      </c>
      <c r="BH27" s="660"/>
      <c r="BI27" s="660"/>
      <c r="BJ27" s="660"/>
      <c r="BK27" s="660"/>
      <c r="BL27" s="660"/>
      <c r="BM27" s="660"/>
      <c r="BN27" s="661"/>
      <c r="BO27" s="662">
        <v>100</v>
      </c>
      <c r="BP27" s="662"/>
      <c r="BQ27" s="662"/>
      <c r="BR27" s="662"/>
      <c r="BS27" s="668" t="s">
        <v>227</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460308</v>
      </c>
      <c r="CS27" s="695"/>
      <c r="CT27" s="695"/>
      <c r="CU27" s="695"/>
      <c r="CV27" s="695"/>
      <c r="CW27" s="695"/>
      <c r="CX27" s="695"/>
      <c r="CY27" s="696"/>
      <c r="CZ27" s="664">
        <v>11.4</v>
      </c>
      <c r="DA27" s="693"/>
      <c r="DB27" s="693"/>
      <c r="DC27" s="697"/>
      <c r="DD27" s="668">
        <v>148020</v>
      </c>
      <c r="DE27" s="695"/>
      <c r="DF27" s="695"/>
      <c r="DG27" s="695"/>
      <c r="DH27" s="695"/>
      <c r="DI27" s="695"/>
      <c r="DJ27" s="695"/>
      <c r="DK27" s="696"/>
      <c r="DL27" s="668">
        <v>148020</v>
      </c>
      <c r="DM27" s="695"/>
      <c r="DN27" s="695"/>
      <c r="DO27" s="695"/>
      <c r="DP27" s="695"/>
      <c r="DQ27" s="695"/>
      <c r="DR27" s="695"/>
      <c r="DS27" s="695"/>
      <c r="DT27" s="695"/>
      <c r="DU27" s="695"/>
      <c r="DV27" s="696"/>
      <c r="DW27" s="664">
        <v>5.4</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166</v>
      </c>
      <c r="S28" s="660"/>
      <c r="T28" s="660"/>
      <c r="U28" s="660"/>
      <c r="V28" s="660"/>
      <c r="W28" s="660"/>
      <c r="X28" s="660"/>
      <c r="Y28" s="661"/>
      <c r="Z28" s="662" t="s">
        <v>166</v>
      </c>
      <c r="AA28" s="662"/>
      <c r="AB28" s="662"/>
      <c r="AC28" s="662"/>
      <c r="AD28" s="663" t="s">
        <v>227</v>
      </c>
      <c r="AE28" s="663"/>
      <c r="AF28" s="663"/>
      <c r="AG28" s="663"/>
      <c r="AH28" s="663"/>
      <c r="AI28" s="663"/>
      <c r="AJ28" s="663"/>
      <c r="AK28" s="663"/>
      <c r="AL28" s="664" t="s">
        <v>227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296962</v>
      </c>
      <c r="CS28" s="660"/>
      <c r="CT28" s="660"/>
      <c r="CU28" s="660"/>
      <c r="CV28" s="660"/>
      <c r="CW28" s="660"/>
      <c r="CX28" s="660"/>
      <c r="CY28" s="661"/>
      <c r="CZ28" s="664">
        <v>7.4</v>
      </c>
      <c r="DA28" s="693"/>
      <c r="DB28" s="693"/>
      <c r="DC28" s="697"/>
      <c r="DD28" s="668">
        <v>296962</v>
      </c>
      <c r="DE28" s="660"/>
      <c r="DF28" s="660"/>
      <c r="DG28" s="660"/>
      <c r="DH28" s="660"/>
      <c r="DI28" s="660"/>
      <c r="DJ28" s="660"/>
      <c r="DK28" s="661"/>
      <c r="DL28" s="668">
        <v>236018</v>
      </c>
      <c r="DM28" s="660"/>
      <c r="DN28" s="660"/>
      <c r="DO28" s="660"/>
      <c r="DP28" s="660"/>
      <c r="DQ28" s="660"/>
      <c r="DR28" s="660"/>
      <c r="DS28" s="660"/>
      <c r="DT28" s="660"/>
      <c r="DU28" s="660"/>
      <c r="DV28" s="661"/>
      <c r="DW28" s="664">
        <v>8.5</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299223</v>
      </c>
      <c r="S29" s="660"/>
      <c r="T29" s="660"/>
      <c r="U29" s="660"/>
      <c r="V29" s="660"/>
      <c r="W29" s="660"/>
      <c r="X29" s="660"/>
      <c r="Y29" s="661"/>
      <c r="Z29" s="662">
        <v>7</v>
      </c>
      <c r="AA29" s="662"/>
      <c r="AB29" s="662"/>
      <c r="AC29" s="662"/>
      <c r="AD29" s="663" t="s">
        <v>166</v>
      </c>
      <c r="AE29" s="663"/>
      <c r="AF29" s="663"/>
      <c r="AG29" s="663"/>
      <c r="AH29" s="663"/>
      <c r="AI29" s="663"/>
      <c r="AJ29" s="663"/>
      <c r="AK29" s="663"/>
      <c r="AL29" s="664" t="s">
        <v>166</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296962</v>
      </c>
      <c r="CS29" s="695"/>
      <c r="CT29" s="695"/>
      <c r="CU29" s="695"/>
      <c r="CV29" s="695"/>
      <c r="CW29" s="695"/>
      <c r="CX29" s="695"/>
      <c r="CY29" s="696"/>
      <c r="CZ29" s="664">
        <v>7.4</v>
      </c>
      <c r="DA29" s="693"/>
      <c r="DB29" s="693"/>
      <c r="DC29" s="697"/>
      <c r="DD29" s="668">
        <v>296962</v>
      </c>
      <c r="DE29" s="695"/>
      <c r="DF29" s="695"/>
      <c r="DG29" s="695"/>
      <c r="DH29" s="695"/>
      <c r="DI29" s="695"/>
      <c r="DJ29" s="695"/>
      <c r="DK29" s="696"/>
      <c r="DL29" s="668">
        <v>236018</v>
      </c>
      <c r="DM29" s="695"/>
      <c r="DN29" s="695"/>
      <c r="DO29" s="695"/>
      <c r="DP29" s="695"/>
      <c r="DQ29" s="695"/>
      <c r="DR29" s="695"/>
      <c r="DS29" s="695"/>
      <c r="DT29" s="695"/>
      <c r="DU29" s="695"/>
      <c r="DV29" s="696"/>
      <c r="DW29" s="664">
        <v>8.5</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10708</v>
      </c>
      <c r="S30" s="660"/>
      <c r="T30" s="660"/>
      <c r="U30" s="660"/>
      <c r="V30" s="660"/>
      <c r="W30" s="660"/>
      <c r="X30" s="660"/>
      <c r="Y30" s="661"/>
      <c r="Z30" s="662">
        <v>0.2</v>
      </c>
      <c r="AA30" s="662"/>
      <c r="AB30" s="662"/>
      <c r="AC30" s="662"/>
      <c r="AD30" s="663" t="s">
        <v>166</v>
      </c>
      <c r="AE30" s="663"/>
      <c r="AF30" s="663"/>
      <c r="AG30" s="663"/>
      <c r="AH30" s="663"/>
      <c r="AI30" s="663"/>
      <c r="AJ30" s="663"/>
      <c r="AK30" s="663"/>
      <c r="AL30" s="664" t="s">
        <v>227</v>
      </c>
      <c r="AM30" s="665"/>
      <c r="AN30" s="665"/>
      <c r="AO30" s="666"/>
      <c r="AP30" s="707" t="s">
        <v>303</v>
      </c>
      <c r="AQ30" s="708"/>
      <c r="AR30" s="708"/>
      <c r="AS30" s="708"/>
      <c r="AT30" s="713" t="s">
        <v>304</v>
      </c>
      <c r="AU30" s="210"/>
      <c r="AV30" s="210"/>
      <c r="AW30" s="210"/>
      <c r="AX30" s="645" t="s">
        <v>179</v>
      </c>
      <c r="AY30" s="646"/>
      <c r="AZ30" s="646"/>
      <c r="BA30" s="646"/>
      <c r="BB30" s="646"/>
      <c r="BC30" s="646"/>
      <c r="BD30" s="646"/>
      <c r="BE30" s="646"/>
      <c r="BF30" s="647"/>
      <c r="BG30" s="719">
        <v>98.5</v>
      </c>
      <c r="BH30" s="720"/>
      <c r="BI30" s="720"/>
      <c r="BJ30" s="720"/>
      <c r="BK30" s="720"/>
      <c r="BL30" s="720"/>
      <c r="BM30" s="654">
        <v>94.4</v>
      </c>
      <c r="BN30" s="720"/>
      <c r="BO30" s="720"/>
      <c r="BP30" s="720"/>
      <c r="BQ30" s="721"/>
      <c r="BR30" s="719">
        <v>98.3</v>
      </c>
      <c r="BS30" s="720"/>
      <c r="BT30" s="720"/>
      <c r="BU30" s="720"/>
      <c r="BV30" s="720"/>
      <c r="BW30" s="720"/>
      <c r="BX30" s="654">
        <v>94.2</v>
      </c>
      <c r="BY30" s="720"/>
      <c r="BZ30" s="720"/>
      <c r="CA30" s="720"/>
      <c r="CB30" s="721"/>
      <c r="CD30" s="724"/>
      <c r="CE30" s="725"/>
      <c r="CF30" s="674" t="s">
        <v>305</v>
      </c>
      <c r="CG30" s="675"/>
      <c r="CH30" s="675"/>
      <c r="CI30" s="675"/>
      <c r="CJ30" s="675"/>
      <c r="CK30" s="675"/>
      <c r="CL30" s="675"/>
      <c r="CM30" s="675"/>
      <c r="CN30" s="675"/>
      <c r="CO30" s="675"/>
      <c r="CP30" s="675"/>
      <c r="CQ30" s="676"/>
      <c r="CR30" s="659">
        <v>275817</v>
      </c>
      <c r="CS30" s="660"/>
      <c r="CT30" s="660"/>
      <c r="CU30" s="660"/>
      <c r="CV30" s="660"/>
      <c r="CW30" s="660"/>
      <c r="CX30" s="660"/>
      <c r="CY30" s="661"/>
      <c r="CZ30" s="664">
        <v>6.8</v>
      </c>
      <c r="DA30" s="693"/>
      <c r="DB30" s="693"/>
      <c r="DC30" s="697"/>
      <c r="DD30" s="668">
        <v>275817</v>
      </c>
      <c r="DE30" s="660"/>
      <c r="DF30" s="660"/>
      <c r="DG30" s="660"/>
      <c r="DH30" s="660"/>
      <c r="DI30" s="660"/>
      <c r="DJ30" s="660"/>
      <c r="DK30" s="661"/>
      <c r="DL30" s="668">
        <v>215075</v>
      </c>
      <c r="DM30" s="660"/>
      <c r="DN30" s="660"/>
      <c r="DO30" s="660"/>
      <c r="DP30" s="660"/>
      <c r="DQ30" s="660"/>
      <c r="DR30" s="660"/>
      <c r="DS30" s="660"/>
      <c r="DT30" s="660"/>
      <c r="DU30" s="660"/>
      <c r="DV30" s="661"/>
      <c r="DW30" s="664">
        <v>7.8</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2627</v>
      </c>
      <c r="S31" s="660"/>
      <c r="T31" s="660"/>
      <c r="U31" s="660"/>
      <c r="V31" s="660"/>
      <c r="W31" s="660"/>
      <c r="X31" s="660"/>
      <c r="Y31" s="661"/>
      <c r="Z31" s="662">
        <v>0.1</v>
      </c>
      <c r="AA31" s="662"/>
      <c r="AB31" s="662"/>
      <c r="AC31" s="662"/>
      <c r="AD31" s="663" t="s">
        <v>227</v>
      </c>
      <c r="AE31" s="663"/>
      <c r="AF31" s="663"/>
      <c r="AG31" s="663"/>
      <c r="AH31" s="663"/>
      <c r="AI31" s="663"/>
      <c r="AJ31" s="663"/>
      <c r="AK31" s="663"/>
      <c r="AL31" s="664" t="s">
        <v>166</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98.6</v>
      </c>
      <c r="BH31" s="695"/>
      <c r="BI31" s="695"/>
      <c r="BJ31" s="695"/>
      <c r="BK31" s="695"/>
      <c r="BL31" s="695"/>
      <c r="BM31" s="665">
        <v>95.3</v>
      </c>
      <c r="BN31" s="717"/>
      <c r="BO31" s="717"/>
      <c r="BP31" s="717"/>
      <c r="BQ31" s="718"/>
      <c r="BR31" s="716">
        <v>98.5</v>
      </c>
      <c r="BS31" s="695"/>
      <c r="BT31" s="695"/>
      <c r="BU31" s="695"/>
      <c r="BV31" s="695"/>
      <c r="BW31" s="695"/>
      <c r="BX31" s="665">
        <v>95.1</v>
      </c>
      <c r="BY31" s="717"/>
      <c r="BZ31" s="717"/>
      <c r="CA31" s="717"/>
      <c r="CB31" s="718"/>
      <c r="CD31" s="724"/>
      <c r="CE31" s="725"/>
      <c r="CF31" s="674" t="s">
        <v>309</v>
      </c>
      <c r="CG31" s="675"/>
      <c r="CH31" s="675"/>
      <c r="CI31" s="675"/>
      <c r="CJ31" s="675"/>
      <c r="CK31" s="675"/>
      <c r="CL31" s="675"/>
      <c r="CM31" s="675"/>
      <c r="CN31" s="675"/>
      <c r="CO31" s="675"/>
      <c r="CP31" s="675"/>
      <c r="CQ31" s="676"/>
      <c r="CR31" s="659">
        <v>21145</v>
      </c>
      <c r="CS31" s="695"/>
      <c r="CT31" s="695"/>
      <c r="CU31" s="695"/>
      <c r="CV31" s="695"/>
      <c r="CW31" s="695"/>
      <c r="CX31" s="695"/>
      <c r="CY31" s="696"/>
      <c r="CZ31" s="664">
        <v>0.5</v>
      </c>
      <c r="DA31" s="693"/>
      <c r="DB31" s="693"/>
      <c r="DC31" s="697"/>
      <c r="DD31" s="668">
        <v>21145</v>
      </c>
      <c r="DE31" s="695"/>
      <c r="DF31" s="695"/>
      <c r="DG31" s="695"/>
      <c r="DH31" s="695"/>
      <c r="DI31" s="695"/>
      <c r="DJ31" s="695"/>
      <c r="DK31" s="696"/>
      <c r="DL31" s="668">
        <v>20943</v>
      </c>
      <c r="DM31" s="695"/>
      <c r="DN31" s="695"/>
      <c r="DO31" s="695"/>
      <c r="DP31" s="695"/>
      <c r="DQ31" s="695"/>
      <c r="DR31" s="695"/>
      <c r="DS31" s="695"/>
      <c r="DT31" s="695"/>
      <c r="DU31" s="695"/>
      <c r="DV31" s="696"/>
      <c r="DW31" s="664">
        <v>0.8</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17909</v>
      </c>
      <c r="S32" s="660"/>
      <c r="T32" s="660"/>
      <c r="U32" s="660"/>
      <c r="V32" s="660"/>
      <c r="W32" s="660"/>
      <c r="X32" s="660"/>
      <c r="Y32" s="661"/>
      <c r="Z32" s="662">
        <v>0.4</v>
      </c>
      <c r="AA32" s="662"/>
      <c r="AB32" s="662"/>
      <c r="AC32" s="662"/>
      <c r="AD32" s="663">
        <v>6268</v>
      </c>
      <c r="AE32" s="663"/>
      <c r="AF32" s="663"/>
      <c r="AG32" s="663"/>
      <c r="AH32" s="663"/>
      <c r="AI32" s="663"/>
      <c r="AJ32" s="663"/>
      <c r="AK32" s="663"/>
      <c r="AL32" s="664">
        <v>0.2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98.4</v>
      </c>
      <c r="BH32" s="729"/>
      <c r="BI32" s="729"/>
      <c r="BJ32" s="729"/>
      <c r="BK32" s="729"/>
      <c r="BL32" s="729"/>
      <c r="BM32" s="730">
        <v>93.7</v>
      </c>
      <c r="BN32" s="729"/>
      <c r="BO32" s="729"/>
      <c r="BP32" s="729"/>
      <c r="BQ32" s="731"/>
      <c r="BR32" s="728">
        <v>98.2</v>
      </c>
      <c r="BS32" s="729"/>
      <c r="BT32" s="729"/>
      <c r="BU32" s="729"/>
      <c r="BV32" s="729"/>
      <c r="BW32" s="729"/>
      <c r="BX32" s="730">
        <v>93.4</v>
      </c>
      <c r="BY32" s="729"/>
      <c r="BZ32" s="729"/>
      <c r="CA32" s="729"/>
      <c r="CB32" s="731"/>
      <c r="CD32" s="726"/>
      <c r="CE32" s="727"/>
      <c r="CF32" s="674" t="s">
        <v>312</v>
      </c>
      <c r="CG32" s="675"/>
      <c r="CH32" s="675"/>
      <c r="CI32" s="675"/>
      <c r="CJ32" s="675"/>
      <c r="CK32" s="675"/>
      <c r="CL32" s="675"/>
      <c r="CM32" s="675"/>
      <c r="CN32" s="675"/>
      <c r="CO32" s="675"/>
      <c r="CP32" s="675"/>
      <c r="CQ32" s="676"/>
      <c r="CR32" s="659" t="s">
        <v>227</v>
      </c>
      <c r="CS32" s="660"/>
      <c r="CT32" s="660"/>
      <c r="CU32" s="660"/>
      <c r="CV32" s="660"/>
      <c r="CW32" s="660"/>
      <c r="CX32" s="660"/>
      <c r="CY32" s="661"/>
      <c r="CZ32" s="664" t="s">
        <v>236</v>
      </c>
      <c r="DA32" s="693"/>
      <c r="DB32" s="693"/>
      <c r="DC32" s="697"/>
      <c r="DD32" s="668" t="s">
        <v>166</v>
      </c>
      <c r="DE32" s="660"/>
      <c r="DF32" s="660"/>
      <c r="DG32" s="660"/>
      <c r="DH32" s="660"/>
      <c r="DI32" s="660"/>
      <c r="DJ32" s="660"/>
      <c r="DK32" s="661"/>
      <c r="DL32" s="668" t="s">
        <v>227</v>
      </c>
      <c r="DM32" s="660"/>
      <c r="DN32" s="660"/>
      <c r="DO32" s="660"/>
      <c r="DP32" s="660"/>
      <c r="DQ32" s="660"/>
      <c r="DR32" s="660"/>
      <c r="DS32" s="660"/>
      <c r="DT32" s="660"/>
      <c r="DU32" s="660"/>
      <c r="DV32" s="661"/>
      <c r="DW32" s="664" t="s">
        <v>166</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397041</v>
      </c>
      <c r="S33" s="660"/>
      <c r="T33" s="660"/>
      <c r="U33" s="660"/>
      <c r="V33" s="660"/>
      <c r="W33" s="660"/>
      <c r="X33" s="660"/>
      <c r="Y33" s="661"/>
      <c r="Z33" s="662">
        <v>9.3000000000000007</v>
      </c>
      <c r="AA33" s="662"/>
      <c r="AB33" s="662"/>
      <c r="AC33" s="662"/>
      <c r="AD33" s="663" t="s">
        <v>166</v>
      </c>
      <c r="AE33" s="663"/>
      <c r="AF33" s="663"/>
      <c r="AG33" s="663"/>
      <c r="AH33" s="663"/>
      <c r="AI33" s="663"/>
      <c r="AJ33" s="663"/>
      <c r="AK33" s="663"/>
      <c r="AL33" s="664" t="s">
        <v>166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2004602</v>
      </c>
      <c r="CS33" s="695"/>
      <c r="CT33" s="695"/>
      <c r="CU33" s="695"/>
      <c r="CV33" s="695"/>
      <c r="CW33" s="695"/>
      <c r="CX33" s="695"/>
      <c r="CY33" s="696"/>
      <c r="CZ33" s="664">
        <v>49.6</v>
      </c>
      <c r="DA33" s="693"/>
      <c r="DB33" s="693"/>
      <c r="DC33" s="697"/>
      <c r="DD33" s="668">
        <v>1768677</v>
      </c>
      <c r="DE33" s="695"/>
      <c r="DF33" s="695"/>
      <c r="DG33" s="695"/>
      <c r="DH33" s="695"/>
      <c r="DI33" s="695"/>
      <c r="DJ33" s="695"/>
      <c r="DK33" s="696"/>
      <c r="DL33" s="668">
        <v>1248160</v>
      </c>
      <c r="DM33" s="695"/>
      <c r="DN33" s="695"/>
      <c r="DO33" s="695"/>
      <c r="DP33" s="695"/>
      <c r="DQ33" s="695"/>
      <c r="DR33" s="695"/>
      <c r="DS33" s="695"/>
      <c r="DT33" s="695"/>
      <c r="DU33" s="695"/>
      <c r="DV33" s="696"/>
      <c r="DW33" s="664">
        <v>45.2</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93620</v>
      </c>
      <c r="S34" s="660"/>
      <c r="T34" s="660"/>
      <c r="U34" s="660"/>
      <c r="V34" s="660"/>
      <c r="W34" s="660"/>
      <c r="X34" s="660"/>
      <c r="Y34" s="661"/>
      <c r="Z34" s="662">
        <v>2.2000000000000002</v>
      </c>
      <c r="AA34" s="662"/>
      <c r="AB34" s="662"/>
      <c r="AC34" s="662"/>
      <c r="AD34" s="663">
        <v>120</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771536</v>
      </c>
      <c r="CS34" s="660"/>
      <c r="CT34" s="660"/>
      <c r="CU34" s="660"/>
      <c r="CV34" s="660"/>
      <c r="CW34" s="660"/>
      <c r="CX34" s="660"/>
      <c r="CY34" s="661"/>
      <c r="CZ34" s="664">
        <v>19.100000000000001</v>
      </c>
      <c r="DA34" s="693"/>
      <c r="DB34" s="693"/>
      <c r="DC34" s="697"/>
      <c r="DD34" s="668">
        <v>679297</v>
      </c>
      <c r="DE34" s="660"/>
      <c r="DF34" s="660"/>
      <c r="DG34" s="660"/>
      <c r="DH34" s="660"/>
      <c r="DI34" s="660"/>
      <c r="DJ34" s="660"/>
      <c r="DK34" s="661"/>
      <c r="DL34" s="668">
        <v>466938</v>
      </c>
      <c r="DM34" s="660"/>
      <c r="DN34" s="660"/>
      <c r="DO34" s="660"/>
      <c r="DP34" s="660"/>
      <c r="DQ34" s="660"/>
      <c r="DR34" s="660"/>
      <c r="DS34" s="660"/>
      <c r="DT34" s="660"/>
      <c r="DU34" s="660"/>
      <c r="DV34" s="661"/>
      <c r="DW34" s="664">
        <v>16.899999999999999</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181500</v>
      </c>
      <c r="S35" s="660"/>
      <c r="T35" s="660"/>
      <c r="U35" s="660"/>
      <c r="V35" s="660"/>
      <c r="W35" s="660"/>
      <c r="X35" s="660"/>
      <c r="Y35" s="661"/>
      <c r="Z35" s="662">
        <v>4.2</v>
      </c>
      <c r="AA35" s="662"/>
      <c r="AB35" s="662"/>
      <c r="AC35" s="662"/>
      <c r="AD35" s="663" t="s">
        <v>236</v>
      </c>
      <c r="AE35" s="663"/>
      <c r="AF35" s="663"/>
      <c r="AG35" s="663"/>
      <c r="AH35" s="663"/>
      <c r="AI35" s="663"/>
      <c r="AJ35" s="663"/>
      <c r="AK35" s="663"/>
      <c r="AL35" s="664" t="s">
        <v>166</v>
      </c>
      <c r="AM35" s="665"/>
      <c r="AN35" s="665"/>
      <c r="AO35" s="666"/>
      <c r="AP35" s="214"/>
      <c r="AQ35" s="732" t="s">
        <v>320</v>
      </c>
      <c r="AR35" s="733"/>
      <c r="AS35" s="733"/>
      <c r="AT35" s="733"/>
      <c r="AU35" s="733"/>
      <c r="AV35" s="733"/>
      <c r="AW35" s="733"/>
      <c r="AX35" s="733"/>
      <c r="AY35" s="734"/>
      <c r="AZ35" s="648">
        <v>560007</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67561</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14209</v>
      </c>
      <c r="CS35" s="695"/>
      <c r="CT35" s="695"/>
      <c r="CU35" s="695"/>
      <c r="CV35" s="695"/>
      <c r="CW35" s="695"/>
      <c r="CX35" s="695"/>
      <c r="CY35" s="696"/>
      <c r="CZ35" s="664">
        <v>0.4</v>
      </c>
      <c r="DA35" s="693"/>
      <c r="DB35" s="693"/>
      <c r="DC35" s="697"/>
      <c r="DD35" s="668">
        <v>14099</v>
      </c>
      <c r="DE35" s="695"/>
      <c r="DF35" s="695"/>
      <c r="DG35" s="695"/>
      <c r="DH35" s="695"/>
      <c r="DI35" s="695"/>
      <c r="DJ35" s="695"/>
      <c r="DK35" s="696"/>
      <c r="DL35" s="668">
        <v>14099</v>
      </c>
      <c r="DM35" s="695"/>
      <c r="DN35" s="695"/>
      <c r="DO35" s="695"/>
      <c r="DP35" s="695"/>
      <c r="DQ35" s="695"/>
      <c r="DR35" s="695"/>
      <c r="DS35" s="695"/>
      <c r="DT35" s="695"/>
      <c r="DU35" s="695"/>
      <c r="DV35" s="696"/>
      <c r="DW35" s="664">
        <v>0.5</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227</v>
      </c>
      <c r="S36" s="660"/>
      <c r="T36" s="660"/>
      <c r="U36" s="660"/>
      <c r="V36" s="660"/>
      <c r="W36" s="660"/>
      <c r="X36" s="660"/>
      <c r="Y36" s="661"/>
      <c r="Z36" s="662" t="s">
        <v>166</v>
      </c>
      <c r="AA36" s="662"/>
      <c r="AB36" s="662"/>
      <c r="AC36" s="662"/>
      <c r="AD36" s="663" t="s">
        <v>166</v>
      </c>
      <c r="AE36" s="663"/>
      <c r="AF36" s="663"/>
      <c r="AG36" s="663"/>
      <c r="AH36" s="663"/>
      <c r="AI36" s="663"/>
      <c r="AJ36" s="663"/>
      <c r="AK36" s="663"/>
      <c r="AL36" s="664" t="s">
        <v>166</v>
      </c>
      <c r="AM36" s="665"/>
      <c r="AN36" s="665"/>
      <c r="AO36" s="666"/>
      <c r="AQ36" s="736" t="s">
        <v>324</v>
      </c>
      <c r="AR36" s="737"/>
      <c r="AS36" s="737"/>
      <c r="AT36" s="737"/>
      <c r="AU36" s="737"/>
      <c r="AV36" s="737"/>
      <c r="AW36" s="737"/>
      <c r="AX36" s="737"/>
      <c r="AY36" s="738"/>
      <c r="AZ36" s="659">
        <v>235000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48583</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627903</v>
      </c>
      <c r="CS36" s="660"/>
      <c r="CT36" s="660"/>
      <c r="CU36" s="660"/>
      <c r="CV36" s="660"/>
      <c r="CW36" s="660"/>
      <c r="CX36" s="660"/>
      <c r="CY36" s="661"/>
      <c r="CZ36" s="664">
        <v>15.5</v>
      </c>
      <c r="DA36" s="693"/>
      <c r="DB36" s="693"/>
      <c r="DC36" s="697"/>
      <c r="DD36" s="668">
        <v>542144</v>
      </c>
      <c r="DE36" s="660"/>
      <c r="DF36" s="660"/>
      <c r="DG36" s="660"/>
      <c r="DH36" s="660"/>
      <c r="DI36" s="660"/>
      <c r="DJ36" s="660"/>
      <c r="DK36" s="661"/>
      <c r="DL36" s="668">
        <v>357205</v>
      </c>
      <c r="DM36" s="660"/>
      <c r="DN36" s="660"/>
      <c r="DO36" s="660"/>
      <c r="DP36" s="660"/>
      <c r="DQ36" s="660"/>
      <c r="DR36" s="660"/>
      <c r="DS36" s="660"/>
      <c r="DT36" s="660"/>
      <c r="DU36" s="660"/>
      <c r="DV36" s="661"/>
      <c r="DW36" s="664">
        <v>12.9</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t="s">
        <v>129</v>
      </c>
      <c r="S37" s="660"/>
      <c r="T37" s="660"/>
      <c r="U37" s="660"/>
      <c r="V37" s="660"/>
      <c r="W37" s="660"/>
      <c r="X37" s="660"/>
      <c r="Y37" s="661"/>
      <c r="Z37" s="662" t="s">
        <v>227</v>
      </c>
      <c r="AA37" s="662"/>
      <c r="AB37" s="662"/>
      <c r="AC37" s="662"/>
      <c r="AD37" s="663" t="s">
        <v>166</v>
      </c>
      <c r="AE37" s="663"/>
      <c r="AF37" s="663"/>
      <c r="AG37" s="663"/>
      <c r="AH37" s="663"/>
      <c r="AI37" s="663"/>
      <c r="AJ37" s="663"/>
      <c r="AK37" s="663"/>
      <c r="AL37" s="664" t="s">
        <v>129</v>
      </c>
      <c r="AM37" s="665"/>
      <c r="AN37" s="665"/>
      <c r="AO37" s="666"/>
      <c r="AQ37" s="736" t="s">
        <v>328</v>
      </c>
      <c r="AR37" s="737"/>
      <c r="AS37" s="737"/>
      <c r="AT37" s="737"/>
      <c r="AU37" s="737"/>
      <c r="AV37" s="737"/>
      <c r="AW37" s="737"/>
      <c r="AX37" s="737"/>
      <c r="AY37" s="738"/>
      <c r="AZ37" s="659">
        <v>7528</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1164</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208834</v>
      </c>
      <c r="CS37" s="695"/>
      <c r="CT37" s="695"/>
      <c r="CU37" s="695"/>
      <c r="CV37" s="695"/>
      <c r="CW37" s="695"/>
      <c r="CX37" s="695"/>
      <c r="CY37" s="696"/>
      <c r="CZ37" s="664">
        <v>5.2</v>
      </c>
      <c r="DA37" s="693"/>
      <c r="DB37" s="693"/>
      <c r="DC37" s="697"/>
      <c r="DD37" s="668">
        <v>208494</v>
      </c>
      <c r="DE37" s="695"/>
      <c r="DF37" s="695"/>
      <c r="DG37" s="695"/>
      <c r="DH37" s="695"/>
      <c r="DI37" s="695"/>
      <c r="DJ37" s="695"/>
      <c r="DK37" s="696"/>
      <c r="DL37" s="668">
        <v>171571</v>
      </c>
      <c r="DM37" s="695"/>
      <c r="DN37" s="695"/>
      <c r="DO37" s="695"/>
      <c r="DP37" s="695"/>
      <c r="DQ37" s="695"/>
      <c r="DR37" s="695"/>
      <c r="DS37" s="695"/>
      <c r="DT37" s="695"/>
      <c r="DU37" s="695"/>
      <c r="DV37" s="696"/>
      <c r="DW37" s="664">
        <v>6.2</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4285505</v>
      </c>
      <c r="S38" s="740"/>
      <c r="T38" s="740"/>
      <c r="U38" s="740"/>
      <c r="V38" s="740"/>
      <c r="W38" s="740"/>
      <c r="X38" s="740"/>
      <c r="Y38" s="741"/>
      <c r="Z38" s="742">
        <v>100</v>
      </c>
      <c r="AA38" s="742"/>
      <c r="AB38" s="742"/>
      <c r="AC38" s="742"/>
      <c r="AD38" s="743">
        <v>2761925</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1000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2047</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559007</v>
      </c>
      <c r="CS38" s="660"/>
      <c r="CT38" s="660"/>
      <c r="CU38" s="660"/>
      <c r="CV38" s="660"/>
      <c r="CW38" s="660"/>
      <c r="CX38" s="660"/>
      <c r="CY38" s="661"/>
      <c r="CZ38" s="664">
        <v>13.8</v>
      </c>
      <c r="DA38" s="693"/>
      <c r="DB38" s="693"/>
      <c r="DC38" s="697"/>
      <c r="DD38" s="668">
        <v>508078</v>
      </c>
      <c r="DE38" s="660"/>
      <c r="DF38" s="660"/>
      <c r="DG38" s="660"/>
      <c r="DH38" s="660"/>
      <c r="DI38" s="660"/>
      <c r="DJ38" s="660"/>
      <c r="DK38" s="661"/>
      <c r="DL38" s="668">
        <v>409918</v>
      </c>
      <c r="DM38" s="660"/>
      <c r="DN38" s="660"/>
      <c r="DO38" s="660"/>
      <c r="DP38" s="660"/>
      <c r="DQ38" s="660"/>
      <c r="DR38" s="660"/>
      <c r="DS38" s="660"/>
      <c r="DT38" s="660"/>
      <c r="DU38" s="660"/>
      <c r="DV38" s="661"/>
      <c r="DW38" s="664">
        <v>14.8</v>
      </c>
      <c r="DX38" s="693"/>
      <c r="DY38" s="693"/>
      <c r="DZ38" s="693"/>
      <c r="EA38" s="693"/>
      <c r="EB38" s="693"/>
      <c r="EC38" s="694"/>
    </row>
    <row r="39" spans="2:133" ht="11.25" customHeight="1">
      <c r="AQ39" s="736" t="s">
        <v>335</v>
      </c>
      <c r="AR39" s="737"/>
      <c r="AS39" s="737"/>
      <c r="AT39" s="737"/>
      <c r="AU39" s="737"/>
      <c r="AV39" s="737"/>
      <c r="AW39" s="737"/>
      <c r="AX39" s="737"/>
      <c r="AY39" s="738"/>
      <c r="AZ39" s="659" t="s">
        <v>166</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114</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30027</v>
      </c>
      <c r="CS39" s="695"/>
      <c r="CT39" s="695"/>
      <c r="CU39" s="695"/>
      <c r="CV39" s="695"/>
      <c r="CW39" s="695"/>
      <c r="CX39" s="695"/>
      <c r="CY39" s="696"/>
      <c r="CZ39" s="664">
        <v>0.7</v>
      </c>
      <c r="DA39" s="693"/>
      <c r="DB39" s="693"/>
      <c r="DC39" s="697"/>
      <c r="DD39" s="668">
        <v>25059</v>
      </c>
      <c r="DE39" s="695"/>
      <c r="DF39" s="695"/>
      <c r="DG39" s="695"/>
      <c r="DH39" s="695"/>
      <c r="DI39" s="695"/>
      <c r="DJ39" s="695"/>
      <c r="DK39" s="696"/>
      <c r="DL39" s="668" t="s">
        <v>227</v>
      </c>
      <c r="DM39" s="695"/>
      <c r="DN39" s="695"/>
      <c r="DO39" s="695"/>
      <c r="DP39" s="695"/>
      <c r="DQ39" s="695"/>
      <c r="DR39" s="695"/>
      <c r="DS39" s="695"/>
      <c r="DT39" s="695"/>
      <c r="DU39" s="695"/>
      <c r="DV39" s="696"/>
      <c r="DW39" s="664" t="s">
        <v>166</v>
      </c>
      <c r="DX39" s="693"/>
      <c r="DY39" s="693"/>
      <c r="DZ39" s="693"/>
      <c r="EA39" s="693"/>
      <c r="EB39" s="693"/>
      <c r="EC39" s="694"/>
    </row>
    <row r="40" spans="2:133" ht="11.25" customHeight="1">
      <c r="AQ40" s="736" t="s">
        <v>339</v>
      </c>
      <c r="AR40" s="737"/>
      <c r="AS40" s="737"/>
      <c r="AT40" s="737"/>
      <c r="AU40" s="737"/>
      <c r="AV40" s="737"/>
      <c r="AW40" s="737"/>
      <c r="AX40" s="737"/>
      <c r="AY40" s="738"/>
      <c r="AZ40" s="659">
        <v>85652</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92</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1920</v>
      </c>
      <c r="CS40" s="660"/>
      <c r="CT40" s="660"/>
      <c r="CU40" s="660"/>
      <c r="CV40" s="660"/>
      <c r="CW40" s="660"/>
      <c r="CX40" s="660"/>
      <c r="CY40" s="661"/>
      <c r="CZ40" s="664">
        <v>0</v>
      </c>
      <c r="DA40" s="693"/>
      <c r="DB40" s="693"/>
      <c r="DC40" s="697"/>
      <c r="DD40" s="668" t="s">
        <v>166</v>
      </c>
      <c r="DE40" s="660"/>
      <c r="DF40" s="660"/>
      <c r="DG40" s="660"/>
      <c r="DH40" s="660"/>
      <c r="DI40" s="660"/>
      <c r="DJ40" s="660"/>
      <c r="DK40" s="661"/>
      <c r="DL40" s="668" t="s">
        <v>166</v>
      </c>
      <c r="DM40" s="660"/>
      <c r="DN40" s="660"/>
      <c r="DO40" s="660"/>
      <c r="DP40" s="660"/>
      <c r="DQ40" s="660"/>
      <c r="DR40" s="660"/>
      <c r="DS40" s="660"/>
      <c r="DT40" s="660"/>
      <c r="DU40" s="660"/>
      <c r="DV40" s="661"/>
      <c r="DW40" s="664" t="s">
        <v>129</v>
      </c>
      <c r="DX40" s="693"/>
      <c r="DY40" s="693"/>
      <c r="DZ40" s="693"/>
      <c r="EA40" s="693"/>
      <c r="EB40" s="693"/>
      <c r="EC40" s="694"/>
    </row>
    <row r="41" spans="2:133" ht="11.25" customHeight="1">
      <c r="AQ41" s="746" t="s">
        <v>342</v>
      </c>
      <c r="AR41" s="747"/>
      <c r="AS41" s="747"/>
      <c r="AT41" s="747"/>
      <c r="AU41" s="747"/>
      <c r="AV41" s="747"/>
      <c r="AW41" s="747"/>
      <c r="AX41" s="747"/>
      <c r="AY41" s="748"/>
      <c r="AZ41" s="739">
        <v>230827</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314</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166</v>
      </c>
      <c r="CS41" s="695"/>
      <c r="CT41" s="695"/>
      <c r="CU41" s="695"/>
      <c r="CV41" s="695"/>
      <c r="CW41" s="695"/>
      <c r="CX41" s="695"/>
      <c r="CY41" s="696"/>
      <c r="CZ41" s="664" t="s">
        <v>227</v>
      </c>
      <c r="DA41" s="693"/>
      <c r="DB41" s="693"/>
      <c r="DC41" s="697"/>
      <c r="DD41" s="668" t="s">
        <v>227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603619</v>
      </c>
      <c r="CS42" s="660"/>
      <c r="CT42" s="660"/>
      <c r="CU42" s="660"/>
      <c r="CV42" s="660"/>
      <c r="CW42" s="660"/>
      <c r="CX42" s="660"/>
      <c r="CY42" s="661"/>
      <c r="CZ42" s="664">
        <v>14.9</v>
      </c>
      <c r="DA42" s="665"/>
      <c r="DB42" s="665"/>
      <c r="DC42" s="760"/>
      <c r="DD42" s="668">
        <v>260388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14452</v>
      </c>
      <c r="CS43" s="695"/>
      <c r="CT43" s="695"/>
      <c r="CU43" s="695"/>
      <c r="CV43" s="695"/>
      <c r="CW43" s="695"/>
      <c r="CX43" s="695"/>
      <c r="CY43" s="696"/>
      <c r="CZ43" s="664">
        <v>0.4</v>
      </c>
      <c r="DA43" s="693"/>
      <c r="DB43" s="693"/>
      <c r="DC43" s="697"/>
      <c r="DD43" s="668">
        <v>8253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603619</v>
      </c>
      <c r="CS44" s="660"/>
      <c r="CT44" s="660"/>
      <c r="CU44" s="660"/>
      <c r="CV44" s="660"/>
      <c r="CW44" s="660"/>
      <c r="CX44" s="660"/>
      <c r="CY44" s="661"/>
      <c r="CZ44" s="664">
        <v>14.9</v>
      </c>
      <c r="DA44" s="665"/>
      <c r="DB44" s="665"/>
      <c r="DC44" s="760"/>
      <c r="DD44" s="668">
        <v>260388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225074</v>
      </c>
      <c r="CS45" s="695"/>
      <c r="CT45" s="695"/>
      <c r="CU45" s="695"/>
      <c r="CV45" s="695"/>
      <c r="CW45" s="695"/>
      <c r="CX45" s="695"/>
      <c r="CY45" s="696"/>
      <c r="CZ45" s="664">
        <v>5.6</v>
      </c>
      <c r="DA45" s="693"/>
      <c r="DB45" s="693"/>
      <c r="DC45" s="697"/>
      <c r="DD45" s="668">
        <v>12645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373963</v>
      </c>
      <c r="CS46" s="660"/>
      <c r="CT46" s="660"/>
      <c r="CU46" s="660"/>
      <c r="CV46" s="660"/>
      <c r="CW46" s="660"/>
      <c r="CX46" s="660"/>
      <c r="CY46" s="661"/>
      <c r="CZ46" s="664">
        <v>9.3000000000000007</v>
      </c>
      <c r="DA46" s="665"/>
      <c r="DB46" s="665"/>
      <c r="DC46" s="760"/>
      <c r="DD46" s="668">
        <v>243161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t="s">
        <v>227</v>
      </c>
      <c r="CS47" s="695"/>
      <c r="CT47" s="695"/>
      <c r="CU47" s="695"/>
      <c r="CV47" s="695"/>
      <c r="CW47" s="695"/>
      <c r="CX47" s="695"/>
      <c r="CY47" s="696"/>
      <c r="CZ47" s="664" t="s">
        <v>227</v>
      </c>
      <c r="DA47" s="693"/>
      <c r="DB47" s="693"/>
      <c r="DC47" s="697"/>
      <c r="DD47" s="668" t="s">
        <v>166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166</v>
      </c>
      <c r="CS48" s="660"/>
      <c r="CT48" s="660"/>
      <c r="CU48" s="660"/>
      <c r="CV48" s="660"/>
      <c r="CW48" s="660"/>
      <c r="CX48" s="660"/>
      <c r="CY48" s="661"/>
      <c r="CZ48" s="664" t="s">
        <v>227</v>
      </c>
      <c r="DA48" s="665"/>
      <c r="DB48" s="665"/>
      <c r="DC48" s="760"/>
      <c r="DD48" s="668" t="s">
        <v>129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4038905</v>
      </c>
      <c r="CS49" s="729"/>
      <c r="CT49" s="729"/>
      <c r="CU49" s="729"/>
      <c r="CV49" s="729"/>
      <c r="CW49" s="729"/>
      <c r="CX49" s="729"/>
      <c r="CY49" s="761"/>
      <c r="CZ49" s="744">
        <v>100</v>
      </c>
      <c r="DA49" s="762"/>
      <c r="DB49" s="762"/>
      <c r="DC49" s="763"/>
      <c r="DD49" s="764">
        <v>2986426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Q3Vqvtg4lsgC/edaZdaY4yq5pM52mHJ2F8o62hNnMHqfgkWNpfy9O3+0Js0rEwo/kZJujTK1LPX8AkrhIsP6w==" saltValue="5NT1x4PsSzslJlbXmkgz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4271</v>
      </c>
      <c r="R7" s="795"/>
      <c r="S7" s="795"/>
      <c r="T7" s="795"/>
      <c r="U7" s="795"/>
      <c r="V7" s="795">
        <v>4027</v>
      </c>
      <c r="W7" s="795"/>
      <c r="X7" s="795"/>
      <c r="Y7" s="795"/>
      <c r="Z7" s="795"/>
      <c r="AA7" s="795">
        <v>244</v>
      </c>
      <c r="AB7" s="795"/>
      <c r="AC7" s="795"/>
      <c r="AD7" s="795"/>
      <c r="AE7" s="796"/>
      <c r="AF7" s="797">
        <v>244</v>
      </c>
      <c r="AG7" s="798"/>
      <c r="AH7" s="798"/>
      <c r="AI7" s="798"/>
      <c r="AJ7" s="799"/>
      <c r="AK7" s="834">
        <v>18</v>
      </c>
      <c r="AL7" s="835"/>
      <c r="AM7" s="835"/>
      <c r="AN7" s="835"/>
      <c r="AO7" s="835"/>
      <c r="AP7" s="835">
        <v>3156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1</v>
      </c>
      <c r="CI7" s="832"/>
      <c r="CJ7" s="832"/>
      <c r="CK7" s="832"/>
      <c r="CL7" s="833"/>
      <c r="CM7" s="831">
        <v>717</v>
      </c>
      <c r="CN7" s="832"/>
      <c r="CO7" s="832"/>
      <c r="CP7" s="832"/>
      <c r="CQ7" s="833"/>
      <c r="CR7" s="831">
        <v>5</v>
      </c>
      <c r="CS7" s="832"/>
      <c r="CT7" s="832"/>
      <c r="CU7" s="832"/>
      <c r="CV7" s="833"/>
      <c r="CW7" s="831" t="s">
        <v>576</v>
      </c>
      <c r="CX7" s="832"/>
      <c r="CY7" s="832"/>
      <c r="CZ7" s="832"/>
      <c r="DA7" s="833"/>
      <c r="DB7" s="831" t="s">
        <v>576</v>
      </c>
      <c r="DC7" s="832"/>
      <c r="DD7" s="832"/>
      <c r="DE7" s="832"/>
      <c r="DF7" s="833"/>
      <c r="DG7" s="831" t="s">
        <v>576</v>
      </c>
      <c r="DH7" s="832"/>
      <c r="DI7" s="832"/>
      <c r="DJ7" s="832"/>
      <c r="DK7" s="833"/>
      <c r="DL7" s="831" t="s">
        <v>576</v>
      </c>
      <c r="DM7" s="832"/>
      <c r="DN7" s="832"/>
      <c r="DO7" s="832"/>
      <c r="DP7" s="833"/>
      <c r="DQ7" s="831" t="s">
        <v>576</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15</v>
      </c>
      <c r="R8" s="819"/>
      <c r="S8" s="819"/>
      <c r="T8" s="819"/>
      <c r="U8" s="819"/>
      <c r="V8" s="819">
        <v>13</v>
      </c>
      <c r="W8" s="819"/>
      <c r="X8" s="819"/>
      <c r="Y8" s="819"/>
      <c r="Z8" s="819"/>
      <c r="AA8" s="819">
        <v>2</v>
      </c>
      <c r="AB8" s="819"/>
      <c r="AC8" s="819"/>
      <c r="AD8" s="819"/>
      <c r="AE8" s="820"/>
      <c r="AF8" s="821">
        <v>2</v>
      </c>
      <c r="AG8" s="822"/>
      <c r="AH8" s="822"/>
      <c r="AI8" s="822"/>
      <c r="AJ8" s="823"/>
      <c r="AK8" s="824" t="s">
        <v>576</v>
      </c>
      <c r="AL8" s="825"/>
      <c r="AM8" s="825"/>
      <c r="AN8" s="825"/>
      <c r="AO8" s="825"/>
      <c r="AP8" s="825" t="s">
        <v>576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4286</v>
      </c>
      <c r="R23" s="854"/>
      <c r="S23" s="854"/>
      <c r="T23" s="854"/>
      <c r="U23" s="854"/>
      <c r="V23" s="854">
        <v>4039</v>
      </c>
      <c r="W23" s="854"/>
      <c r="X23" s="854"/>
      <c r="Y23" s="854"/>
      <c r="Z23" s="854"/>
      <c r="AA23" s="854">
        <v>247</v>
      </c>
      <c r="AB23" s="854"/>
      <c r="AC23" s="854"/>
      <c r="AD23" s="854"/>
      <c r="AE23" s="855"/>
      <c r="AF23" s="856">
        <v>247</v>
      </c>
      <c r="AG23" s="854"/>
      <c r="AH23" s="854"/>
      <c r="AI23" s="854"/>
      <c r="AJ23" s="857"/>
      <c r="AK23" s="858"/>
      <c r="AL23" s="859"/>
      <c r="AM23" s="859"/>
      <c r="AN23" s="859"/>
      <c r="AO23" s="859"/>
      <c r="AP23" s="854">
        <v>3156</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580</v>
      </c>
      <c r="C28" s="792"/>
      <c r="D28" s="792"/>
      <c r="E28" s="792"/>
      <c r="F28" s="792"/>
      <c r="G28" s="792"/>
      <c r="H28" s="792"/>
      <c r="I28" s="792"/>
      <c r="J28" s="792"/>
      <c r="K28" s="792"/>
      <c r="L28" s="792"/>
      <c r="M28" s="792"/>
      <c r="N28" s="792"/>
      <c r="O28" s="792"/>
      <c r="P28" s="793"/>
      <c r="Q28" s="882">
        <v>1181</v>
      </c>
      <c r="R28" s="883"/>
      <c r="S28" s="883"/>
      <c r="T28" s="883"/>
      <c r="U28" s="883"/>
      <c r="V28" s="883">
        <v>1113</v>
      </c>
      <c r="W28" s="883"/>
      <c r="X28" s="883"/>
      <c r="Y28" s="883"/>
      <c r="Z28" s="883"/>
      <c r="AA28" s="883">
        <v>68</v>
      </c>
      <c r="AB28" s="883"/>
      <c r="AC28" s="883"/>
      <c r="AD28" s="883"/>
      <c r="AE28" s="884"/>
      <c r="AF28" s="885">
        <v>68</v>
      </c>
      <c r="AG28" s="883"/>
      <c r="AH28" s="883"/>
      <c r="AI28" s="883"/>
      <c r="AJ28" s="886"/>
      <c r="AK28" s="887">
        <v>86</v>
      </c>
      <c r="AL28" s="878"/>
      <c r="AM28" s="878"/>
      <c r="AN28" s="878"/>
      <c r="AO28" s="878"/>
      <c r="AP28" s="878" t="s">
        <v>576</v>
      </c>
      <c r="AQ28" s="878"/>
      <c r="AR28" s="878"/>
      <c r="AS28" s="878"/>
      <c r="AT28" s="878"/>
      <c r="AU28" s="878" t="s">
        <v>576</v>
      </c>
      <c r="AV28" s="878"/>
      <c r="AW28" s="878"/>
      <c r="AX28" s="878"/>
      <c r="AY28" s="878"/>
      <c r="AZ28" s="879" t="s">
        <v>576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581</v>
      </c>
      <c r="C29" s="816"/>
      <c r="D29" s="816"/>
      <c r="E29" s="816"/>
      <c r="F29" s="816"/>
      <c r="G29" s="816"/>
      <c r="H29" s="816"/>
      <c r="I29" s="816"/>
      <c r="J29" s="816"/>
      <c r="K29" s="816"/>
      <c r="L29" s="816"/>
      <c r="M29" s="816"/>
      <c r="N29" s="816"/>
      <c r="O29" s="816"/>
      <c r="P29" s="817"/>
      <c r="Q29" s="818">
        <v>76</v>
      </c>
      <c r="R29" s="819"/>
      <c r="S29" s="819"/>
      <c r="T29" s="819"/>
      <c r="U29" s="819"/>
      <c r="V29" s="819">
        <v>76</v>
      </c>
      <c r="W29" s="819"/>
      <c r="X29" s="819"/>
      <c r="Y29" s="819"/>
      <c r="Z29" s="819"/>
      <c r="AA29" s="819">
        <v>0</v>
      </c>
      <c r="AB29" s="819"/>
      <c r="AC29" s="819"/>
      <c r="AD29" s="819"/>
      <c r="AE29" s="820"/>
      <c r="AF29" s="821">
        <v>0</v>
      </c>
      <c r="AG29" s="822"/>
      <c r="AH29" s="822"/>
      <c r="AI29" s="822"/>
      <c r="AJ29" s="823"/>
      <c r="AK29" s="890">
        <v>25</v>
      </c>
      <c r="AL29" s="891"/>
      <c r="AM29" s="891"/>
      <c r="AN29" s="891"/>
      <c r="AO29" s="891"/>
      <c r="AP29" s="891" t="s">
        <v>576</v>
      </c>
      <c r="AQ29" s="891"/>
      <c r="AR29" s="891"/>
      <c r="AS29" s="891"/>
      <c r="AT29" s="891"/>
      <c r="AU29" s="891" t="s">
        <v>576</v>
      </c>
      <c r="AV29" s="891"/>
      <c r="AW29" s="891"/>
      <c r="AX29" s="891"/>
      <c r="AY29" s="891"/>
      <c r="AZ29" s="892" t="s">
        <v>576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582</v>
      </c>
      <c r="C30" s="816"/>
      <c r="D30" s="816"/>
      <c r="E30" s="816"/>
      <c r="F30" s="816"/>
      <c r="G30" s="816"/>
      <c r="H30" s="816"/>
      <c r="I30" s="816"/>
      <c r="J30" s="816"/>
      <c r="K30" s="816"/>
      <c r="L30" s="816"/>
      <c r="M30" s="816"/>
      <c r="N30" s="816"/>
      <c r="O30" s="816"/>
      <c r="P30" s="817"/>
      <c r="Q30" s="818">
        <v>125</v>
      </c>
      <c r="R30" s="819"/>
      <c r="S30" s="819"/>
      <c r="T30" s="819"/>
      <c r="U30" s="819"/>
      <c r="V30" s="819">
        <v>99</v>
      </c>
      <c r="W30" s="819"/>
      <c r="X30" s="819"/>
      <c r="Y30" s="819"/>
      <c r="Z30" s="819"/>
      <c r="AA30" s="819">
        <v>26</v>
      </c>
      <c r="AB30" s="819"/>
      <c r="AC30" s="819"/>
      <c r="AD30" s="819"/>
      <c r="AE30" s="820"/>
      <c r="AF30" s="821">
        <v>270</v>
      </c>
      <c r="AG30" s="822"/>
      <c r="AH30" s="822"/>
      <c r="AI30" s="822"/>
      <c r="AJ30" s="823"/>
      <c r="AK30" s="890">
        <v>1</v>
      </c>
      <c r="AL30" s="891"/>
      <c r="AM30" s="891"/>
      <c r="AN30" s="891"/>
      <c r="AO30" s="891"/>
      <c r="AP30" s="891">
        <v>361</v>
      </c>
      <c r="AQ30" s="891"/>
      <c r="AR30" s="891"/>
      <c r="AS30" s="891"/>
      <c r="AT30" s="891"/>
      <c r="AU30" s="891">
        <v>6</v>
      </c>
      <c r="AV30" s="891"/>
      <c r="AW30" s="891"/>
      <c r="AX30" s="891"/>
      <c r="AY30" s="891"/>
      <c r="AZ30" s="892" t="s">
        <v>576</v>
      </c>
      <c r="BA30" s="892"/>
      <c r="BB30" s="892"/>
      <c r="BC30" s="892"/>
      <c r="BD30" s="892"/>
      <c r="BE30" s="888" t="s">
        <v>396</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583</v>
      </c>
      <c r="C31" s="816"/>
      <c r="D31" s="816"/>
      <c r="E31" s="816"/>
      <c r="F31" s="816"/>
      <c r="G31" s="816"/>
      <c r="H31" s="816"/>
      <c r="I31" s="816"/>
      <c r="J31" s="816"/>
      <c r="K31" s="816"/>
      <c r="L31" s="816"/>
      <c r="M31" s="816"/>
      <c r="N31" s="816"/>
      <c r="O31" s="816"/>
      <c r="P31" s="817"/>
      <c r="Q31" s="818">
        <v>769</v>
      </c>
      <c r="R31" s="819"/>
      <c r="S31" s="819"/>
      <c r="T31" s="819"/>
      <c r="U31" s="819"/>
      <c r="V31" s="819">
        <v>741</v>
      </c>
      <c r="W31" s="819"/>
      <c r="X31" s="819"/>
      <c r="Y31" s="819"/>
      <c r="Z31" s="819"/>
      <c r="AA31" s="819">
        <v>28</v>
      </c>
      <c r="AB31" s="819"/>
      <c r="AC31" s="819"/>
      <c r="AD31" s="819"/>
      <c r="AE31" s="820"/>
      <c r="AF31" s="821">
        <v>28</v>
      </c>
      <c r="AG31" s="822"/>
      <c r="AH31" s="822"/>
      <c r="AI31" s="822"/>
      <c r="AJ31" s="823"/>
      <c r="AK31" s="890">
        <v>235</v>
      </c>
      <c r="AL31" s="891"/>
      <c r="AM31" s="891"/>
      <c r="AN31" s="891"/>
      <c r="AO31" s="891"/>
      <c r="AP31" s="891">
        <v>3784</v>
      </c>
      <c r="AQ31" s="891"/>
      <c r="AR31" s="891"/>
      <c r="AS31" s="891"/>
      <c r="AT31" s="891"/>
      <c r="AU31" s="891">
        <v>3126</v>
      </c>
      <c r="AV31" s="891"/>
      <c r="AW31" s="891"/>
      <c r="AX31" s="891"/>
      <c r="AY31" s="891"/>
      <c r="AZ31" s="892" t="s">
        <v>576</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365</v>
      </c>
      <c r="AG63" s="902"/>
      <c r="AH63" s="902"/>
      <c r="AI63" s="902"/>
      <c r="AJ63" s="903"/>
      <c r="AK63" s="904"/>
      <c r="AL63" s="899"/>
      <c r="AM63" s="899"/>
      <c r="AN63" s="899"/>
      <c r="AO63" s="899"/>
      <c r="AP63" s="902">
        <v>4144</v>
      </c>
      <c r="AQ63" s="902"/>
      <c r="AR63" s="902"/>
      <c r="AS63" s="902"/>
      <c r="AT63" s="902"/>
      <c r="AU63" s="902">
        <v>3132</v>
      </c>
      <c r="AV63" s="902"/>
      <c r="AW63" s="902"/>
      <c r="AX63" s="902"/>
      <c r="AY63" s="902"/>
      <c r="AZ63" s="906"/>
      <c r="BA63" s="906"/>
      <c r="BB63" s="906"/>
      <c r="BC63" s="906"/>
      <c r="BD63" s="906"/>
      <c r="BE63" s="907"/>
      <c r="BF63" s="907"/>
      <c r="BG63" s="907"/>
      <c r="BH63" s="907"/>
      <c r="BI63" s="908"/>
      <c r="BJ63" s="909" t="s">
        <v>383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408</v>
      </c>
      <c r="AQ66" s="778"/>
      <c r="AR66" s="778"/>
      <c r="AS66" s="778"/>
      <c r="AT66" s="779"/>
      <c r="AU66" s="777" t="s">
        <v>409</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561</v>
      </c>
      <c r="C68" s="930"/>
      <c r="D68" s="930"/>
      <c r="E68" s="930"/>
      <c r="F68" s="930"/>
      <c r="G68" s="930"/>
      <c r="H68" s="930"/>
      <c r="I68" s="930"/>
      <c r="J68" s="930"/>
      <c r="K68" s="930"/>
      <c r="L68" s="930"/>
      <c r="M68" s="930"/>
      <c r="N68" s="930"/>
      <c r="O68" s="930"/>
      <c r="P68" s="931"/>
      <c r="Q68" s="932">
        <v>2475</v>
      </c>
      <c r="R68" s="926"/>
      <c r="S68" s="926"/>
      <c r="T68" s="926"/>
      <c r="U68" s="926"/>
      <c r="V68" s="926">
        <v>2444</v>
      </c>
      <c r="W68" s="926"/>
      <c r="X68" s="926"/>
      <c r="Y68" s="926"/>
      <c r="Z68" s="926"/>
      <c r="AA68" s="926">
        <v>31</v>
      </c>
      <c r="AB68" s="926"/>
      <c r="AC68" s="926"/>
      <c r="AD68" s="926"/>
      <c r="AE68" s="926"/>
      <c r="AF68" s="926">
        <v>31</v>
      </c>
      <c r="AG68" s="926"/>
      <c r="AH68" s="926"/>
      <c r="AI68" s="926"/>
      <c r="AJ68" s="926"/>
      <c r="AK68" s="926">
        <v>99</v>
      </c>
      <c r="AL68" s="926"/>
      <c r="AM68" s="926"/>
      <c r="AN68" s="926"/>
      <c r="AO68" s="926"/>
      <c r="AP68" s="926">
        <v>2622</v>
      </c>
      <c r="AQ68" s="926"/>
      <c r="AR68" s="926"/>
      <c r="AS68" s="926"/>
      <c r="AT68" s="926"/>
      <c r="AU68" s="926">
        <v>91</v>
      </c>
      <c r="AV68" s="926"/>
      <c r="AW68" s="926"/>
      <c r="AX68" s="926"/>
      <c r="AY68" s="926"/>
      <c r="AZ68" s="927" t="s">
        <v>579</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562</v>
      </c>
      <c r="C69" s="934"/>
      <c r="D69" s="934"/>
      <c r="E69" s="934"/>
      <c r="F69" s="934"/>
      <c r="G69" s="934"/>
      <c r="H69" s="934"/>
      <c r="I69" s="934"/>
      <c r="J69" s="934"/>
      <c r="K69" s="934"/>
      <c r="L69" s="934"/>
      <c r="M69" s="934"/>
      <c r="N69" s="934"/>
      <c r="O69" s="934"/>
      <c r="P69" s="935"/>
      <c r="Q69" s="936">
        <v>2472</v>
      </c>
      <c r="R69" s="891"/>
      <c r="S69" s="891"/>
      <c r="T69" s="891"/>
      <c r="U69" s="891"/>
      <c r="V69" s="891">
        <v>2390</v>
      </c>
      <c r="W69" s="891"/>
      <c r="X69" s="891"/>
      <c r="Y69" s="891"/>
      <c r="Z69" s="891"/>
      <c r="AA69" s="891">
        <v>81</v>
      </c>
      <c r="AB69" s="891"/>
      <c r="AC69" s="891"/>
      <c r="AD69" s="891"/>
      <c r="AE69" s="891"/>
      <c r="AF69" s="891">
        <v>81</v>
      </c>
      <c r="AG69" s="891"/>
      <c r="AH69" s="891"/>
      <c r="AI69" s="891"/>
      <c r="AJ69" s="891"/>
      <c r="AK69" s="891">
        <v>50</v>
      </c>
      <c r="AL69" s="891"/>
      <c r="AM69" s="891"/>
      <c r="AN69" s="891"/>
      <c r="AO69" s="891"/>
      <c r="AP69" s="891">
        <v>1072</v>
      </c>
      <c r="AQ69" s="891"/>
      <c r="AR69" s="891"/>
      <c r="AS69" s="891"/>
      <c r="AT69" s="891"/>
      <c r="AU69" s="891">
        <v>58</v>
      </c>
      <c r="AV69" s="891"/>
      <c r="AW69" s="891"/>
      <c r="AX69" s="891"/>
      <c r="AY69" s="891"/>
      <c r="AZ69" s="937" t="s">
        <v>578</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563</v>
      </c>
      <c r="C70" s="934"/>
      <c r="D70" s="934"/>
      <c r="E70" s="934"/>
      <c r="F70" s="934"/>
      <c r="G70" s="934"/>
      <c r="H70" s="934"/>
      <c r="I70" s="934"/>
      <c r="J70" s="934"/>
      <c r="K70" s="934"/>
      <c r="L70" s="934"/>
      <c r="M70" s="934"/>
      <c r="N70" s="934"/>
      <c r="O70" s="934"/>
      <c r="P70" s="935"/>
      <c r="Q70" s="936">
        <v>564</v>
      </c>
      <c r="R70" s="891"/>
      <c r="S70" s="891"/>
      <c r="T70" s="891"/>
      <c r="U70" s="891"/>
      <c r="V70" s="891">
        <v>469</v>
      </c>
      <c r="W70" s="891"/>
      <c r="X70" s="891"/>
      <c r="Y70" s="891"/>
      <c r="Z70" s="891"/>
      <c r="AA70" s="891">
        <v>95</v>
      </c>
      <c r="AB70" s="891"/>
      <c r="AC70" s="891"/>
      <c r="AD70" s="891"/>
      <c r="AE70" s="891"/>
      <c r="AF70" s="891">
        <v>95</v>
      </c>
      <c r="AG70" s="891"/>
      <c r="AH70" s="891"/>
      <c r="AI70" s="891"/>
      <c r="AJ70" s="891"/>
      <c r="AK70" s="891" t="s">
        <v>576</v>
      </c>
      <c r="AL70" s="891"/>
      <c r="AM70" s="891"/>
      <c r="AN70" s="891"/>
      <c r="AO70" s="891"/>
      <c r="AP70" s="891" t="s">
        <v>576</v>
      </c>
      <c r="AQ70" s="891"/>
      <c r="AR70" s="891"/>
      <c r="AS70" s="891"/>
      <c r="AT70" s="891"/>
      <c r="AU70" s="891" t="s">
        <v>576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564</v>
      </c>
      <c r="C71" s="934"/>
      <c r="D71" s="934"/>
      <c r="E71" s="934"/>
      <c r="F71" s="934"/>
      <c r="G71" s="934"/>
      <c r="H71" s="934"/>
      <c r="I71" s="934"/>
      <c r="J71" s="934"/>
      <c r="K71" s="934"/>
      <c r="L71" s="934"/>
      <c r="M71" s="934"/>
      <c r="N71" s="934"/>
      <c r="O71" s="934"/>
      <c r="P71" s="935"/>
      <c r="Q71" s="936">
        <v>543</v>
      </c>
      <c r="R71" s="891"/>
      <c r="S71" s="891"/>
      <c r="T71" s="891"/>
      <c r="U71" s="891"/>
      <c r="V71" s="891">
        <v>467</v>
      </c>
      <c r="W71" s="891"/>
      <c r="X71" s="891"/>
      <c r="Y71" s="891"/>
      <c r="Z71" s="891"/>
      <c r="AA71" s="891">
        <v>76</v>
      </c>
      <c r="AB71" s="891"/>
      <c r="AC71" s="891"/>
      <c r="AD71" s="891"/>
      <c r="AE71" s="891"/>
      <c r="AF71" s="891">
        <v>76</v>
      </c>
      <c r="AG71" s="891"/>
      <c r="AH71" s="891"/>
      <c r="AI71" s="891"/>
      <c r="AJ71" s="891"/>
      <c r="AK71" s="891" t="s">
        <v>576</v>
      </c>
      <c r="AL71" s="891"/>
      <c r="AM71" s="891"/>
      <c r="AN71" s="891"/>
      <c r="AO71" s="891"/>
      <c r="AP71" s="891">
        <v>34</v>
      </c>
      <c r="AQ71" s="891"/>
      <c r="AR71" s="891"/>
      <c r="AS71" s="891"/>
      <c r="AT71" s="891"/>
      <c r="AU71" s="891">
        <v>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565</v>
      </c>
      <c r="C72" s="934"/>
      <c r="D72" s="934"/>
      <c r="E72" s="934"/>
      <c r="F72" s="934"/>
      <c r="G72" s="934"/>
      <c r="H72" s="934"/>
      <c r="I72" s="934"/>
      <c r="J72" s="934"/>
      <c r="K72" s="934"/>
      <c r="L72" s="934"/>
      <c r="M72" s="934"/>
      <c r="N72" s="934"/>
      <c r="O72" s="934"/>
      <c r="P72" s="935"/>
      <c r="Q72" s="936">
        <v>364</v>
      </c>
      <c r="R72" s="891"/>
      <c r="S72" s="891"/>
      <c r="T72" s="891"/>
      <c r="U72" s="891"/>
      <c r="V72" s="891">
        <v>315</v>
      </c>
      <c r="W72" s="891"/>
      <c r="X72" s="891"/>
      <c r="Y72" s="891"/>
      <c r="Z72" s="891"/>
      <c r="AA72" s="891">
        <v>49</v>
      </c>
      <c r="AB72" s="891"/>
      <c r="AC72" s="891"/>
      <c r="AD72" s="891"/>
      <c r="AE72" s="891"/>
      <c r="AF72" s="891">
        <v>49</v>
      </c>
      <c r="AG72" s="891"/>
      <c r="AH72" s="891"/>
      <c r="AI72" s="891"/>
      <c r="AJ72" s="891"/>
      <c r="AK72" s="891" t="s">
        <v>576</v>
      </c>
      <c r="AL72" s="891"/>
      <c r="AM72" s="891"/>
      <c r="AN72" s="891"/>
      <c r="AO72" s="891"/>
      <c r="AP72" s="891" t="s">
        <v>576</v>
      </c>
      <c r="AQ72" s="891"/>
      <c r="AR72" s="891"/>
      <c r="AS72" s="891"/>
      <c r="AT72" s="891"/>
      <c r="AU72" s="891" t="s">
        <v>577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566</v>
      </c>
      <c r="C73" s="934"/>
      <c r="D73" s="934"/>
      <c r="E73" s="934"/>
      <c r="F73" s="934"/>
      <c r="G73" s="934"/>
      <c r="H73" s="934"/>
      <c r="I73" s="934"/>
      <c r="J73" s="934"/>
      <c r="K73" s="934"/>
      <c r="L73" s="934"/>
      <c r="M73" s="934"/>
      <c r="N73" s="934"/>
      <c r="O73" s="934"/>
      <c r="P73" s="935"/>
      <c r="Q73" s="936">
        <v>6</v>
      </c>
      <c r="R73" s="891"/>
      <c r="S73" s="891"/>
      <c r="T73" s="891"/>
      <c r="U73" s="891"/>
      <c r="V73" s="891">
        <v>6</v>
      </c>
      <c r="W73" s="891"/>
      <c r="X73" s="891"/>
      <c r="Y73" s="891"/>
      <c r="Z73" s="891"/>
      <c r="AA73" s="891">
        <v>1</v>
      </c>
      <c r="AB73" s="891"/>
      <c r="AC73" s="891"/>
      <c r="AD73" s="891"/>
      <c r="AE73" s="891"/>
      <c r="AF73" s="891">
        <v>1</v>
      </c>
      <c r="AG73" s="891"/>
      <c r="AH73" s="891"/>
      <c r="AI73" s="891"/>
      <c r="AJ73" s="891"/>
      <c r="AK73" s="891" t="s">
        <v>576</v>
      </c>
      <c r="AL73" s="891"/>
      <c r="AM73" s="891"/>
      <c r="AN73" s="891"/>
      <c r="AO73" s="891"/>
      <c r="AP73" s="891" t="s">
        <v>576</v>
      </c>
      <c r="AQ73" s="891"/>
      <c r="AR73" s="891"/>
      <c r="AS73" s="891"/>
      <c r="AT73" s="891"/>
      <c r="AU73" s="891" t="s">
        <v>577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567</v>
      </c>
      <c r="C74" s="934"/>
      <c r="D74" s="934"/>
      <c r="E74" s="934"/>
      <c r="F74" s="934"/>
      <c r="G74" s="934"/>
      <c r="H74" s="934"/>
      <c r="I74" s="934"/>
      <c r="J74" s="934"/>
      <c r="K74" s="934"/>
      <c r="L74" s="934"/>
      <c r="M74" s="934"/>
      <c r="N74" s="934"/>
      <c r="O74" s="934"/>
      <c r="P74" s="935"/>
      <c r="Q74" s="936">
        <v>3543</v>
      </c>
      <c r="R74" s="891"/>
      <c r="S74" s="891"/>
      <c r="T74" s="891"/>
      <c r="U74" s="891"/>
      <c r="V74" s="891">
        <v>3456</v>
      </c>
      <c r="W74" s="891"/>
      <c r="X74" s="891"/>
      <c r="Y74" s="891"/>
      <c r="Z74" s="891"/>
      <c r="AA74" s="891">
        <v>88</v>
      </c>
      <c r="AB74" s="891"/>
      <c r="AC74" s="891"/>
      <c r="AD74" s="891"/>
      <c r="AE74" s="891"/>
      <c r="AF74" s="891">
        <v>88</v>
      </c>
      <c r="AG74" s="891"/>
      <c r="AH74" s="891"/>
      <c r="AI74" s="891"/>
      <c r="AJ74" s="891"/>
      <c r="AK74" s="891" t="s">
        <v>576</v>
      </c>
      <c r="AL74" s="891"/>
      <c r="AM74" s="891"/>
      <c r="AN74" s="891"/>
      <c r="AO74" s="891"/>
      <c r="AP74" s="891" t="s">
        <v>584</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568</v>
      </c>
      <c r="C75" s="934"/>
      <c r="D75" s="934"/>
      <c r="E75" s="934"/>
      <c r="F75" s="934"/>
      <c r="G75" s="934"/>
      <c r="H75" s="934"/>
      <c r="I75" s="934"/>
      <c r="J75" s="934"/>
      <c r="K75" s="934"/>
      <c r="L75" s="934"/>
      <c r="M75" s="934"/>
      <c r="N75" s="934"/>
      <c r="O75" s="934"/>
      <c r="P75" s="935"/>
      <c r="Q75" s="939">
        <v>68</v>
      </c>
      <c r="R75" s="940"/>
      <c r="S75" s="940"/>
      <c r="T75" s="940"/>
      <c r="U75" s="890"/>
      <c r="V75" s="941">
        <v>64</v>
      </c>
      <c r="W75" s="940"/>
      <c r="X75" s="940"/>
      <c r="Y75" s="940"/>
      <c r="Z75" s="890"/>
      <c r="AA75" s="941">
        <v>3</v>
      </c>
      <c r="AB75" s="940"/>
      <c r="AC75" s="940"/>
      <c r="AD75" s="940"/>
      <c r="AE75" s="890"/>
      <c r="AF75" s="941">
        <v>3</v>
      </c>
      <c r="AG75" s="940"/>
      <c r="AH75" s="940"/>
      <c r="AI75" s="940"/>
      <c r="AJ75" s="890"/>
      <c r="AK75" s="941" t="s">
        <v>576</v>
      </c>
      <c r="AL75" s="940"/>
      <c r="AM75" s="940"/>
      <c r="AN75" s="940"/>
      <c r="AO75" s="890"/>
      <c r="AP75" s="941" t="s">
        <v>576</v>
      </c>
      <c r="AQ75" s="940"/>
      <c r="AR75" s="940"/>
      <c r="AS75" s="940"/>
      <c r="AT75" s="890"/>
      <c r="AU75" s="891" t="s">
        <v>577</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569</v>
      </c>
      <c r="C76" s="934"/>
      <c r="D76" s="934"/>
      <c r="E76" s="934"/>
      <c r="F76" s="934"/>
      <c r="G76" s="934"/>
      <c r="H76" s="934"/>
      <c r="I76" s="934"/>
      <c r="J76" s="934"/>
      <c r="K76" s="934"/>
      <c r="L76" s="934"/>
      <c r="M76" s="934"/>
      <c r="N76" s="934"/>
      <c r="O76" s="934"/>
      <c r="P76" s="935"/>
      <c r="Q76" s="939">
        <v>8250</v>
      </c>
      <c r="R76" s="940"/>
      <c r="S76" s="940"/>
      <c r="T76" s="940"/>
      <c r="U76" s="890"/>
      <c r="V76" s="941">
        <v>8182</v>
      </c>
      <c r="W76" s="940"/>
      <c r="X76" s="940"/>
      <c r="Y76" s="940"/>
      <c r="Z76" s="890"/>
      <c r="AA76" s="941">
        <v>68</v>
      </c>
      <c r="AB76" s="940"/>
      <c r="AC76" s="940"/>
      <c r="AD76" s="940"/>
      <c r="AE76" s="890"/>
      <c r="AF76" s="941">
        <v>68</v>
      </c>
      <c r="AG76" s="940"/>
      <c r="AH76" s="940"/>
      <c r="AI76" s="940"/>
      <c r="AJ76" s="890"/>
      <c r="AK76" s="941">
        <v>720</v>
      </c>
      <c r="AL76" s="940"/>
      <c r="AM76" s="940"/>
      <c r="AN76" s="940"/>
      <c r="AO76" s="890"/>
      <c r="AP76" s="941" t="s">
        <v>576</v>
      </c>
      <c r="AQ76" s="940"/>
      <c r="AR76" s="940"/>
      <c r="AS76" s="940"/>
      <c r="AT76" s="890"/>
      <c r="AU76" s="891" t="s">
        <v>577</v>
      </c>
      <c r="AV76" s="891"/>
      <c r="AW76" s="891"/>
      <c r="AX76" s="891"/>
      <c r="AY76" s="891"/>
      <c r="AZ76" s="937" t="s">
        <v>575</v>
      </c>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570</v>
      </c>
      <c r="C77" s="934"/>
      <c r="D77" s="934"/>
      <c r="E77" s="934"/>
      <c r="F77" s="934"/>
      <c r="G77" s="934"/>
      <c r="H77" s="934"/>
      <c r="I77" s="934"/>
      <c r="J77" s="934"/>
      <c r="K77" s="934"/>
      <c r="L77" s="934"/>
      <c r="M77" s="934"/>
      <c r="N77" s="934"/>
      <c r="O77" s="934"/>
      <c r="P77" s="935"/>
      <c r="Q77" s="939">
        <v>250</v>
      </c>
      <c r="R77" s="940"/>
      <c r="S77" s="940"/>
      <c r="T77" s="940"/>
      <c r="U77" s="890"/>
      <c r="V77" s="941">
        <v>234</v>
      </c>
      <c r="W77" s="940"/>
      <c r="X77" s="940"/>
      <c r="Y77" s="940"/>
      <c r="Z77" s="890"/>
      <c r="AA77" s="941">
        <v>16</v>
      </c>
      <c r="AB77" s="940"/>
      <c r="AC77" s="940"/>
      <c r="AD77" s="940"/>
      <c r="AE77" s="890"/>
      <c r="AF77" s="941">
        <v>16</v>
      </c>
      <c r="AG77" s="940"/>
      <c r="AH77" s="940"/>
      <c r="AI77" s="940"/>
      <c r="AJ77" s="890"/>
      <c r="AK77" s="941" t="s">
        <v>576</v>
      </c>
      <c r="AL77" s="940"/>
      <c r="AM77" s="940"/>
      <c r="AN77" s="940"/>
      <c r="AO77" s="890"/>
      <c r="AP77" s="941" t="s">
        <v>576</v>
      </c>
      <c r="AQ77" s="940"/>
      <c r="AR77" s="940"/>
      <c r="AS77" s="940"/>
      <c r="AT77" s="890"/>
      <c r="AU77" s="891" t="s">
        <v>577</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571</v>
      </c>
      <c r="C78" s="934"/>
      <c r="D78" s="934"/>
      <c r="E78" s="934"/>
      <c r="F78" s="934"/>
      <c r="G78" s="934"/>
      <c r="H78" s="934"/>
      <c r="I78" s="934"/>
      <c r="J78" s="934"/>
      <c r="K78" s="934"/>
      <c r="L78" s="934"/>
      <c r="M78" s="934"/>
      <c r="N78" s="934"/>
      <c r="O78" s="934"/>
      <c r="P78" s="935"/>
      <c r="Q78" s="936">
        <v>253621</v>
      </c>
      <c r="R78" s="891"/>
      <c r="S78" s="891"/>
      <c r="T78" s="891"/>
      <c r="U78" s="891"/>
      <c r="V78" s="891">
        <v>241656</v>
      </c>
      <c r="W78" s="891"/>
      <c r="X78" s="891"/>
      <c r="Y78" s="891"/>
      <c r="Z78" s="891"/>
      <c r="AA78" s="891">
        <v>11965</v>
      </c>
      <c r="AB78" s="891"/>
      <c r="AC78" s="891"/>
      <c r="AD78" s="891"/>
      <c r="AE78" s="891"/>
      <c r="AF78" s="891">
        <v>11965</v>
      </c>
      <c r="AG78" s="891"/>
      <c r="AH78" s="891"/>
      <c r="AI78" s="891"/>
      <c r="AJ78" s="891"/>
      <c r="AK78" s="891" t="s">
        <v>576</v>
      </c>
      <c r="AL78" s="891"/>
      <c r="AM78" s="891"/>
      <c r="AN78" s="891"/>
      <c r="AO78" s="891"/>
      <c r="AP78" s="891" t="s">
        <v>576</v>
      </c>
      <c r="AQ78" s="891"/>
      <c r="AR78" s="891"/>
      <c r="AS78" s="891"/>
      <c r="AT78" s="891"/>
      <c r="AU78" s="891" t="s">
        <v>577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572</v>
      </c>
      <c r="C79" s="934"/>
      <c r="D79" s="934"/>
      <c r="E79" s="934"/>
      <c r="F79" s="934"/>
      <c r="G79" s="934"/>
      <c r="H79" s="934"/>
      <c r="I79" s="934"/>
      <c r="J79" s="934"/>
      <c r="K79" s="934"/>
      <c r="L79" s="934"/>
      <c r="M79" s="934"/>
      <c r="N79" s="934"/>
      <c r="O79" s="934"/>
      <c r="P79" s="935"/>
      <c r="Q79" s="936">
        <v>50</v>
      </c>
      <c r="R79" s="891"/>
      <c r="S79" s="891"/>
      <c r="T79" s="891"/>
      <c r="U79" s="891"/>
      <c r="V79" s="891">
        <v>40</v>
      </c>
      <c r="W79" s="891"/>
      <c r="X79" s="891"/>
      <c r="Y79" s="891"/>
      <c r="Z79" s="891"/>
      <c r="AA79" s="891">
        <v>10</v>
      </c>
      <c r="AB79" s="891"/>
      <c r="AC79" s="891"/>
      <c r="AD79" s="891"/>
      <c r="AE79" s="891"/>
      <c r="AF79" s="891">
        <v>10</v>
      </c>
      <c r="AG79" s="891"/>
      <c r="AH79" s="891"/>
      <c r="AI79" s="891"/>
      <c r="AJ79" s="891"/>
      <c r="AK79" s="891" t="s">
        <v>577</v>
      </c>
      <c r="AL79" s="891"/>
      <c r="AM79" s="891"/>
      <c r="AN79" s="891"/>
      <c r="AO79" s="891"/>
      <c r="AP79" s="891" t="s">
        <v>577</v>
      </c>
      <c r="AQ79" s="891"/>
      <c r="AR79" s="891"/>
      <c r="AS79" s="891"/>
      <c r="AT79" s="891"/>
      <c r="AU79" s="891" t="s">
        <v>577</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573</v>
      </c>
      <c r="C80" s="934"/>
      <c r="D80" s="934"/>
      <c r="E80" s="934"/>
      <c r="F80" s="934"/>
      <c r="G80" s="934"/>
      <c r="H80" s="934"/>
      <c r="I80" s="934"/>
      <c r="J80" s="934"/>
      <c r="K80" s="934"/>
      <c r="L80" s="934"/>
      <c r="M80" s="934"/>
      <c r="N80" s="934"/>
      <c r="O80" s="934"/>
      <c r="P80" s="935"/>
      <c r="Q80" s="936">
        <v>96</v>
      </c>
      <c r="R80" s="891"/>
      <c r="S80" s="891"/>
      <c r="T80" s="891"/>
      <c r="U80" s="891"/>
      <c r="V80" s="891">
        <v>78</v>
      </c>
      <c r="W80" s="891"/>
      <c r="X80" s="891"/>
      <c r="Y80" s="891"/>
      <c r="Z80" s="891"/>
      <c r="AA80" s="891">
        <v>18</v>
      </c>
      <c r="AB80" s="891"/>
      <c r="AC80" s="891"/>
      <c r="AD80" s="891"/>
      <c r="AE80" s="891"/>
      <c r="AF80" s="891">
        <v>18</v>
      </c>
      <c r="AG80" s="891"/>
      <c r="AH80" s="891"/>
      <c r="AI80" s="891"/>
      <c r="AJ80" s="891"/>
      <c r="AK80" s="891" t="s">
        <v>576</v>
      </c>
      <c r="AL80" s="891"/>
      <c r="AM80" s="891"/>
      <c r="AN80" s="891"/>
      <c r="AO80" s="891"/>
      <c r="AP80" s="891" t="s">
        <v>576</v>
      </c>
      <c r="AQ80" s="891"/>
      <c r="AR80" s="891"/>
      <c r="AS80" s="891"/>
      <c r="AT80" s="891"/>
      <c r="AU80" s="891" t="s">
        <v>577</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12502</v>
      </c>
      <c r="AG88" s="902"/>
      <c r="AH88" s="902"/>
      <c r="AI88" s="902"/>
      <c r="AJ88" s="902"/>
      <c r="AK88" s="899"/>
      <c r="AL88" s="899"/>
      <c r="AM88" s="899"/>
      <c r="AN88" s="899"/>
      <c r="AO88" s="899"/>
      <c r="AP88" s="902">
        <v>3728</v>
      </c>
      <c r="AQ88" s="902"/>
      <c r="AR88" s="902"/>
      <c r="AS88" s="902"/>
      <c r="AT88" s="902"/>
      <c r="AU88" s="902">
        <v>151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t="s">
        <v>576</v>
      </c>
      <c r="CX102" s="910"/>
      <c r="CY102" s="910"/>
      <c r="CZ102" s="910"/>
      <c r="DA102" s="953"/>
      <c r="DB102" s="952" t="s">
        <v>576</v>
      </c>
      <c r="DC102" s="910"/>
      <c r="DD102" s="910"/>
      <c r="DE102" s="910"/>
      <c r="DF102" s="953"/>
      <c r="DG102" s="952" t="s">
        <v>576</v>
      </c>
      <c r="DH102" s="910"/>
      <c r="DI102" s="910"/>
      <c r="DJ102" s="910"/>
      <c r="DK102" s="953"/>
      <c r="DL102" s="952" t="s">
        <v>576</v>
      </c>
      <c r="DM102" s="910"/>
      <c r="DN102" s="910"/>
      <c r="DO102" s="910"/>
      <c r="DP102" s="953"/>
      <c r="DQ102" s="952" t="s">
        <v>576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299</v>
      </c>
      <c r="AG109" s="955"/>
      <c r="AH109" s="955"/>
      <c r="AI109" s="955"/>
      <c r="AJ109" s="956"/>
      <c r="AK109" s="954" t="s">
        <v>298</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299</v>
      </c>
      <c r="BW109" s="955"/>
      <c r="BX109" s="955"/>
      <c r="BY109" s="955"/>
      <c r="BZ109" s="956"/>
      <c r="CA109" s="954" t="s">
        <v>298</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299</v>
      </c>
      <c r="DM109" s="955"/>
      <c r="DN109" s="955"/>
      <c r="DO109" s="955"/>
      <c r="DP109" s="956"/>
      <c r="DQ109" s="954" t="s">
        <v>298</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205602</v>
      </c>
      <c r="AB110" s="962"/>
      <c r="AC110" s="962"/>
      <c r="AD110" s="962"/>
      <c r="AE110" s="963"/>
      <c r="AF110" s="964">
        <v>208341</v>
      </c>
      <c r="AG110" s="962"/>
      <c r="AH110" s="962"/>
      <c r="AI110" s="962"/>
      <c r="AJ110" s="963"/>
      <c r="AK110" s="964">
        <v>236018</v>
      </c>
      <c r="AL110" s="962"/>
      <c r="AM110" s="962"/>
      <c r="AN110" s="962"/>
      <c r="AO110" s="963"/>
      <c r="AP110" s="965">
        <v>9.1999999999999993</v>
      </c>
      <c r="AQ110" s="966"/>
      <c r="AR110" s="966"/>
      <c r="AS110" s="966"/>
      <c r="AT110" s="967"/>
      <c r="AU110" s="968" t="s">
        <v>66</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3102766</v>
      </c>
      <c r="BR110" s="997"/>
      <c r="BS110" s="997"/>
      <c r="BT110" s="997"/>
      <c r="BU110" s="997"/>
      <c r="BV110" s="997">
        <v>3249850</v>
      </c>
      <c r="BW110" s="997"/>
      <c r="BX110" s="997"/>
      <c r="BY110" s="997"/>
      <c r="BZ110" s="997"/>
      <c r="CA110" s="997">
        <v>3155533</v>
      </c>
      <c r="CB110" s="997"/>
      <c r="CC110" s="997"/>
      <c r="CD110" s="997"/>
      <c r="CE110" s="997"/>
      <c r="CF110" s="1011">
        <v>123</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426</v>
      </c>
      <c r="DM110" s="997"/>
      <c r="DN110" s="997"/>
      <c r="DO110" s="997"/>
      <c r="DP110" s="997"/>
      <c r="DQ110" s="997" t="s">
        <v>426</v>
      </c>
      <c r="DR110" s="997"/>
      <c r="DS110" s="997"/>
      <c r="DT110" s="997"/>
      <c r="DU110" s="997"/>
      <c r="DV110" s="998" t="s">
        <v>426</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383</v>
      </c>
      <c r="AG111" s="1004"/>
      <c r="AH111" s="1004"/>
      <c r="AI111" s="1004"/>
      <c r="AJ111" s="1005"/>
      <c r="AK111" s="1006" t="s">
        <v>429</v>
      </c>
      <c r="AL111" s="1004"/>
      <c r="AM111" s="1004"/>
      <c r="AN111" s="1004"/>
      <c r="AO111" s="1005"/>
      <c r="AP111" s="1007" t="s">
        <v>383</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276428</v>
      </c>
      <c r="BR111" s="990"/>
      <c r="BS111" s="990"/>
      <c r="BT111" s="990"/>
      <c r="BU111" s="990"/>
      <c r="BV111" s="990">
        <v>241953</v>
      </c>
      <c r="BW111" s="990"/>
      <c r="BX111" s="990"/>
      <c r="BY111" s="990"/>
      <c r="BZ111" s="990"/>
      <c r="CA111" s="990">
        <v>207165</v>
      </c>
      <c r="CB111" s="990"/>
      <c r="CC111" s="990"/>
      <c r="CD111" s="990"/>
      <c r="CE111" s="990"/>
      <c r="CF111" s="984">
        <v>8.1</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428</v>
      </c>
      <c r="DM111" s="990"/>
      <c r="DN111" s="990"/>
      <c r="DO111" s="990"/>
      <c r="DP111" s="990"/>
      <c r="DQ111" s="990" t="s">
        <v>236</v>
      </c>
      <c r="DR111" s="990"/>
      <c r="DS111" s="990"/>
      <c r="DT111" s="990"/>
      <c r="DU111" s="990"/>
      <c r="DV111" s="991" t="s">
        <v>236</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166</v>
      </c>
      <c r="AB112" s="1029"/>
      <c r="AC112" s="1029"/>
      <c r="AD112" s="1029"/>
      <c r="AE112" s="1030"/>
      <c r="AF112" s="1031" t="s">
        <v>383</v>
      </c>
      <c r="AG112" s="1029"/>
      <c r="AH112" s="1029"/>
      <c r="AI112" s="1029"/>
      <c r="AJ112" s="1030"/>
      <c r="AK112" s="1031" t="s">
        <v>383</v>
      </c>
      <c r="AL112" s="1029"/>
      <c r="AM112" s="1029"/>
      <c r="AN112" s="1029"/>
      <c r="AO112" s="1030"/>
      <c r="AP112" s="1032" t="s">
        <v>429</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2910513</v>
      </c>
      <c r="BR112" s="990"/>
      <c r="BS112" s="990"/>
      <c r="BT112" s="990"/>
      <c r="BU112" s="990"/>
      <c r="BV112" s="990">
        <v>2975135</v>
      </c>
      <c r="BW112" s="990"/>
      <c r="BX112" s="990"/>
      <c r="BY112" s="990"/>
      <c r="BZ112" s="990"/>
      <c r="CA112" s="990">
        <v>3131659</v>
      </c>
      <c r="CB112" s="990"/>
      <c r="CC112" s="990"/>
      <c r="CD112" s="990"/>
      <c r="CE112" s="990"/>
      <c r="CF112" s="984">
        <v>122.1</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166</v>
      </c>
      <c r="DM112" s="990"/>
      <c r="DN112" s="990"/>
      <c r="DO112" s="990"/>
      <c r="DP112" s="990"/>
      <c r="DQ112" s="990" t="s">
        <v>236</v>
      </c>
      <c r="DR112" s="990"/>
      <c r="DS112" s="990"/>
      <c r="DT112" s="990"/>
      <c r="DU112" s="990"/>
      <c r="DV112" s="991" t="s">
        <v>438</v>
      </c>
      <c r="DW112" s="991"/>
      <c r="DX112" s="991"/>
      <c r="DY112" s="991"/>
      <c r="DZ112" s="992"/>
    </row>
    <row r="113" spans="1:130" s="226" customFormat="1" ht="26.25" customHeight="1">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157957</v>
      </c>
      <c r="AB113" s="1004"/>
      <c r="AC113" s="1004"/>
      <c r="AD113" s="1004"/>
      <c r="AE113" s="1005"/>
      <c r="AF113" s="1006">
        <v>174580</v>
      </c>
      <c r="AG113" s="1004"/>
      <c r="AH113" s="1004"/>
      <c r="AI113" s="1004"/>
      <c r="AJ113" s="1005"/>
      <c r="AK113" s="1006">
        <v>188226</v>
      </c>
      <c r="AL113" s="1004"/>
      <c r="AM113" s="1004"/>
      <c r="AN113" s="1004"/>
      <c r="AO113" s="1005"/>
      <c r="AP113" s="1007">
        <v>7.3</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106260</v>
      </c>
      <c r="BR113" s="990"/>
      <c r="BS113" s="990"/>
      <c r="BT113" s="990"/>
      <c r="BU113" s="990"/>
      <c r="BV113" s="990">
        <v>137038</v>
      </c>
      <c r="BW113" s="990"/>
      <c r="BX113" s="990"/>
      <c r="BY113" s="990"/>
      <c r="BZ113" s="990"/>
      <c r="CA113" s="990">
        <v>150873</v>
      </c>
      <c r="CB113" s="990"/>
      <c r="CC113" s="990"/>
      <c r="CD113" s="990"/>
      <c r="CE113" s="990"/>
      <c r="CF113" s="984">
        <v>5.9</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438</v>
      </c>
      <c r="DH113" s="1029"/>
      <c r="DI113" s="1029"/>
      <c r="DJ113" s="1029"/>
      <c r="DK113" s="1030"/>
      <c r="DL113" s="1031" t="s">
        <v>236</v>
      </c>
      <c r="DM113" s="1029"/>
      <c r="DN113" s="1029"/>
      <c r="DO113" s="1029"/>
      <c r="DP113" s="1030"/>
      <c r="DQ113" s="1031" t="s">
        <v>166</v>
      </c>
      <c r="DR113" s="1029"/>
      <c r="DS113" s="1029"/>
      <c r="DT113" s="1029"/>
      <c r="DU113" s="1030"/>
      <c r="DV113" s="1032" t="s">
        <v>166</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21369</v>
      </c>
      <c r="AB114" s="1029"/>
      <c r="AC114" s="1029"/>
      <c r="AD114" s="1029"/>
      <c r="AE114" s="1030"/>
      <c r="AF114" s="1031">
        <v>14037</v>
      </c>
      <c r="AG114" s="1029"/>
      <c r="AH114" s="1029"/>
      <c r="AI114" s="1029"/>
      <c r="AJ114" s="1030"/>
      <c r="AK114" s="1031">
        <v>15380</v>
      </c>
      <c r="AL114" s="1029"/>
      <c r="AM114" s="1029"/>
      <c r="AN114" s="1029"/>
      <c r="AO114" s="1030"/>
      <c r="AP114" s="1032">
        <v>0.6</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576317</v>
      </c>
      <c r="BR114" s="990"/>
      <c r="BS114" s="990"/>
      <c r="BT114" s="990"/>
      <c r="BU114" s="990"/>
      <c r="BV114" s="990">
        <v>577637</v>
      </c>
      <c r="BW114" s="990"/>
      <c r="BX114" s="990"/>
      <c r="BY114" s="990"/>
      <c r="BZ114" s="990"/>
      <c r="CA114" s="990">
        <v>570133</v>
      </c>
      <c r="CB114" s="990"/>
      <c r="CC114" s="990"/>
      <c r="CD114" s="990"/>
      <c r="CE114" s="990"/>
      <c r="CF114" s="984">
        <v>22.2</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383</v>
      </c>
      <c r="DH114" s="1029"/>
      <c r="DI114" s="1029"/>
      <c r="DJ114" s="1029"/>
      <c r="DK114" s="1030"/>
      <c r="DL114" s="1031" t="s">
        <v>437</v>
      </c>
      <c r="DM114" s="1029"/>
      <c r="DN114" s="1029"/>
      <c r="DO114" s="1029"/>
      <c r="DP114" s="1030"/>
      <c r="DQ114" s="1031" t="s">
        <v>166</v>
      </c>
      <c r="DR114" s="1029"/>
      <c r="DS114" s="1029"/>
      <c r="DT114" s="1029"/>
      <c r="DU114" s="1030"/>
      <c r="DV114" s="1032" t="s">
        <v>428</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34744</v>
      </c>
      <c r="AB115" s="1004"/>
      <c r="AC115" s="1004"/>
      <c r="AD115" s="1004"/>
      <c r="AE115" s="1005"/>
      <c r="AF115" s="1006">
        <v>35271</v>
      </c>
      <c r="AG115" s="1004"/>
      <c r="AH115" s="1004"/>
      <c r="AI115" s="1004"/>
      <c r="AJ115" s="1005"/>
      <c r="AK115" s="1006">
        <v>35491</v>
      </c>
      <c r="AL115" s="1004"/>
      <c r="AM115" s="1004"/>
      <c r="AN115" s="1004"/>
      <c r="AO115" s="1005"/>
      <c r="AP115" s="1007">
        <v>1.4</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166</v>
      </c>
      <c r="BR115" s="990"/>
      <c r="BS115" s="990"/>
      <c r="BT115" s="990"/>
      <c r="BU115" s="990"/>
      <c r="BV115" s="990" t="s">
        <v>447</v>
      </c>
      <c r="BW115" s="990"/>
      <c r="BX115" s="990"/>
      <c r="BY115" s="990"/>
      <c r="BZ115" s="990"/>
      <c r="CA115" s="990" t="s">
        <v>428</v>
      </c>
      <c r="CB115" s="990"/>
      <c r="CC115" s="990"/>
      <c r="CD115" s="990"/>
      <c r="CE115" s="990"/>
      <c r="CF115" s="984" t="s">
        <v>432</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447</v>
      </c>
      <c r="DH115" s="1029"/>
      <c r="DI115" s="1029"/>
      <c r="DJ115" s="1029"/>
      <c r="DK115" s="1030"/>
      <c r="DL115" s="1031" t="s">
        <v>383</v>
      </c>
      <c r="DM115" s="1029"/>
      <c r="DN115" s="1029"/>
      <c r="DO115" s="1029"/>
      <c r="DP115" s="1030"/>
      <c r="DQ115" s="1031" t="s">
        <v>166</v>
      </c>
      <c r="DR115" s="1029"/>
      <c r="DS115" s="1029"/>
      <c r="DT115" s="1029"/>
      <c r="DU115" s="1030"/>
      <c r="DV115" s="1032" t="s">
        <v>438</v>
      </c>
      <c r="DW115" s="1033"/>
      <c r="DX115" s="1033"/>
      <c r="DY115" s="1033"/>
      <c r="DZ115" s="1034"/>
    </row>
    <row r="116" spans="1:130" s="226" customFormat="1" ht="26.25" customHeight="1">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447</v>
      </c>
      <c r="AB116" s="1029"/>
      <c r="AC116" s="1029"/>
      <c r="AD116" s="1029"/>
      <c r="AE116" s="1030"/>
      <c r="AF116" s="1031" t="s">
        <v>166</v>
      </c>
      <c r="AG116" s="1029"/>
      <c r="AH116" s="1029"/>
      <c r="AI116" s="1029"/>
      <c r="AJ116" s="1030"/>
      <c r="AK116" s="1031" t="s">
        <v>383</v>
      </c>
      <c r="AL116" s="1029"/>
      <c r="AM116" s="1029"/>
      <c r="AN116" s="1029"/>
      <c r="AO116" s="1030"/>
      <c r="AP116" s="1032" t="s">
        <v>383</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437</v>
      </c>
      <c r="BR116" s="990"/>
      <c r="BS116" s="990"/>
      <c r="BT116" s="990"/>
      <c r="BU116" s="990"/>
      <c r="BV116" s="990" t="s">
        <v>383</v>
      </c>
      <c r="BW116" s="990"/>
      <c r="BX116" s="990"/>
      <c r="BY116" s="990"/>
      <c r="BZ116" s="990"/>
      <c r="CA116" s="990" t="s">
        <v>166</v>
      </c>
      <c r="CB116" s="990"/>
      <c r="CC116" s="990"/>
      <c r="CD116" s="990"/>
      <c r="CE116" s="990"/>
      <c r="CF116" s="984" t="s">
        <v>447</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236</v>
      </c>
      <c r="DH116" s="1029"/>
      <c r="DI116" s="1029"/>
      <c r="DJ116" s="1029"/>
      <c r="DK116" s="1030"/>
      <c r="DL116" s="1031" t="s">
        <v>432</v>
      </c>
      <c r="DM116" s="1029"/>
      <c r="DN116" s="1029"/>
      <c r="DO116" s="1029"/>
      <c r="DP116" s="1030"/>
      <c r="DQ116" s="1031" t="s">
        <v>428</v>
      </c>
      <c r="DR116" s="1029"/>
      <c r="DS116" s="1029"/>
      <c r="DT116" s="1029"/>
      <c r="DU116" s="1030"/>
      <c r="DV116" s="1032" t="s">
        <v>236</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419672</v>
      </c>
      <c r="AB117" s="1047"/>
      <c r="AC117" s="1047"/>
      <c r="AD117" s="1047"/>
      <c r="AE117" s="1048"/>
      <c r="AF117" s="1049">
        <v>432229</v>
      </c>
      <c r="AG117" s="1047"/>
      <c r="AH117" s="1047"/>
      <c r="AI117" s="1047"/>
      <c r="AJ117" s="1048"/>
      <c r="AK117" s="1049">
        <v>475115</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383</v>
      </c>
      <c r="BR117" s="990"/>
      <c r="BS117" s="990"/>
      <c r="BT117" s="990"/>
      <c r="BU117" s="990"/>
      <c r="BV117" s="990" t="s">
        <v>437</v>
      </c>
      <c r="BW117" s="990"/>
      <c r="BX117" s="990"/>
      <c r="BY117" s="990"/>
      <c r="BZ117" s="990"/>
      <c r="CA117" s="990" t="s">
        <v>166</v>
      </c>
      <c r="CB117" s="990"/>
      <c r="CC117" s="990"/>
      <c r="CD117" s="990"/>
      <c r="CE117" s="990"/>
      <c r="CF117" s="984" t="s">
        <v>383</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438</v>
      </c>
      <c r="DH117" s="1029"/>
      <c r="DI117" s="1029"/>
      <c r="DJ117" s="1029"/>
      <c r="DK117" s="1030"/>
      <c r="DL117" s="1031" t="s">
        <v>236</v>
      </c>
      <c r="DM117" s="1029"/>
      <c r="DN117" s="1029"/>
      <c r="DO117" s="1029"/>
      <c r="DP117" s="1030"/>
      <c r="DQ117" s="1031" t="s">
        <v>166</v>
      </c>
      <c r="DR117" s="1029"/>
      <c r="DS117" s="1029"/>
      <c r="DT117" s="1029"/>
      <c r="DU117" s="1030"/>
      <c r="DV117" s="1032" t="s">
        <v>166</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299</v>
      </c>
      <c r="AG118" s="955"/>
      <c r="AH118" s="955"/>
      <c r="AI118" s="955"/>
      <c r="AJ118" s="956"/>
      <c r="AK118" s="954" t="s">
        <v>298</v>
      </c>
      <c r="AL118" s="955"/>
      <c r="AM118" s="955"/>
      <c r="AN118" s="955"/>
      <c r="AO118" s="956"/>
      <c r="AP118" s="1041" t="s">
        <v>420</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428</v>
      </c>
      <c r="BR118" s="1068"/>
      <c r="BS118" s="1068"/>
      <c r="BT118" s="1068"/>
      <c r="BU118" s="1068"/>
      <c r="BV118" s="1068" t="s">
        <v>438</v>
      </c>
      <c r="BW118" s="1068"/>
      <c r="BX118" s="1068"/>
      <c r="BY118" s="1068"/>
      <c r="BZ118" s="1068"/>
      <c r="CA118" s="1068" t="s">
        <v>236</v>
      </c>
      <c r="CB118" s="1068"/>
      <c r="CC118" s="1068"/>
      <c r="CD118" s="1068"/>
      <c r="CE118" s="1068"/>
      <c r="CF118" s="984" t="s">
        <v>428</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438</v>
      </c>
      <c r="DH118" s="1029"/>
      <c r="DI118" s="1029"/>
      <c r="DJ118" s="1029"/>
      <c r="DK118" s="1030"/>
      <c r="DL118" s="1031" t="s">
        <v>437</v>
      </c>
      <c r="DM118" s="1029"/>
      <c r="DN118" s="1029"/>
      <c r="DO118" s="1029"/>
      <c r="DP118" s="1030"/>
      <c r="DQ118" s="1031" t="s">
        <v>166</v>
      </c>
      <c r="DR118" s="1029"/>
      <c r="DS118" s="1029"/>
      <c r="DT118" s="1029"/>
      <c r="DU118" s="1030"/>
      <c r="DV118" s="1032" t="s">
        <v>166</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438</v>
      </c>
      <c r="AB119" s="962"/>
      <c r="AC119" s="962"/>
      <c r="AD119" s="962"/>
      <c r="AE119" s="963"/>
      <c r="AF119" s="964" t="s">
        <v>447</v>
      </c>
      <c r="AG119" s="962"/>
      <c r="AH119" s="962"/>
      <c r="AI119" s="962"/>
      <c r="AJ119" s="963"/>
      <c r="AK119" s="964" t="s">
        <v>166</v>
      </c>
      <c r="AL119" s="962"/>
      <c r="AM119" s="962"/>
      <c r="AN119" s="962"/>
      <c r="AO119" s="963"/>
      <c r="AP119" s="965" t="s">
        <v>166</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457</v>
      </c>
      <c r="BP119" s="1076"/>
      <c r="BQ119" s="1067">
        <v>6972284</v>
      </c>
      <c r="BR119" s="1068"/>
      <c r="BS119" s="1068"/>
      <c r="BT119" s="1068"/>
      <c r="BU119" s="1068"/>
      <c r="BV119" s="1068">
        <v>7181613</v>
      </c>
      <c r="BW119" s="1068"/>
      <c r="BX119" s="1068"/>
      <c r="BY119" s="1068"/>
      <c r="BZ119" s="1068"/>
      <c r="CA119" s="1068">
        <v>7215363</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276428</v>
      </c>
      <c r="DH119" s="1054"/>
      <c r="DI119" s="1054"/>
      <c r="DJ119" s="1054"/>
      <c r="DK119" s="1055"/>
      <c r="DL119" s="1053">
        <v>241953</v>
      </c>
      <c r="DM119" s="1054"/>
      <c r="DN119" s="1054"/>
      <c r="DO119" s="1054"/>
      <c r="DP119" s="1055"/>
      <c r="DQ119" s="1053">
        <v>207165</v>
      </c>
      <c r="DR119" s="1054"/>
      <c r="DS119" s="1054"/>
      <c r="DT119" s="1054"/>
      <c r="DU119" s="1055"/>
      <c r="DV119" s="1056">
        <v>8.1</v>
      </c>
      <c r="DW119" s="1057"/>
      <c r="DX119" s="1057"/>
      <c r="DY119" s="1057"/>
      <c r="DZ119" s="1058"/>
    </row>
    <row r="120" spans="1:130" s="226" customFormat="1" ht="26.25" customHeight="1">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437</v>
      </c>
      <c r="AB120" s="1029"/>
      <c r="AC120" s="1029"/>
      <c r="AD120" s="1029"/>
      <c r="AE120" s="1030"/>
      <c r="AF120" s="1031" t="s">
        <v>428</v>
      </c>
      <c r="AG120" s="1029"/>
      <c r="AH120" s="1029"/>
      <c r="AI120" s="1029"/>
      <c r="AJ120" s="1030"/>
      <c r="AK120" s="1031" t="s">
        <v>166</v>
      </c>
      <c r="AL120" s="1029"/>
      <c r="AM120" s="1029"/>
      <c r="AN120" s="1029"/>
      <c r="AO120" s="1030"/>
      <c r="AP120" s="1032" t="s">
        <v>383</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2121624</v>
      </c>
      <c r="BR120" s="997"/>
      <c r="BS120" s="997"/>
      <c r="BT120" s="997"/>
      <c r="BU120" s="997"/>
      <c r="BV120" s="997">
        <v>2182236</v>
      </c>
      <c r="BW120" s="997"/>
      <c r="BX120" s="997"/>
      <c r="BY120" s="997"/>
      <c r="BZ120" s="997"/>
      <c r="CA120" s="997">
        <v>2244245</v>
      </c>
      <c r="CB120" s="997"/>
      <c r="CC120" s="997"/>
      <c r="CD120" s="997"/>
      <c r="CE120" s="997"/>
      <c r="CF120" s="1011">
        <v>87.5</v>
      </c>
      <c r="CG120" s="1012"/>
      <c r="CH120" s="1012"/>
      <c r="CI120" s="1012"/>
      <c r="CJ120" s="1012"/>
      <c r="CK120" s="1077" t="s">
        <v>461</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2904507</v>
      </c>
      <c r="DH120" s="997"/>
      <c r="DI120" s="997"/>
      <c r="DJ120" s="997"/>
      <c r="DK120" s="997"/>
      <c r="DL120" s="997">
        <v>2969045</v>
      </c>
      <c r="DM120" s="997"/>
      <c r="DN120" s="997"/>
      <c r="DO120" s="997"/>
      <c r="DP120" s="997"/>
      <c r="DQ120" s="997">
        <v>3125530</v>
      </c>
      <c r="DR120" s="997"/>
      <c r="DS120" s="997"/>
      <c r="DT120" s="997"/>
      <c r="DU120" s="997"/>
      <c r="DV120" s="998">
        <v>121.9</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383</v>
      </c>
      <c r="AB121" s="1029"/>
      <c r="AC121" s="1029"/>
      <c r="AD121" s="1029"/>
      <c r="AE121" s="1030"/>
      <c r="AF121" s="1031" t="s">
        <v>166</v>
      </c>
      <c r="AG121" s="1029"/>
      <c r="AH121" s="1029"/>
      <c r="AI121" s="1029"/>
      <c r="AJ121" s="1030"/>
      <c r="AK121" s="1031" t="s">
        <v>166</v>
      </c>
      <c r="AL121" s="1029"/>
      <c r="AM121" s="1029"/>
      <c r="AN121" s="1029"/>
      <c r="AO121" s="1030"/>
      <c r="AP121" s="1032" t="s">
        <v>166</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t="s">
        <v>236</v>
      </c>
      <c r="BR121" s="990"/>
      <c r="BS121" s="990"/>
      <c r="BT121" s="990"/>
      <c r="BU121" s="990"/>
      <c r="BV121" s="990" t="s">
        <v>428</v>
      </c>
      <c r="BW121" s="990"/>
      <c r="BX121" s="990"/>
      <c r="BY121" s="990"/>
      <c r="BZ121" s="990"/>
      <c r="CA121" s="990" t="s">
        <v>428</v>
      </c>
      <c r="CB121" s="990"/>
      <c r="CC121" s="990"/>
      <c r="CD121" s="990"/>
      <c r="CE121" s="990"/>
      <c r="CF121" s="984" t="s">
        <v>428</v>
      </c>
      <c r="CG121" s="985"/>
      <c r="CH121" s="985"/>
      <c r="CI121" s="985"/>
      <c r="CJ121" s="985"/>
      <c r="CK121" s="1080"/>
      <c r="CL121" s="1081"/>
      <c r="CM121" s="1081"/>
      <c r="CN121" s="1081"/>
      <c r="CO121" s="1082"/>
      <c r="CP121" s="1090" t="s">
        <v>395</v>
      </c>
      <c r="CQ121" s="1091"/>
      <c r="CR121" s="1091"/>
      <c r="CS121" s="1091"/>
      <c r="CT121" s="1091"/>
      <c r="CU121" s="1091"/>
      <c r="CV121" s="1091"/>
      <c r="CW121" s="1091"/>
      <c r="CX121" s="1091"/>
      <c r="CY121" s="1091"/>
      <c r="CZ121" s="1091"/>
      <c r="DA121" s="1091"/>
      <c r="DB121" s="1091"/>
      <c r="DC121" s="1091"/>
      <c r="DD121" s="1091"/>
      <c r="DE121" s="1091"/>
      <c r="DF121" s="1092"/>
      <c r="DG121" s="989">
        <v>6006</v>
      </c>
      <c r="DH121" s="990"/>
      <c r="DI121" s="990"/>
      <c r="DJ121" s="990"/>
      <c r="DK121" s="990"/>
      <c r="DL121" s="990">
        <v>6090</v>
      </c>
      <c r="DM121" s="990"/>
      <c r="DN121" s="990"/>
      <c r="DO121" s="990"/>
      <c r="DP121" s="990"/>
      <c r="DQ121" s="990">
        <v>6129</v>
      </c>
      <c r="DR121" s="990"/>
      <c r="DS121" s="990"/>
      <c r="DT121" s="990"/>
      <c r="DU121" s="990"/>
      <c r="DV121" s="991">
        <v>0.2</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166</v>
      </c>
      <c r="AB122" s="1029"/>
      <c r="AC122" s="1029"/>
      <c r="AD122" s="1029"/>
      <c r="AE122" s="1030"/>
      <c r="AF122" s="1031" t="s">
        <v>447</v>
      </c>
      <c r="AG122" s="1029"/>
      <c r="AH122" s="1029"/>
      <c r="AI122" s="1029"/>
      <c r="AJ122" s="1030"/>
      <c r="AK122" s="1031" t="s">
        <v>236</v>
      </c>
      <c r="AL122" s="1029"/>
      <c r="AM122" s="1029"/>
      <c r="AN122" s="1029"/>
      <c r="AO122" s="1030"/>
      <c r="AP122" s="1032" t="s">
        <v>438</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4420002</v>
      </c>
      <c r="BR122" s="1068"/>
      <c r="BS122" s="1068"/>
      <c r="BT122" s="1068"/>
      <c r="BU122" s="1068"/>
      <c r="BV122" s="1068">
        <v>4578859</v>
      </c>
      <c r="BW122" s="1068"/>
      <c r="BX122" s="1068"/>
      <c r="BY122" s="1068"/>
      <c r="BZ122" s="1068"/>
      <c r="CA122" s="1068">
        <v>4571900</v>
      </c>
      <c r="CB122" s="1068"/>
      <c r="CC122" s="1068"/>
      <c r="CD122" s="1068"/>
      <c r="CE122" s="1068"/>
      <c r="CF122" s="1088">
        <v>178.2</v>
      </c>
      <c r="CG122" s="1089"/>
      <c r="CH122" s="1089"/>
      <c r="CI122" s="1089"/>
      <c r="CJ122" s="1089"/>
      <c r="CK122" s="1080"/>
      <c r="CL122" s="1081"/>
      <c r="CM122" s="1081"/>
      <c r="CN122" s="1081"/>
      <c r="CO122" s="1082"/>
      <c r="CP122" s="1090" t="s">
        <v>394</v>
      </c>
      <c r="CQ122" s="1091"/>
      <c r="CR122" s="1091"/>
      <c r="CS122" s="1091"/>
      <c r="CT122" s="1091"/>
      <c r="CU122" s="1091"/>
      <c r="CV122" s="1091"/>
      <c r="CW122" s="1091"/>
      <c r="CX122" s="1091"/>
      <c r="CY122" s="1091"/>
      <c r="CZ122" s="1091"/>
      <c r="DA122" s="1091"/>
      <c r="DB122" s="1091"/>
      <c r="DC122" s="1091"/>
      <c r="DD122" s="1091"/>
      <c r="DE122" s="1091"/>
      <c r="DF122" s="1092"/>
      <c r="DG122" s="989" t="s">
        <v>236</v>
      </c>
      <c r="DH122" s="990"/>
      <c r="DI122" s="990"/>
      <c r="DJ122" s="990"/>
      <c r="DK122" s="990"/>
      <c r="DL122" s="990" t="s">
        <v>166</v>
      </c>
      <c r="DM122" s="990"/>
      <c r="DN122" s="990"/>
      <c r="DO122" s="990"/>
      <c r="DP122" s="990"/>
      <c r="DQ122" s="990" t="s">
        <v>438</v>
      </c>
      <c r="DR122" s="990"/>
      <c r="DS122" s="990"/>
      <c r="DT122" s="990"/>
      <c r="DU122" s="990"/>
      <c r="DV122" s="991" t="s">
        <v>428</v>
      </c>
      <c r="DW122" s="991"/>
      <c r="DX122" s="991"/>
      <c r="DY122" s="991"/>
      <c r="DZ122" s="992"/>
    </row>
    <row r="123" spans="1:130" s="226" customFormat="1" ht="26.25" customHeight="1">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447</v>
      </c>
      <c r="AB123" s="1029"/>
      <c r="AC123" s="1029"/>
      <c r="AD123" s="1029"/>
      <c r="AE123" s="1030"/>
      <c r="AF123" s="1031" t="s">
        <v>447</v>
      </c>
      <c r="AG123" s="1029"/>
      <c r="AH123" s="1029"/>
      <c r="AI123" s="1029"/>
      <c r="AJ123" s="1030"/>
      <c r="AK123" s="1031" t="s">
        <v>438</v>
      </c>
      <c r="AL123" s="1029"/>
      <c r="AM123" s="1029"/>
      <c r="AN123" s="1029"/>
      <c r="AO123" s="1030"/>
      <c r="AP123" s="1032" t="s">
        <v>438</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465</v>
      </c>
      <c r="BP123" s="1076"/>
      <c r="BQ123" s="1135">
        <v>6541626</v>
      </c>
      <c r="BR123" s="1136"/>
      <c r="BS123" s="1136"/>
      <c r="BT123" s="1136"/>
      <c r="BU123" s="1136"/>
      <c r="BV123" s="1136">
        <v>6761095</v>
      </c>
      <c r="BW123" s="1136"/>
      <c r="BX123" s="1136"/>
      <c r="BY123" s="1136"/>
      <c r="BZ123" s="1136"/>
      <c r="CA123" s="1136">
        <v>6816145</v>
      </c>
      <c r="CB123" s="1136"/>
      <c r="CC123" s="1136"/>
      <c r="CD123" s="1136"/>
      <c r="CE123" s="1136"/>
      <c r="CF123" s="1069"/>
      <c r="CG123" s="1070"/>
      <c r="CH123" s="1070"/>
      <c r="CI123" s="1070"/>
      <c r="CJ123" s="1071"/>
      <c r="CK123" s="1080"/>
      <c r="CL123" s="1081"/>
      <c r="CM123" s="1081"/>
      <c r="CN123" s="1081"/>
      <c r="CO123" s="1082"/>
      <c r="CP123" s="1090" t="s">
        <v>466</v>
      </c>
      <c r="CQ123" s="1091"/>
      <c r="CR123" s="1091"/>
      <c r="CS123" s="1091"/>
      <c r="CT123" s="1091"/>
      <c r="CU123" s="1091"/>
      <c r="CV123" s="1091"/>
      <c r="CW123" s="1091"/>
      <c r="CX123" s="1091"/>
      <c r="CY123" s="1091"/>
      <c r="CZ123" s="1091"/>
      <c r="DA123" s="1091"/>
      <c r="DB123" s="1091"/>
      <c r="DC123" s="1091"/>
      <c r="DD123" s="1091"/>
      <c r="DE123" s="1091"/>
      <c r="DF123" s="1092"/>
      <c r="DG123" s="1028" t="s">
        <v>383</v>
      </c>
      <c r="DH123" s="1029"/>
      <c r="DI123" s="1029"/>
      <c r="DJ123" s="1029"/>
      <c r="DK123" s="1030"/>
      <c r="DL123" s="1031" t="s">
        <v>428</v>
      </c>
      <c r="DM123" s="1029"/>
      <c r="DN123" s="1029"/>
      <c r="DO123" s="1029"/>
      <c r="DP123" s="1030"/>
      <c r="DQ123" s="1031" t="s">
        <v>166</v>
      </c>
      <c r="DR123" s="1029"/>
      <c r="DS123" s="1029"/>
      <c r="DT123" s="1029"/>
      <c r="DU123" s="1030"/>
      <c r="DV123" s="1032" t="s">
        <v>166</v>
      </c>
      <c r="DW123" s="1033"/>
      <c r="DX123" s="1033"/>
      <c r="DY123" s="1033"/>
      <c r="DZ123" s="1034"/>
    </row>
    <row r="124" spans="1:130" s="226" customFormat="1" ht="26.25" customHeight="1" thickBot="1">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166</v>
      </c>
      <c r="AB124" s="1029"/>
      <c r="AC124" s="1029"/>
      <c r="AD124" s="1029"/>
      <c r="AE124" s="1030"/>
      <c r="AF124" s="1031" t="s">
        <v>166</v>
      </c>
      <c r="AG124" s="1029"/>
      <c r="AH124" s="1029"/>
      <c r="AI124" s="1029"/>
      <c r="AJ124" s="1030"/>
      <c r="AK124" s="1031" t="s">
        <v>428</v>
      </c>
      <c r="AL124" s="1029"/>
      <c r="AM124" s="1029"/>
      <c r="AN124" s="1029"/>
      <c r="AO124" s="1030"/>
      <c r="AP124" s="1032" t="s">
        <v>166</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17</v>
      </c>
      <c r="BR124" s="1098"/>
      <c r="BS124" s="1098"/>
      <c r="BT124" s="1098"/>
      <c r="BU124" s="1098"/>
      <c r="BV124" s="1098">
        <v>16.600000000000001</v>
      </c>
      <c r="BW124" s="1098"/>
      <c r="BX124" s="1098"/>
      <c r="BY124" s="1098"/>
      <c r="BZ124" s="1098"/>
      <c r="CA124" s="1098">
        <v>15.5</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383</v>
      </c>
      <c r="DH124" s="1054"/>
      <c r="DI124" s="1054"/>
      <c r="DJ124" s="1054"/>
      <c r="DK124" s="1055"/>
      <c r="DL124" s="1053" t="s">
        <v>447</v>
      </c>
      <c r="DM124" s="1054"/>
      <c r="DN124" s="1054"/>
      <c r="DO124" s="1054"/>
      <c r="DP124" s="1055"/>
      <c r="DQ124" s="1053" t="s">
        <v>166</v>
      </c>
      <c r="DR124" s="1054"/>
      <c r="DS124" s="1054"/>
      <c r="DT124" s="1054"/>
      <c r="DU124" s="1055"/>
      <c r="DV124" s="1056" t="s">
        <v>166</v>
      </c>
      <c r="DW124" s="1057"/>
      <c r="DX124" s="1057"/>
      <c r="DY124" s="1057"/>
      <c r="DZ124" s="1058"/>
    </row>
    <row r="125" spans="1:130" s="226" customFormat="1" ht="26.25" customHeight="1">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166</v>
      </c>
      <c r="AB125" s="1029"/>
      <c r="AC125" s="1029"/>
      <c r="AD125" s="1029"/>
      <c r="AE125" s="1030"/>
      <c r="AF125" s="1031" t="s">
        <v>166</v>
      </c>
      <c r="AG125" s="1029"/>
      <c r="AH125" s="1029"/>
      <c r="AI125" s="1029"/>
      <c r="AJ125" s="1030"/>
      <c r="AK125" s="1031" t="s">
        <v>166</v>
      </c>
      <c r="AL125" s="1029"/>
      <c r="AM125" s="1029"/>
      <c r="AN125" s="1029"/>
      <c r="AO125" s="1030"/>
      <c r="AP125" s="1032" t="s">
        <v>383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428</v>
      </c>
      <c r="DH125" s="997"/>
      <c r="DI125" s="997"/>
      <c r="DJ125" s="997"/>
      <c r="DK125" s="997"/>
      <c r="DL125" s="997" t="s">
        <v>383</v>
      </c>
      <c r="DM125" s="997"/>
      <c r="DN125" s="997"/>
      <c r="DO125" s="997"/>
      <c r="DP125" s="997"/>
      <c r="DQ125" s="997" t="s">
        <v>428</v>
      </c>
      <c r="DR125" s="997"/>
      <c r="DS125" s="997"/>
      <c r="DT125" s="997"/>
      <c r="DU125" s="997"/>
      <c r="DV125" s="998" t="s">
        <v>447</v>
      </c>
      <c r="DW125" s="998"/>
      <c r="DX125" s="998"/>
      <c r="DY125" s="998"/>
      <c r="DZ125" s="999"/>
    </row>
    <row r="126" spans="1:130" s="226" customFormat="1" ht="26.25" customHeight="1" thickBot="1">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34744</v>
      </c>
      <c r="AB126" s="1029"/>
      <c r="AC126" s="1029"/>
      <c r="AD126" s="1029"/>
      <c r="AE126" s="1030"/>
      <c r="AF126" s="1031">
        <v>35271</v>
      </c>
      <c r="AG126" s="1029"/>
      <c r="AH126" s="1029"/>
      <c r="AI126" s="1029"/>
      <c r="AJ126" s="1030"/>
      <c r="AK126" s="1031">
        <v>35491</v>
      </c>
      <c r="AL126" s="1029"/>
      <c r="AM126" s="1029"/>
      <c r="AN126" s="1029"/>
      <c r="AO126" s="1030"/>
      <c r="AP126" s="1032">
        <v>1.4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447</v>
      </c>
      <c r="DH126" s="990"/>
      <c r="DI126" s="990"/>
      <c r="DJ126" s="990"/>
      <c r="DK126" s="990"/>
      <c r="DL126" s="990" t="s">
        <v>428</v>
      </c>
      <c r="DM126" s="990"/>
      <c r="DN126" s="990"/>
      <c r="DO126" s="990"/>
      <c r="DP126" s="990"/>
      <c r="DQ126" s="990" t="s">
        <v>166</v>
      </c>
      <c r="DR126" s="990"/>
      <c r="DS126" s="990"/>
      <c r="DT126" s="990"/>
      <c r="DU126" s="990"/>
      <c r="DV126" s="991" t="s">
        <v>166</v>
      </c>
      <c r="DW126" s="991"/>
      <c r="DX126" s="991"/>
      <c r="DY126" s="991"/>
      <c r="DZ126" s="992"/>
    </row>
    <row r="127" spans="1:130" s="226" customFormat="1" ht="26.25" customHeight="1">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166</v>
      </c>
      <c r="AB127" s="1029"/>
      <c r="AC127" s="1029"/>
      <c r="AD127" s="1029"/>
      <c r="AE127" s="1030"/>
      <c r="AF127" s="1031" t="s">
        <v>447</v>
      </c>
      <c r="AG127" s="1029"/>
      <c r="AH127" s="1029"/>
      <c r="AI127" s="1029"/>
      <c r="AJ127" s="1030"/>
      <c r="AK127" s="1031" t="s">
        <v>428</v>
      </c>
      <c r="AL127" s="1029"/>
      <c r="AM127" s="1029"/>
      <c r="AN127" s="1029"/>
      <c r="AO127" s="1030"/>
      <c r="AP127" s="1032" t="s">
        <v>236</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166</v>
      </c>
      <c r="DH127" s="990"/>
      <c r="DI127" s="990"/>
      <c r="DJ127" s="990"/>
      <c r="DK127" s="990"/>
      <c r="DL127" s="990" t="s">
        <v>438</v>
      </c>
      <c r="DM127" s="990"/>
      <c r="DN127" s="990"/>
      <c r="DO127" s="990"/>
      <c r="DP127" s="990"/>
      <c r="DQ127" s="990" t="s">
        <v>428</v>
      </c>
      <c r="DR127" s="990"/>
      <c r="DS127" s="990"/>
      <c r="DT127" s="990"/>
      <c r="DU127" s="990"/>
      <c r="DV127" s="991" t="s">
        <v>438</v>
      </c>
      <c r="DW127" s="991"/>
      <c r="DX127" s="991"/>
      <c r="DY127" s="991"/>
      <c r="DZ127" s="992"/>
    </row>
    <row r="128" spans="1:130" s="226" customFormat="1" ht="26.25" customHeight="1" thickBot="1">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t="s">
        <v>383</v>
      </c>
      <c r="AB128" s="1118"/>
      <c r="AC128" s="1118"/>
      <c r="AD128" s="1118"/>
      <c r="AE128" s="1119"/>
      <c r="AF128" s="1120" t="s">
        <v>383</v>
      </c>
      <c r="AG128" s="1118"/>
      <c r="AH128" s="1118"/>
      <c r="AI128" s="1118"/>
      <c r="AJ128" s="1119"/>
      <c r="AK128" s="1120" t="s">
        <v>447</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166</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166</v>
      </c>
      <c r="DH128" s="1110"/>
      <c r="DI128" s="1110"/>
      <c r="DJ128" s="1110"/>
      <c r="DK128" s="1110"/>
      <c r="DL128" s="1110" t="s">
        <v>428</v>
      </c>
      <c r="DM128" s="1110"/>
      <c r="DN128" s="1110"/>
      <c r="DO128" s="1110"/>
      <c r="DP128" s="1110"/>
      <c r="DQ128" s="1110" t="s">
        <v>236</v>
      </c>
      <c r="DR128" s="1110"/>
      <c r="DS128" s="1110"/>
      <c r="DT128" s="1110"/>
      <c r="DU128" s="1110"/>
      <c r="DV128" s="1111" t="s">
        <v>428</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2832858</v>
      </c>
      <c r="AB129" s="1029"/>
      <c r="AC129" s="1029"/>
      <c r="AD129" s="1029"/>
      <c r="AE129" s="1030"/>
      <c r="AF129" s="1031">
        <v>2853312</v>
      </c>
      <c r="AG129" s="1029"/>
      <c r="AH129" s="1029"/>
      <c r="AI129" s="1029"/>
      <c r="AJ129" s="1030"/>
      <c r="AK129" s="1031">
        <v>2897204</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428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308948</v>
      </c>
      <c r="AB130" s="1029"/>
      <c r="AC130" s="1029"/>
      <c r="AD130" s="1029"/>
      <c r="AE130" s="1030"/>
      <c r="AF130" s="1031">
        <v>320267</v>
      </c>
      <c r="AG130" s="1029"/>
      <c r="AH130" s="1029"/>
      <c r="AI130" s="1029"/>
      <c r="AJ130" s="1030"/>
      <c r="AK130" s="1031">
        <v>332299</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4.7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2523910</v>
      </c>
      <c r="AB131" s="1054"/>
      <c r="AC131" s="1054"/>
      <c r="AD131" s="1054"/>
      <c r="AE131" s="1055"/>
      <c r="AF131" s="1053">
        <v>2533045</v>
      </c>
      <c r="AG131" s="1054"/>
      <c r="AH131" s="1054"/>
      <c r="AI131" s="1054"/>
      <c r="AJ131" s="1055"/>
      <c r="AK131" s="1053">
        <v>2564905</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15.5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4.3870027059999996</v>
      </c>
      <c r="AB132" s="1170"/>
      <c r="AC132" s="1170"/>
      <c r="AD132" s="1170"/>
      <c r="AE132" s="1171"/>
      <c r="AF132" s="1172">
        <v>4.4200557040000001</v>
      </c>
      <c r="AG132" s="1170"/>
      <c r="AH132" s="1170"/>
      <c r="AI132" s="1170"/>
      <c r="AJ132" s="1171"/>
      <c r="AK132" s="1172">
        <v>5.568081469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4.3</v>
      </c>
      <c r="AB133" s="1153"/>
      <c r="AC133" s="1153"/>
      <c r="AD133" s="1153"/>
      <c r="AE133" s="1154"/>
      <c r="AF133" s="1152">
        <v>4.3</v>
      </c>
      <c r="AG133" s="1153"/>
      <c r="AH133" s="1153"/>
      <c r="AI133" s="1153"/>
      <c r="AJ133" s="1154"/>
      <c r="AK133" s="1152">
        <v>4.7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HkHXGleAAb87Lvy5JDaXkY+XnjTTIuBGyRu/dO2/HoVPvrFFv9yuoF9c8b89EfLTc5hTQbxqc8qOqxwgex8kg==" saltValue="eAk2KLULzWZLPur2OIf0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sVL4kATnLWACB1/2IDMAfkfTcj7fwRv+4i/fD267QauafYW9TC2tDN/yMLZwUVDDev0k8jzbDYzHwescmV7bg==" saltValue="8YrwRkXfU7n9UkkQJoyR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Bd0s9ufjREZ34yOCiNlItIs0III/tzw9x/dW3QeVoNgjFD+bJqj6LPpt7KRNn1b83ERSVrErS8M9xSS1cXySg==" saltValue="cqJWHjOudi0PGNZIol3z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673414</v>
      </c>
      <c r="AP9" s="292">
        <v>68828</v>
      </c>
      <c r="AQ9" s="293">
        <v>107310</v>
      </c>
      <c r="AR9" s="294">
        <v>-35.9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135973</v>
      </c>
      <c r="AP10" s="295">
        <v>13897</v>
      </c>
      <c r="AQ10" s="296">
        <v>12629</v>
      </c>
      <c r="AR10" s="297">
        <v>10</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111336</v>
      </c>
      <c r="AP11" s="295">
        <v>11379</v>
      </c>
      <c r="AQ11" s="296">
        <v>13528</v>
      </c>
      <c r="AR11" s="297">
        <v>-15.9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t="s">
        <v>504</v>
      </c>
      <c r="AP12" s="295" t="s">
        <v>504</v>
      </c>
      <c r="AQ12" s="296">
        <v>1569</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55287</v>
      </c>
      <c r="AP14" s="295">
        <v>5651</v>
      </c>
      <c r="AQ14" s="296">
        <v>5788</v>
      </c>
      <c r="AR14" s="297">
        <v>-2.4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14452</v>
      </c>
      <c r="AP15" s="295">
        <v>1477</v>
      </c>
      <c r="AQ15" s="296">
        <v>2674</v>
      </c>
      <c r="AR15" s="297">
        <v>-44.8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-52227</v>
      </c>
      <c r="AP16" s="295">
        <v>-5338</v>
      </c>
      <c r="AQ16" s="296">
        <v>-10217</v>
      </c>
      <c r="AR16" s="297">
        <v>-47.8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938235</v>
      </c>
      <c r="AP17" s="295">
        <v>95895</v>
      </c>
      <c r="AQ17" s="296">
        <v>133280</v>
      </c>
      <c r="AR17" s="297">
        <v>-28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9.7100000000000009</v>
      </c>
      <c r="AP21" s="308">
        <v>12.41</v>
      </c>
      <c r="AQ21" s="309">
        <v>-2.7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92.6</v>
      </c>
      <c r="AP22" s="313">
        <v>96.1</v>
      </c>
      <c r="AQ22" s="314">
        <v>-3.5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236018</v>
      </c>
      <c r="AP32" s="322">
        <v>24123</v>
      </c>
      <c r="AQ32" s="323">
        <v>65207</v>
      </c>
      <c r="AR32" s="324">
        <v>-63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504</v>
      </c>
      <c r="AP34" s="322" t="s">
        <v>504</v>
      </c>
      <c r="AQ34" s="323" t="s">
        <v>504</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188226</v>
      </c>
      <c r="AP35" s="322">
        <v>19238</v>
      </c>
      <c r="AQ35" s="323">
        <v>23731</v>
      </c>
      <c r="AR35" s="324">
        <v>-18.899999999999999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15380</v>
      </c>
      <c r="AP36" s="322">
        <v>1572</v>
      </c>
      <c r="AQ36" s="323">
        <v>4111</v>
      </c>
      <c r="AR36" s="324">
        <v>-61.8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35491</v>
      </c>
      <c r="AP37" s="322">
        <v>3627</v>
      </c>
      <c r="AQ37" s="323">
        <v>745</v>
      </c>
      <c r="AR37" s="324">
        <v>386.8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504</v>
      </c>
      <c r="AP38" s="325" t="s">
        <v>504</v>
      </c>
      <c r="AQ38" s="326">
        <v>5</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t="s">
        <v>504</v>
      </c>
      <c r="AP39" s="322" t="s">
        <v>504</v>
      </c>
      <c r="AQ39" s="323">
        <v>-2298</v>
      </c>
      <c r="AR39" s="324" t="s">
        <v>504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-332299</v>
      </c>
      <c r="AP40" s="322">
        <v>-33964</v>
      </c>
      <c r="AQ40" s="323">
        <v>-66358</v>
      </c>
      <c r="AR40" s="324">
        <v>-48.8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142816</v>
      </c>
      <c r="AP41" s="322">
        <v>14597</v>
      </c>
      <c r="AQ41" s="323">
        <v>25144</v>
      </c>
      <c r="AR41" s="324">
        <v>-41.9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876531</v>
      </c>
      <c r="AN51" s="344">
        <v>87926</v>
      </c>
      <c r="AO51" s="345">
        <v>15.1</v>
      </c>
      <c r="AP51" s="346">
        <v>105751</v>
      </c>
      <c r="AQ51" s="347">
        <v>50.4</v>
      </c>
      <c r="AR51" s="348">
        <v>-35.299999999999997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616309</v>
      </c>
      <c r="AN52" s="352">
        <v>61823</v>
      </c>
      <c r="AO52" s="353">
        <v>11.1</v>
      </c>
      <c r="AP52" s="354">
        <v>49969</v>
      </c>
      <c r="AQ52" s="355">
        <v>39.9</v>
      </c>
      <c r="AR52" s="356">
        <v>-28.8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729259</v>
      </c>
      <c r="AN53" s="344">
        <v>73204</v>
      </c>
      <c r="AO53" s="345">
        <v>-16.7</v>
      </c>
      <c r="AP53" s="346">
        <v>158564</v>
      </c>
      <c r="AQ53" s="347">
        <v>49.9</v>
      </c>
      <c r="AR53" s="348">
        <v>-66.599999999999994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628667</v>
      </c>
      <c r="AN54" s="352">
        <v>63107</v>
      </c>
      <c r="AO54" s="353">
        <v>2.1</v>
      </c>
      <c r="AP54" s="354">
        <v>48412</v>
      </c>
      <c r="AQ54" s="355">
        <v>-3.1</v>
      </c>
      <c r="AR54" s="356">
        <v>5.2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560953</v>
      </c>
      <c r="AN55" s="344">
        <v>56417</v>
      </c>
      <c r="AO55" s="345">
        <v>-22.9</v>
      </c>
      <c r="AP55" s="346">
        <v>128611</v>
      </c>
      <c r="AQ55" s="347">
        <v>-18.899999999999999</v>
      </c>
      <c r="AR55" s="348">
        <v>-4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382377</v>
      </c>
      <c r="AN56" s="352">
        <v>38457</v>
      </c>
      <c r="AO56" s="353">
        <v>-39.1</v>
      </c>
      <c r="AP56" s="354">
        <v>61552</v>
      </c>
      <c r="AQ56" s="355">
        <v>27.1</v>
      </c>
      <c r="AR56" s="356">
        <v>-66.2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796963</v>
      </c>
      <c r="AN57" s="344">
        <v>80404</v>
      </c>
      <c r="AO57" s="345">
        <v>42.5</v>
      </c>
      <c r="AP57" s="346">
        <v>138651</v>
      </c>
      <c r="AQ57" s="347">
        <v>7.8</v>
      </c>
      <c r="AR57" s="348">
        <v>34.700000000000003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537673</v>
      </c>
      <c r="AN58" s="352">
        <v>54245</v>
      </c>
      <c r="AO58" s="353">
        <v>41.1</v>
      </c>
      <c r="AP58" s="354">
        <v>71211</v>
      </c>
      <c r="AQ58" s="355">
        <v>15.7</v>
      </c>
      <c r="AR58" s="356">
        <v>25.4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603619</v>
      </c>
      <c r="AN59" s="344">
        <v>61695</v>
      </c>
      <c r="AO59" s="345">
        <v>-23.3</v>
      </c>
      <c r="AP59" s="346">
        <v>122882</v>
      </c>
      <c r="AQ59" s="347">
        <v>-11.4</v>
      </c>
      <c r="AR59" s="348">
        <v>-11.9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373963</v>
      </c>
      <c r="AN60" s="352">
        <v>38222</v>
      </c>
      <c r="AO60" s="353">
        <v>-29.5</v>
      </c>
      <c r="AP60" s="354">
        <v>65785</v>
      </c>
      <c r="AQ60" s="355">
        <v>-7.6</v>
      </c>
      <c r="AR60" s="356">
        <v>-21.9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713465</v>
      </c>
      <c r="AN61" s="359">
        <v>71929</v>
      </c>
      <c r="AO61" s="360">
        <v>-1.1000000000000001</v>
      </c>
      <c r="AP61" s="361">
        <v>130892</v>
      </c>
      <c r="AQ61" s="362">
        <v>15.6</v>
      </c>
      <c r="AR61" s="348">
        <v>-16.7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507798</v>
      </c>
      <c r="AN62" s="352">
        <v>51171</v>
      </c>
      <c r="AO62" s="353">
        <v>-2.9</v>
      </c>
      <c r="AP62" s="354">
        <v>59386</v>
      </c>
      <c r="AQ62" s="355">
        <v>14.4</v>
      </c>
      <c r="AR62" s="356">
        <v>-17.3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s/B9eL/Qp4QLGlEJitSf8uz1DIs2UAI7MDwjPQ4EmtDCFCzk0ERNht57aIWobm0rcARtz0N8co4jBd3Rwu+7g==" saltValue="Y2NKLh6bRGht7g57lRsV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6z+HmlQOJTqwCtSsOBnZXbdlwP7IUfu3L3tk/5veKKBx5B9TRhduJOZgEy4Dt6L7I0XrbcBfLBoSBTCvXB+rA==" saltValue="Jngfy6eJpuc28Fi1Y2x0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tAV6klbcTQuvN5vi04uI7kUtk5Bco35LyX4DEGldO8hFfAC7sWWzUW2V51pRG63dYxTno7l9w98TGU0M6Ym3g==" saltValue="2J3PcfeNcXBHeVEIBB20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26.43</v>
      </c>
      <c r="G47" s="12">
        <v>27.17</v>
      </c>
      <c r="H47" s="12">
        <v>26.34</v>
      </c>
      <c r="I47" s="12">
        <v>26.25</v>
      </c>
      <c r="J47" s="13">
        <v>25.98</v>
      </c>
    </row>
    <row r="48" spans="2:10" ht="57.75" customHeight="1">
      <c r="B48" s="14"/>
      <c r="C48" s="1214" t="s">
        <v>4</v>
      </c>
      <c r="D48" s="1214"/>
      <c r="E48" s="1215"/>
      <c r="F48" s="15">
        <v>9.98</v>
      </c>
      <c r="G48" s="16">
        <v>11.58</v>
      </c>
      <c r="H48" s="16">
        <v>11.34</v>
      </c>
      <c r="I48" s="16">
        <v>10.59</v>
      </c>
      <c r="J48" s="17">
        <v>8.51</v>
      </c>
    </row>
    <row r="49" spans="2:10" ht="57.75" customHeight="1" thickBot="1">
      <c r="B49" s="18"/>
      <c r="C49" s="1216" t="s">
        <v>5</v>
      </c>
      <c r="D49" s="1216"/>
      <c r="E49" s="1217"/>
      <c r="F49" s="19">
        <v>4.9800000000000004</v>
      </c>
      <c r="G49" s="20">
        <v>2.12</v>
      </c>
      <c r="H49" s="20">
        <v>0.27</v>
      </c>
      <c r="I49" s="20" t="s">
        <v>552</v>
      </c>
      <c r="J49" s="21">
        <v>0.32</v>
      </c>
    </row>
    <row r="50" spans="2:10" ht="13.5" customHeight="1"/>
    <row r="51" spans="2:10" ht="13.5" hidden="1" customHeight="1"/>
    <row r="52" spans="2:10" ht="13.5" hidden="1" customHeight="1"/>
    <row r="53" spans="2:10" ht="13.5" hidden="1" customHeight="1"/>
  </sheetData>
  <sheetProtection algorithmName="SHA-512" hashValue="EXLZX5GxnqEkIo/nVk4WiuoAJmJid39Agt85cufSP24jME9G1gihEXuK4f555L0GnVLgOGxgqQrdgAp2JY77kw==" saltValue="xLOD75g3KoMjw13ZEul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2019-03-13T07:55:07Z</cp:lastPrinted>
  <dcterms:created xsi:type="dcterms:W3CDTF">2019-02-14T03:07:56Z</dcterms:created>
  <dcterms:modified xsi:type="dcterms:W3CDTF">2019-10-28T08:20:33Z</dcterms:modified>
  <cp:category/>
</cp:coreProperties>
</file>