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201301077\f\財政係（H市町村-10）\06_財政係その他\08_財政状況資料集\H30\17 2回目HP貼付用（読み取り専用）\"/>
    </mc:Choice>
  </mc:AlternateContent>
  <bookViews>
    <workbookView xWindow="-15" yWindow="5940" windowWidth="19230" windowHeight="598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s="1"/>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<sst xmlns="http://schemas.openxmlformats.org/spreadsheetml/2006/main" count="1097" uniqueCount="606">
  <si>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</si>
  <si>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</si>
  <si>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</si>
  <si>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</si>
  <si>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</si>
  <si>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</si>
  <si>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</si>
  <si>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</si>
  <si>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</si>
  <si>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</si>
  <si>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</si>
  <si>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</si>
  <si>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</si>
  <si>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</si>
  <si>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</si>
  <si>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</si>
  <si>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</si>
  <si>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</si>
  <si>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</si>
  <si>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</si>
  <si>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</si>
  <si>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</si>
  <si>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</si>
  <si>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</si>
  <si>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</si>
  <si>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</si>
  <si>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</si>
  <si>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</si>
  <si>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</si>
  <si>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</si>
  <si>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</si>
  <si>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</si>
  <si>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</si>
  <si>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</si>
  <si>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</si>
  <si>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</si>
  <si>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</si>
  <si>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</si>
  <si>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</si>
  <si>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</si>
  <si>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</si>
  <si>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</si>
  <si>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</si>
  <si>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</si>
  <si>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</si>
  <si>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</si>
  <si>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</si>
  <si>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</si>
  <si>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</si>
  <si>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</si>
  <si>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</si>
  <si>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</si>
  <si>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</si>
  <si>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</si>
  <si>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</si>
  <si>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</si>
  <si>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</si>
  <si>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</si>
  <si>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</si>
  <si>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</si>
  <si>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</si>
  <si>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</si>
  <si>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</si>
  <si>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</si>
  <si>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</si>
  <si>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</si>
  <si>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</si>
  <si>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</si>
  <si>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</si>
  <si>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</si>
  <si>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</si>
  <si>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</si>
  <si>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</si>
  <si>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</si>
  <si>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</si>
  <si>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</si>
  <si>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</si>
  <si>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</si>
  <si>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</si>
  <si>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</si>
  <si>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</si>
  <si>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</si>
  <si>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</si>
  <si>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</si>
  <si>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</si>
  <si>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</si>
  <si>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</si>
  <si>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</si>
  <si>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</si>
  <si>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</si>
  <si>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</si>
  <si>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</si>
  <si>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</si>
  <si>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</si>
  <si>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</si>
  <si>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</si>
  <si>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</si>
  <si>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</si>
  <si>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</si>
  <si>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</si>
  <si>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</si>
  <si>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</si>
  <si>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</si>
  <si>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</si>
  <si>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</si>
  <si>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</si>
  <si>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</si>
  <si>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</si>
  <si>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</si>
  <si>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</si>
  <si>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</si>
  <si>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</si>
  <si>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</si>
  <si>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</si>
  <si>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</si>
  <si>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</si>
  <si>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</si>
  <si>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</si>
  <si>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</si>
  <si>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</si>
  <si>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</si>
  <si>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</si>
  <si>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</si>
  <si>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</si>
  <si>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</si>
  <si>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</si>
  <si>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</si>
  <si>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</si>
  <si>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</si>
  <si>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</si>
  <si>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</si>
  <si>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</si>
  <si>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</si>
  <si>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</si>
  <si>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</si>
  <si>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</si>
  <si>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</si>
  <si>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</si>
  <si>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</si>
  <si>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</si>
  <si>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</si>
  <si>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</si>
  <si>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</si>
  <si>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</si>
  <si>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</si>
  <si>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</si>
  <si>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</si>
  <si>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</si>
  <si>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</si>
  <si>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</si>
  <si>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</si>
  <si>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</si>
  <si>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</si>
  <si>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</si>
  <si>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</si>
  <si>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</si>
  <si>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</si>
  <si>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</si>
  <si>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</si>
  <si>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</si>
  <si>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</si>
  <si>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</si>
  <si>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</si>
  <si>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</si>
  <si>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</si>
  <si>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</si>
  <si>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</si>
  <si>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</si>
  <si>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</si>
  <si>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</si>
  <si>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</si>
  <si>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</si>
  <si>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</si>
  <si>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</si>
  <si>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</si>
  <si>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</si>
  <si>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</si>
  <si>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</si>
  <si>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</si>
  <si>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</si>
  <si>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</si>
  <si>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</si>
  <si>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</si>
  <si>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</si>
  <si>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</si>
  <si>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</si>
  <si>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</si>
  <si>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</si>
  <si>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</si>
  <si>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</si>
  <si>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</si>
  <si>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</si>
  <si>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</si>
  <si>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</si>
  <si>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</si>
  <si>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</si>
  <si>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</si>
  <si>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</si>
  <si>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</si>
  <si>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</si>
  <si>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</si>
  <si>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</si>
  <si>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</si>
  <si>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</si>
  <si>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</si>
  <si>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</si>
  <si>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</si>
  <si>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</si>
  <si>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岐阜県本巣市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</si>
  <si>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</si>
  <si>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</si>
  <si>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</si>
  <si>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</si>
  <si>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</si>
  <si>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</si>
  <si>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</si>
  <si>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</si>
  <si>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</si>
  <si>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</si>
  <si>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</si>
  <si>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</si>
  <si>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</si>
  <si>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</si>
  <si>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</si>
  <si>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</si>
  <si>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</si>
  <si>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</si>
  <si>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</si>
  <si>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</si>
  <si>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</si>
  <si>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</si>
  <si>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</si>
  <si>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</si>
  <si>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</si>
  <si>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</si>
  <si>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</si>
  <si>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</si>
  <si>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</si>
  <si>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</si>
  <si>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</si>
  <si>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</si>
  <si>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</si>
  <si>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</si>
  <si>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</si>
  <si>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</si>
  <si>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</si>
  <si>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</si>
  <si>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</si>
  <si>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</si>
  <si>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</si>
  <si>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</si>
  <si>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</si>
  <si>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</si>
  <si>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</si>
  <si>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</si>
  <si>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</si>
  <si>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</si>
  <si>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</si>
  <si>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</si>
  <si>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</si>
  <si>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</si>
  <si>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</si>
  <si>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</si>
  <si>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</si>
  <si>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</si>
  <si>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</si>
  <si>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</si>
  <si>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</si>
  <si>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</si>
  <si>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</si>
  <si>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</si>
  <si>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</si>
  <si>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</si>
  <si>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</si>
  <si>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</si>
  <si>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</si>
  <si>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</si>
  <si>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</si>
  <si>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</si>
  <si>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</si>
  <si>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</si>
  <si>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</si>
  <si>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</si>
  <si>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</si>
  <si>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</si>
  <si>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</si>
  <si>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</si>
  <si>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</si>
  <si>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</si>
  <si>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</si>
  <si>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</si>
  <si>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</si>
  <si>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</si>
  <si>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</si>
  <si>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</si>
  <si>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</si>
  <si>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</si>
  <si>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</si>
  <si>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</si>
  <si>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</si>
  <si>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</si>
  <si>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</si>
  <si>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</si>
  <si>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</si>
  <si>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</si>
  <si>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</si>
  <si>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</si>
  <si>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</si>
  <si>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</si>
  <si>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</si>
  <si>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</si>
  <si>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</si>
  <si>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</si>
  <si>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</si>
  <si>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</si>
  <si>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</si>
  <si>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</si>
  <si>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</si>
  <si>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</si>
  <si>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</si>
  <si>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</si>
  <si>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</si>
  <si>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</si>
  <si>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</si>
  <si>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</si>
  <si>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</si>
  <si>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</si>
  <si>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</si>
  <si>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</si>
  <si>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</si>
  <si>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</si>
  <si>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</si>
  <si>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</si>
  <si>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</si>
  <si>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</si>
  <si>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</si>
  <si>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</si>
  <si>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</si>
  <si>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</si>
  <si>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</si>
  <si>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</si>
  <si>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</si>
  <si>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</si>
  <si>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</si>
  <si>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</si>
  <si>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</si>
  <si>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</si>
  <si>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</si>
  <si>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</si>
  <si>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</si>
  <si>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</si>
  <si>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</si>
  <si>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</si>
  <si>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</si>
  <si>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</si>
  <si>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</si>
  <si>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</si>
  <si>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</si>
  <si>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岐阜県本巣市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</si>
  <si>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</si>
  <si>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</si>
  <si>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</si>
  <si>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</si>
  <si>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</si>
  <si>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</si>
  <si>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</si>
  <si>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</si>
  <si>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</si>
  <si>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</si>
  <si>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</si>
  <si>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</si>
  <si>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</si>
  <si>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</si>
  <si>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</si>
  <si>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</si>
  <si>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</si>
  <si>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</si>
  <si>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</si>
  <si>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</si>
  <si>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</si>
  <si>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</si>
  <si>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</si>
  <si>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</si>
  <si>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</si>
  <si>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</si>
  <si>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</si>
  <si>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</si>
  <si>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</si>
  <si>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</si>
  <si>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</si>
  <si>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</si>
  <si>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</si>
  <si>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</si>
  <si>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</si>
  <si>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</si>
  <si>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</si>
  <si>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</si>
  <si>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</si>
  <si>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</si>
  <si>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</si>
  <si>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</si>
  <si>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</si>
  <si>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</si>
  <si>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</si>
  <si>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</si>
  <si>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</si>
  <si>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</si>
  <si>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</si>
  <si>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</si>
  <si>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</si>
  <si>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</si>
  <si>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</si>
  <si>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</si>
  <si>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</si>
  <si>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</si>
  <si>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</si>
  <si>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</si>
  <si>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</si>
  <si>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</si>
  <si>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</si>
  <si>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</si>
  <si>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</si>
  <si>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</si>
  <si>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</si>
  <si>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</si>
  <si>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</si>
  <si>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</si>
  <si>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</si>
  <si>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</si>
  <si>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</si>
  <si>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</si>
  <si>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</si>
  <si>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</si>
  <si>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</si>
  <si>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</si>
  <si>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</si>
  <si>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</si>
  <si>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</si>
  <si>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</si>
  <si>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</si>
  <si>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</si>
  <si>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</si>
  <si>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</si>
  <si>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</si>
  <si>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</si>
  <si>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</si>
  <si>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</si>
  <si>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</si>
  <si>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</si>
  <si>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</si>
  <si>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</si>
  <si>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</si>
  <si>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</si>
  <si>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</si>
  <si>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</si>
  <si>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</si>
  <si>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</si>
  <si>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</si>
  <si>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</si>
  <si>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</si>
  <si>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</si>
  <si>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</si>
  <si>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</si>
  <si>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</si>
  <si>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</si>
  <si>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</si>
  <si>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</si>
  <si>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</si>
  <si>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</si>
  <si>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</si>
  <si>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</si>
  <si>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</si>
  <si>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</si>
  <si>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</si>
  <si>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</si>
  <si>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</si>
  <si>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</si>
  <si>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</si>
  <si>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</si>
  <si>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</si>
  <si>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</si>
  <si>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</si>
  <si>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</si>
  <si>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</si>
  <si>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</si>
  <si>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</si>
  <si>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</si>
  <si>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</si>
  <si>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</si>
  <si>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</si>
  <si>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</si>
  <si>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</si>
  <si>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</si>
  <si>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</si>
  <si>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</si>
  <si>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</si>
  <si>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</si>
  <si>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</si>
  <si>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</si>
  <si>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</si>
  <si>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</si>
  <si>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</si>
  <si>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</si>
  <si>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</si>
  <si>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</si>
  <si>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</si>
  <si>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</si>
  <si>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</si>
  <si>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</si>
  <si>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</si>
  <si>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</si>
  <si>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</si>
  <si>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</si>
  <si>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</si>
  <si>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</si>
  <si>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</si>
  <si>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</si>
  <si>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</si>
  <si>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</si>
  <si>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</si>
  <si>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</si>
  <si>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</si>
  <si>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</si>
  <si>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</si>
  <si>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</si>
  <si>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</si>
  <si>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</si>
  <si>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</si>
  <si>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</si>
  <si>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</si>
  <si>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</si>
  <si>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</si>
  <si>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</si>
  <si>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</si>
  <si>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</si>
  <si>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</si>
  <si>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</si>
  <si>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</si>
  <si>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</si>
  <si>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</si>
  <si>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</si>
  <si>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</si>
  <si>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</si>
  <si>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</si>
  <si>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</si>
  <si>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</si>
  <si>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</si>
  <si>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</si>
  <si>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</si>
  <si>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</si>
  <si>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0.77</t>
  </si>
  <si>
    <t>▲ 1.68</t>
  </si>
  <si>
    <t>▲ 8.26</t>
  </si>
  <si>
    <t>▲ 3.42</t>
  </si>
  <si>
    <t>一般会計</t>
  </si>
  <si>
    <t>水道事業会計</t>
  </si>
  <si>
    <t>国民健康保険特別会計（事業勘定）</t>
  </si>
  <si>
    <t>農業集落排水事業特別会計</t>
  </si>
  <si>
    <t>国民健康保険特別会計（施設勘定）</t>
  </si>
  <si>
    <t>公共下水道特別会計</t>
  </si>
  <si>
    <t>後期高齢者医療特別会計</t>
  </si>
  <si>
    <t>その他会計（赤字）</t>
  </si>
  <si>
    <t>その他会計（黒字）</t>
  </si>
  <si>
    <t>基金から710百万円繰入</t>
    <rPh sb="0" eb="2">
      <t>キキン</t>
    </rPh>
    <rPh sb="7" eb="10">
      <t>ヒャクマンエン</t>
    </rPh>
    <rPh sb="10" eb="12">
      <t>クリイ</t>
    </rPh>
    <phoneticPr fontId="2"/>
  </si>
  <si>
    <t>-</t>
    <phoneticPr fontId="2"/>
  </si>
  <si>
    <t>-</t>
    <phoneticPr fontId="2"/>
  </si>
  <si>
    <t>西濃環境整備組合</t>
    <rPh sb="0" eb="2">
      <t>セイノウ</t>
    </rPh>
    <rPh sb="2" eb="4">
      <t>カンキョウ</t>
    </rPh>
    <rPh sb="4" eb="6">
      <t>セイビ</t>
    </rPh>
    <rPh sb="6" eb="8">
      <t>クミアイ</t>
    </rPh>
    <phoneticPr fontId="5"/>
  </si>
  <si>
    <t>本巣消防事務組合</t>
    <rPh sb="0" eb="2">
      <t>モトス</t>
    </rPh>
    <rPh sb="2" eb="4">
      <t>ショウボウ</t>
    </rPh>
    <rPh sb="4" eb="6">
      <t>ジム</t>
    </rPh>
    <rPh sb="6" eb="8">
      <t>クミアイ</t>
    </rPh>
    <phoneticPr fontId="5"/>
  </si>
  <si>
    <t>もとす広域連合（一般会計）</t>
    <rPh sb="3" eb="5">
      <t>コウイキ</t>
    </rPh>
    <rPh sb="5" eb="7">
      <t>レンゴウ</t>
    </rPh>
    <rPh sb="8" eb="10">
      <t>イッパン</t>
    </rPh>
    <rPh sb="10" eb="12">
      <t>カイケイ</t>
    </rPh>
    <rPh sb="12" eb="13">
      <t>ヨウブン</t>
    </rPh>
    <phoneticPr fontId="5"/>
  </si>
  <si>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5"/>
  </si>
  <si>
    <t>もとす広域連合（介護保険特別会計）</t>
    <rPh sb="3" eb="5">
      <t>コウイキ</t>
    </rPh>
    <rPh sb="5" eb="7">
      <t>レンゴウ</t>
    </rPh>
    <rPh sb="8" eb="10">
      <t>カイゴ</t>
    </rPh>
    <rPh sb="10" eb="12">
      <t>ホケン</t>
    </rPh>
    <rPh sb="12" eb="14">
      <t>トクベツ</t>
    </rPh>
    <rPh sb="14" eb="16">
      <t>カイケイ</t>
    </rPh>
    <phoneticPr fontId="5"/>
  </si>
  <si>
    <t>岐阜県市町村会館組合</t>
    <rPh sb="0" eb="3">
      <t>ギフケン</t>
    </rPh>
    <rPh sb="3" eb="6">
      <t>シチョウソン</t>
    </rPh>
    <rPh sb="6" eb="8">
      <t>カイカン</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</si>
  <si>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</si>
  <si>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</si>
  <si>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</si>
  <si>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2"/>
  </si>
  <si>
    <t>もとす振興公社
（旧　織部の里もとす）</t>
    <rPh sb="3" eb="5">
      <t>シンコウ</t>
    </rPh>
    <rPh sb="5" eb="7">
      <t>コウシャ</t>
    </rPh>
    <rPh sb="9" eb="10">
      <t>キュウ</t>
    </rPh>
    <rPh sb="11" eb="13">
      <t>オリベ</t>
    </rPh>
    <rPh sb="14" eb="15">
      <t>サト</t>
    </rPh>
    <phoneticPr fontId="5"/>
  </si>
  <si>
    <t>本巣市土地開発公社</t>
    <rPh sb="0" eb="2">
      <t>モトス</t>
    </rPh>
    <rPh sb="2" eb="3">
      <t>シ</t>
    </rPh>
    <rPh sb="3" eb="5">
      <t>トチ</t>
    </rPh>
    <rPh sb="5" eb="7">
      <t>カイハツ</t>
    </rPh>
    <rPh sb="7" eb="9">
      <t>コウシャ</t>
    </rPh>
    <phoneticPr fontId="5"/>
  </si>
  <si>
    <t>樽見鉄道</t>
    <rPh sb="0" eb="2">
      <t>タルミ</t>
    </rPh>
    <rPh sb="2" eb="4">
      <t>テツドウ</t>
    </rPh>
    <phoneticPr fontId="5"/>
  </si>
  <si>
    <t>○</t>
    <phoneticPr fontId="2"/>
  </si>
  <si>
    <t>-</t>
    <phoneticPr fontId="2"/>
  </si>
  <si>
    <t>基金から14百万円繰入</t>
    <rPh sb="0" eb="2">
      <t>キキン</t>
    </rPh>
    <rPh sb="4" eb="5">
      <t>ニュウキン</t>
    </rPh>
    <rPh sb="6" eb="9">
      <t>ヒャクマンエン</t>
    </rPh>
    <rPh sb="9" eb="11">
      <t>クリイレ</t>
    </rPh>
    <phoneticPr fontId="2"/>
  </si>
  <si>
    <t>基金から720千円繰入</t>
    <rPh sb="0" eb="2">
      <t>キキン</t>
    </rPh>
    <rPh sb="7" eb="9">
      <t>センエン</t>
    </rPh>
    <rPh sb="9" eb="11">
      <t>クリイレ</t>
    </rPh>
    <phoneticPr fontId="2"/>
  </si>
  <si>
    <t>基金から41千円繰入</t>
    <rPh sb="0" eb="2">
      <t>キキン</t>
    </rPh>
    <rPh sb="6" eb="8">
      <t>センエン</t>
    </rPh>
    <rPh sb="8" eb="10">
      <t>クリイレ</t>
    </rPh>
    <phoneticPr fontId="2"/>
  </si>
  <si>
    <t>基金から99千円繰入</t>
    <rPh sb="0" eb="2">
      <t>キキン</t>
    </rPh>
    <rPh sb="6" eb="8">
      <t>センエン</t>
    </rPh>
    <rPh sb="8" eb="10">
      <t>クリイレ</t>
    </rPh>
    <phoneticPr fontId="2"/>
  </si>
  <si>
    <t>基金から15千円繰入</t>
    <rPh sb="0" eb="2">
      <t>キキン</t>
    </rPh>
    <rPh sb="6" eb="8">
      <t>センエン</t>
    </rPh>
    <rPh sb="8" eb="10">
      <t>クリイレ</t>
    </rPh>
    <phoneticPr fontId="2"/>
  </si>
  <si>
    <t>基金から23千円繰入</t>
    <rPh sb="0" eb="2">
      <t>キキン</t>
    </rPh>
    <rPh sb="6" eb="8">
      <t>センエン</t>
    </rPh>
    <rPh sb="8" eb="10">
      <t>クリイレ</t>
    </rPh>
    <phoneticPr fontId="2"/>
  </si>
  <si>
    <t>基金から80千円繰入</t>
    <rPh sb="0" eb="2">
      <t>キキン</t>
    </rPh>
    <rPh sb="6" eb="8">
      <t>センエン</t>
    </rPh>
    <rPh sb="8" eb="10">
      <t>クリイレ</t>
    </rPh>
    <phoneticPr fontId="2"/>
  </si>
  <si>
    <t>地域福祉基金</t>
    <rPh sb="0" eb="2">
      <t>チイキ</t>
    </rPh>
    <rPh sb="2" eb="4">
      <t>フクシ</t>
    </rPh>
    <rPh sb="4" eb="6">
      <t>キキン</t>
    </rPh>
    <phoneticPr fontId="11"/>
  </si>
  <si>
    <t>学校教育施設等整備基金</t>
    <rPh sb="0" eb="2">
      <t>ガッコウ</t>
    </rPh>
    <rPh sb="2" eb="4">
      <t>キョウイク</t>
    </rPh>
    <rPh sb="4" eb="6">
      <t>シセツ</t>
    </rPh>
    <rPh sb="6" eb="7">
      <t>ナド</t>
    </rPh>
    <rPh sb="7" eb="9">
      <t>セイビ</t>
    </rPh>
    <rPh sb="9" eb="11">
      <t>キキン</t>
    </rPh>
    <phoneticPr fontId="11"/>
  </si>
  <si>
    <t>淡墨桜維持管理基金</t>
    <rPh sb="0" eb="1">
      <t>アワ</t>
    </rPh>
    <rPh sb="1" eb="2">
      <t>スミ</t>
    </rPh>
    <rPh sb="2" eb="3">
      <t>サクラ</t>
    </rPh>
    <rPh sb="3" eb="5">
      <t>イジ</t>
    </rPh>
    <rPh sb="5" eb="7">
      <t>カンリ</t>
    </rPh>
    <rPh sb="7" eb="9">
      <t>キキン</t>
    </rPh>
    <phoneticPr fontId="11"/>
  </si>
  <si>
    <t>下水道事業対策基金</t>
    <rPh sb="0" eb="3">
      <t>ゲスイドウ</t>
    </rPh>
    <rPh sb="3" eb="5">
      <t>ジギョウ</t>
    </rPh>
    <rPh sb="5" eb="7">
      <t>タイサク</t>
    </rPh>
    <rPh sb="7" eb="9">
      <t>キキン</t>
    </rPh>
    <phoneticPr fontId="11"/>
  </si>
  <si>
    <t>廃棄物等処理施設建設基金</t>
    <rPh sb="0" eb="3">
      <t>ハイキブツ</t>
    </rPh>
    <rPh sb="3" eb="4">
      <t>ナド</t>
    </rPh>
    <rPh sb="4" eb="6">
      <t>ショリ</t>
    </rPh>
    <rPh sb="6" eb="8">
      <t>シセツ</t>
    </rPh>
    <rPh sb="8" eb="10">
      <t>ケンセツ</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</si>
  <si>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</si>
  <si>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</si>
  <si>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</si>
  <si>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</si>
  <si>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</si>
  <si>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</si>
  <si>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</si>
  <si>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</si>
  <si>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</si>
  <si>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</si>
  <si>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</si>
  <si>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有形固定資産減価償却率とも類似団体より低い水準となっている。今後は、公共施設等総合管理計画等に基づき、施設の統廃合や維持管理を適切に行っていくとともに、市債の新規発行額の抑制に努める。</t>
    <phoneticPr fontId="5"/>
  </si>
  <si>
    <t>将来負担比率、実質公債費比率とも類似団体より低い水準となっているが、将来負担比率については、平成２８年度は減少しているが、平成２４年度以降上昇しており、実質公債費比率についても今後上昇が見込まれるため、今後も過度な将来負担、公債費負担とならないよう留意しながら計画的な施設更新やそれに伴う市債発行についても計画的且つ、そ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</si>
</sst>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B32C-4B71-BFDA-634C3C55B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100772</c:v>
                </c:pt>
                <c:pt idx="1">
                  <c:v>96237</c:v>
                </c:pt>
                <c:pt idx="2">
                  <c:v>65824</c:v>
                </c:pt>
                <c:pt idx="3">
                  <c:v>76162</c:v>
                </c:pt>
                <c:pt idx="4">
                  <c:v>86594</c:v>
                </c:pt>
              </c:numCache>
            </c:numRef>
          </c:val>
          <c:smooth val="0"/>
          <c:extLst>
            <c:ext xmlns:c16="http://schemas.microsoft.com/office/drawing/2014/chart" uri="{C3380CC4-5D6E-409C-BE32-E72D297353CC}">
              <c16:uniqueId val="{00000001-B32C-4B71-BFDA-634C3C55B964}"/>
            </c:ext>
          </c:extLst>
        </c:ser>
        <c:dLbls>
          <c:showLegendKey val="0"/>
          <c:showVal val="0"/>
          <c:showCatName val="0"/>
          <c:showSerName val="0"/>
          <c:showPercent val="0"/>
          <c:showBubbleSize val="0"/>
        </c:dLbls>
        <c:marker val="1"/>
        <c:smooth val="0"/>
        <c:axId val="146716928"/>
        <c:axId val="147276160"/>
      </c:lineChart>
      <c:catAx>
        <c:axId val="14671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76160"/>
        <c:crosses val="autoZero"/>
        <c:auto val="1"/>
        <c:lblAlgn val="ctr"/>
        <c:lblOffset val="100"/>
        <c:tickLblSkip val="1"/>
        <c:tickMarkSkip val="1"/>
        <c:noMultiLvlLbl val="0"/>
      </c:catAx>
      <c:valAx>
        <c:axId val="1472761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71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4.87</c:v>
                </c:pt>
                <c:pt idx="1">
                  <c:v>7.68</c:v>
                </c:pt>
                <c:pt idx="2">
                  <c:v>8.2200000000000006</c:v>
                </c:pt>
                <c:pt idx="3">
                  <c:v>6.61</c:v>
                </c:pt>
                <c:pt idx="4">
                  <c:v>8.0299999999999994</c:v>
                </c:pt>
              </c:numCache>
            </c:numRef>
          </c:val>
          <c:extLst>
            <c:ext xmlns:c16="http://schemas.microsoft.com/office/drawing/2014/chart" uri="{C3380CC4-5D6E-409C-BE32-E72D297353CC}">
              <c16:uniqueId val="{00000000-207C-4179-812E-E24066BA5E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48.15</c:v>
                </c:pt>
                <c:pt idx="1">
                  <c:v>45.32</c:v>
                </c:pt>
                <c:pt idx="2">
                  <c:v>46.03</c:v>
                </c:pt>
                <c:pt idx="3">
                  <c:v>39.979999999999997</c:v>
                </c:pt>
                <c:pt idx="4">
                  <c:v>35.35</c:v>
                </c:pt>
              </c:numCache>
            </c:numRef>
          </c:val>
          <c:extLst>
            <c:ext xmlns:c16="http://schemas.microsoft.com/office/drawing/2014/chart" uri="{C3380CC4-5D6E-409C-BE32-E72D297353CC}">
              <c16:uniqueId val="{00000001-207C-4179-812E-E24066BA5E8B}"/>
            </c:ext>
          </c:extLst>
        </c:ser>
        <c:dLbls>
          <c:showLegendKey val="0"/>
          <c:showVal val="0"/>
          <c:showCatName val="0"/>
          <c:showSerName val="0"/>
          <c:showPercent val="0"/>
          <c:showBubbleSize val="0"/>
        </c:dLbls>
        <c:gapWidth val="250"/>
        <c:overlap val="100"/>
        <c:axId val="147768064"/>
        <c:axId val="14776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-0.77</c:v>
                </c:pt>
                <c:pt idx="1">
                  <c:v>-1.68</c:v>
                </c:pt>
                <c:pt idx="2">
                  <c:v>0.96</c:v>
                </c:pt>
                <c:pt idx="3">
                  <c:v>-8.26</c:v>
                </c:pt>
                <c:pt idx="4">
                  <c:v>-3.42</c:v>
                </c:pt>
              </c:numCache>
            </c:numRef>
          </c:val>
          <c:smooth val="0"/>
          <c:extLst>
            <c:ext xmlns:c16="http://schemas.microsoft.com/office/drawing/2014/chart" uri="{C3380CC4-5D6E-409C-BE32-E72D297353CC}">
              <c16:uniqueId val="{00000002-207C-4179-812E-E24066BA5E8B}"/>
            </c:ext>
          </c:extLst>
        </c:ser>
        <c:dLbls>
          <c:showLegendKey val="0"/>
          <c:showVal val="0"/>
          <c:showCatName val="0"/>
          <c:showSerName val="0"/>
          <c:showPercent val="0"/>
          <c:showBubbleSize val="0"/>
        </c:dLbls>
        <c:marker val="1"/>
        <c:smooth val="0"/>
        <c:axId val="147768064"/>
        <c:axId val="147769984"/>
      </c:lineChart>
      <c:catAx>
        <c:axId val="14776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769984"/>
        <c:crosses val="autoZero"/>
        <c:auto val="1"/>
        <c:lblAlgn val="ctr"/>
        <c:lblOffset val="100"/>
        <c:tickLblSkip val="1"/>
        <c:tickMarkSkip val="1"/>
        <c:noMultiLvlLbl val="0"/>
      </c:catAx>
      <c:valAx>
        <c:axId val="14776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6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0.1</c:v>
                </c:pt>
                <c:pt idx="4">
                  <c:v>#N/A</c:v>
                </c:pt>
                <c:pt idx="5">
                  <c:v>0.28999999999999998</c:v>
                </c:pt>
                <c:pt idx="6">
                  <c:v>0</c:v>
                </c:pt>
                <c:pt idx="7">
                  <c:v>0</c:v>
                </c:pt>
                <c:pt idx="8">
                  <c:v>0</c:v>
                </c:pt>
                <c:pt idx="9">
                  <c:v>0</c:v>
                </c:pt>
              </c:numCache>
            </c:numRef>
          </c:val>
          <c:extLst>
            <c:ext xmlns:c16="http://schemas.microsoft.com/office/drawing/2014/chart" uri="{C3380CC4-5D6E-409C-BE32-E72D297353CC}">
              <c16:uniqueId val="{00000000-D596-4E27-8225-C8D58E3897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96-4E27-8225-C8D58E3897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96-4E27-8225-C8D58E38974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0.04</c:v>
                </c:pt>
                <c:pt idx="8">
                  <c:v>#N/A</c:v>
                </c:pt>
                <c:pt idx="9">
                  <c:v>0.03</c:v>
                </c:pt>
              </c:numCache>
            </c:numRef>
          </c:val>
          <c:extLst>
            <c:ext xmlns:c16="http://schemas.microsoft.com/office/drawing/2014/chart" uri="{C3380CC4-5D6E-409C-BE32-E72D297353CC}">
              <c16:uniqueId val="{00000003-D596-4E27-8225-C8D58E389743}"/>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0.13</c:v>
                </c:pt>
                <c:pt idx="4">
                  <c:v>#N/A</c:v>
                </c:pt>
                <c:pt idx="5">
                  <c:v>0.06</c:v>
                </c:pt>
                <c:pt idx="6">
                  <c:v>#N/A</c:v>
                </c:pt>
                <c:pt idx="7">
                  <c:v>0.18</c:v>
                </c:pt>
                <c:pt idx="8">
                  <c:v>#N/A</c:v>
                </c:pt>
                <c:pt idx="9">
                  <c:v>0.06</c:v>
                </c:pt>
              </c:numCache>
            </c:numRef>
          </c:val>
          <c:extLst>
            <c:ext xmlns:c16="http://schemas.microsoft.com/office/drawing/2014/chart" uri="{C3380CC4-5D6E-409C-BE32-E72D297353CC}">
              <c16:uniqueId val="{00000004-D596-4E27-8225-C8D58E389743}"/>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0.16</c:v>
                </c:pt>
                <c:pt idx="4">
                  <c:v>#N/A</c:v>
                </c:pt>
                <c:pt idx="5">
                  <c:v>0.1</c:v>
                </c:pt>
                <c:pt idx="6">
                  <c:v>#N/A</c:v>
                </c:pt>
                <c:pt idx="7">
                  <c:v>0.09</c:v>
                </c:pt>
                <c:pt idx="8">
                  <c:v>#N/A</c:v>
                </c:pt>
                <c:pt idx="9">
                  <c:v>0.1</c:v>
                </c:pt>
              </c:numCache>
            </c:numRef>
          </c:val>
          <c:extLst>
            <c:ext xmlns:c16="http://schemas.microsoft.com/office/drawing/2014/chart" uri="{C3380CC4-5D6E-409C-BE32-E72D297353CC}">
              <c16:uniqueId val="{00000005-D596-4E27-8225-C8D58E389743}"/>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0.14000000000000001</c:v>
                </c:pt>
                <c:pt idx="4">
                  <c:v>#N/A</c:v>
                </c:pt>
                <c:pt idx="5">
                  <c:v>0.08</c:v>
                </c:pt>
                <c:pt idx="6">
                  <c:v>#N/A</c:v>
                </c:pt>
                <c:pt idx="7">
                  <c:v>0.2</c:v>
                </c:pt>
                <c:pt idx="8">
                  <c:v>#N/A</c:v>
                </c:pt>
                <c:pt idx="9">
                  <c:v>0.17</c:v>
                </c:pt>
              </c:numCache>
            </c:numRef>
          </c:val>
          <c:extLst>
            <c:ext xmlns:c16="http://schemas.microsoft.com/office/drawing/2014/chart" uri="{C3380CC4-5D6E-409C-BE32-E72D297353CC}">
              <c16:uniqueId val="{00000006-D596-4E27-8225-C8D58E38974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2.36</c:v>
                </c:pt>
                <c:pt idx="2">
                  <c:v>#N/A</c:v>
                </c:pt>
                <c:pt idx="3">
                  <c:v>1.76</c:v>
                </c:pt>
                <c:pt idx="4">
                  <c:v>#N/A</c:v>
                </c:pt>
                <c:pt idx="5">
                  <c:v>1.83</c:v>
                </c:pt>
                <c:pt idx="6">
                  <c:v>#N/A</c:v>
                </c:pt>
                <c:pt idx="7">
                  <c:v>2.65</c:v>
                </c:pt>
                <c:pt idx="8">
                  <c:v>#N/A</c:v>
                </c:pt>
                <c:pt idx="9">
                  <c:v>3.01</c:v>
                </c:pt>
              </c:numCache>
            </c:numRef>
          </c:val>
          <c:extLst>
            <c:ext xmlns:c16="http://schemas.microsoft.com/office/drawing/2014/chart" uri="{C3380CC4-5D6E-409C-BE32-E72D297353CC}">
              <c16:uniqueId val="{00000007-D596-4E27-8225-C8D58E3897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c:v>
                </c:pt>
                <c:pt idx="2">
                  <c:v>#N/A</c:v>
                </c:pt>
                <c:pt idx="3">
                  <c:v>6.3</c:v>
                </c:pt>
                <c:pt idx="4">
                  <c:v>#N/A</c:v>
                </c:pt>
                <c:pt idx="5">
                  <c:v>6.98</c:v>
                </c:pt>
                <c:pt idx="6">
                  <c:v>#N/A</c:v>
                </c:pt>
                <c:pt idx="7">
                  <c:v>7.87</c:v>
                </c:pt>
                <c:pt idx="8">
                  <c:v>#N/A</c:v>
                </c:pt>
                <c:pt idx="9">
                  <c:v>7.88</c:v>
                </c:pt>
              </c:numCache>
            </c:numRef>
          </c:val>
          <c:extLst>
            <c:ext xmlns:c16="http://schemas.microsoft.com/office/drawing/2014/chart" uri="{C3380CC4-5D6E-409C-BE32-E72D297353CC}">
              <c16:uniqueId val="{00000008-D596-4E27-8225-C8D58E3897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4.8600000000000003</c:v>
                </c:pt>
                <c:pt idx="2">
                  <c:v>#N/A</c:v>
                </c:pt>
                <c:pt idx="3">
                  <c:v>7.67</c:v>
                </c:pt>
                <c:pt idx="4">
                  <c:v>#N/A</c:v>
                </c:pt>
                <c:pt idx="5">
                  <c:v>8.2100000000000009</c:v>
                </c:pt>
                <c:pt idx="6">
                  <c:v>#N/A</c:v>
                </c:pt>
                <c:pt idx="7">
                  <c:v>6.6</c:v>
                </c:pt>
                <c:pt idx="8">
                  <c:v>#N/A</c:v>
                </c:pt>
                <c:pt idx="9">
                  <c:v>8.02</c:v>
                </c:pt>
              </c:numCache>
            </c:numRef>
          </c:val>
          <c:extLst>
            <c:ext xmlns:c16="http://schemas.microsoft.com/office/drawing/2014/chart" uri="{C3380CC4-5D6E-409C-BE32-E72D297353CC}">
              <c16:uniqueId val="{00000009-D596-4E27-8225-C8D58E389743}"/>
            </c:ext>
          </c:extLst>
        </c:ser>
        <c:dLbls>
          <c:showLegendKey val="0"/>
          <c:showVal val="0"/>
          <c:showCatName val="0"/>
          <c:showSerName val="0"/>
          <c:showPercent val="0"/>
          <c:showBubbleSize val="0"/>
        </c:dLbls>
        <c:gapWidth val="150"/>
        <c:overlap val="100"/>
        <c:axId val="147876096"/>
        <c:axId val="147890176"/>
      </c:barChart>
      <c:catAx>
        <c:axId val="1478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890176"/>
        <c:crosses val="autoZero"/>
        <c:auto val="1"/>
        <c:lblAlgn val="ctr"/>
        <c:lblOffset val="100"/>
        <c:tickLblSkip val="1"/>
        <c:tickMarkSkip val="1"/>
        <c:noMultiLvlLbl val="0"/>
      </c:catAx>
      <c:valAx>
        <c:axId val="14789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7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1419</c:v>
                </c:pt>
                <c:pt idx="5">
                  <c:v>1518</c:v>
                </c:pt>
                <c:pt idx="8">
                  <c:v>1502</c:v>
                </c:pt>
                <c:pt idx="11">
                  <c:v>1542</c:v>
                </c:pt>
                <c:pt idx="14">
                  <c:v>1584</c:v>
                </c:pt>
              </c:numCache>
            </c:numRef>
          </c:val>
          <c:extLst>
            <c:ext xmlns:c16="http://schemas.microsoft.com/office/drawing/2014/chart" uri="{C3380CC4-5D6E-409C-BE32-E72D297353CC}">
              <c16:uniqueId val="{00000000-DE4C-457D-969C-61440BF308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4C-457D-969C-61440BF308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12</c:v>
                </c:pt>
                <c:pt idx="9">
                  <c:v>4</c:v>
                </c:pt>
                <c:pt idx="12">
                  <c:v>0</c:v>
                </c:pt>
              </c:numCache>
            </c:numRef>
          </c:val>
          <c:extLst>
            <c:ext xmlns:c16="http://schemas.microsoft.com/office/drawing/2014/chart" uri="{C3380CC4-5D6E-409C-BE32-E72D297353CC}">
              <c16:uniqueId val="{00000002-DE4C-457D-969C-61440BF308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64</c:v>
                </c:pt>
                <c:pt idx="3">
                  <c:v>72</c:v>
                </c:pt>
                <c:pt idx="6">
                  <c:v>65</c:v>
                </c:pt>
                <c:pt idx="9">
                  <c:v>65</c:v>
                </c:pt>
                <c:pt idx="12">
                  <c:v>65</c:v>
                </c:pt>
              </c:numCache>
            </c:numRef>
          </c:val>
          <c:extLst>
            <c:ext xmlns:c16="http://schemas.microsoft.com/office/drawing/2014/chart" uri="{C3380CC4-5D6E-409C-BE32-E72D297353CC}">
              <c16:uniqueId val="{00000003-DE4C-457D-969C-61440BF308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703</c:v>
                </c:pt>
                <c:pt idx="3">
                  <c:v>711</c:v>
                </c:pt>
                <c:pt idx="6">
                  <c:v>749</c:v>
                </c:pt>
                <c:pt idx="9">
                  <c:v>730</c:v>
                </c:pt>
                <c:pt idx="12">
                  <c:v>720</c:v>
                </c:pt>
              </c:numCache>
            </c:numRef>
          </c:val>
          <c:extLst>
            <c:ext xmlns:c16="http://schemas.microsoft.com/office/drawing/2014/chart" uri="{C3380CC4-5D6E-409C-BE32-E72D297353CC}">
              <c16:uniqueId val="{00000004-DE4C-457D-969C-61440BF308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C-457D-969C-61440BF308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C-457D-969C-61440BF308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1048</c:v>
                </c:pt>
                <c:pt idx="3">
                  <c:v>1071</c:v>
                </c:pt>
                <c:pt idx="6">
                  <c:v>1120</c:v>
                </c:pt>
                <c:pt idx="9">
                  <c:v>1277</c:v>
                </c:pt>
                <c:pt idx="12">
                  <c:v>1314</c:v>
                </c:pt>
              </c:numCache>
            </c:numRef>
          </c:val>
          <c:extLst>
            <c:ext xmlns:c16="http://schemas.microsoft.com/office/drawing/2014/chart" uri="{C3380CC4-5D6E-409C-BE32-E72D297353CC}">
              <c16:uniqueId val="{00000007-DE4C-457D-969C-61440BF3086E}"/>
            </c:ext>
          </c:extLst>
        </c:ser>
        <c:dLbls>
          <c:showLegendKey val="0"/>
          <c:showVal val="0"/>
          <c:showCatName val="0"/>
          <c:showSerName val="0"/>
          <c:showPercent val="0"/>
          <c:showBubbleSize val="0"/>
        </c:dLbls>
        <c:gapWidth val="100"/>
        <c:overlap val="100"/>
        <c:axId val="147940480"/>
        <c:axId val="14794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409</c:v>
                </c:pt>
                <c:pt idx="2">
                  <c:v>#N/A</c:v>
                </c:pt>
                <c:pt idx="3">
                  <c:v>#N/A</c:v>
                </c:pt>
                <c:pt idx="4">
                  <c:v>349</c:v>
                </c:pt>
                <c:pt idx="5">
                  <c:v>#N/A</c:v>
                </c:pt>
                <c:pt idx="6">
                  <c:v>#N/A</c:v>
                </c:pt>
                <c:pt idx="7">
                  <c:v>444</c:v>
                </c:pt>
                <c:pt idx="8">
                  <c:v>#N/A</c:v>
                </c:pt>
                <c:pt idx="9">
                  <c:v>#N/A</c:v>
                </c:pt>
                <c:pt idx="10">
                  <c:v>534</c:v>
                </c:pt>
                <c:pt idx="11">
                  <c:v>#N/A</c:v>
                </c:pt>
                <c:pt idx="12">
                  <c:v>#N/A</c:v>
                </c:pt>
                <c:pt idx="13">
                  <c:v>515</c:v>
                </c:pt>
                <c:pt idx="14">
                  <c:v>#N/A</c:v>
                </c:pt>
              </c:numCache>
            </c:numRef>
          </c:val>
          <c:smooth val="0"/>
          <c:extLst>
            <c:ext xmlns:c16="http://schemas.microsoft.com/office/drawing/2014/chart" uri="{C3380CC4-5D6E-409C-BE32-E72D297353CC}">
              <c16:uniqueId val="{00000008-DE4C-457D-969C-61440BF3086E}"/>
            </c:ext>
          </c:extLst>
        </c:ser>
        <c:dLbls>
          <c:showLegendKey val="0"/>
          <c:showVal val="0"/>
          <c:showCatName val="0"/>
          <c:showSerName val="0"/>
          <c:showPercent val="0"/>
          <c:showBubbleSize val="0"/>
        </c:dLbls>
        <c:marker val="1"/>
        <c:smooth val="0"/>
        <c:axId val="147940480"/>
        <c:axId val="147942400"/>
      </c:lineChart>
      <c:catAx>
        <c:axId val="1479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942400"/>
        <c:crosses val="autoZero"/>
        <c:auto val="1"/>
        <c:lblAlgn val="ctr"/>
        <c:lblOffset val="100"/>
        <c:tickLblSkip val="1"/>
        <c:tickMarkSkip val="1"/>
        <c:noMultiLvlLbl val="0"/>
      </c:catAx>
      <c:valAx>
        <c:axId val="14794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18728</c:v>
                </c:pt>
                <c:pt idx="5">
                  <c:v>18592</c:v>
                </c:pt>
                <c:pt idx="8">
                  <c:v>18491</c:v>
                </c:pt>
                <c:pt idx="11">
                  <c:v>18459</c:v>
                </c:pt>
                <c:pt idx="14">
                  <c:v>18192</c:v>
                </c:pt>
              </c:numCache>
            </c:numRef>
          </c:val>
          <c:extLst>
            <c:ext xmlns:c16="http://schemas.microsoft.com/office/drawing/2014/chart" uri="{C3380CC4-5D6E-409C-BE32-E72D297353CC}">
              <c16:uniqueId val="{00000000-8834-4951-89A9-E19E9BC00F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113</c:v>
                </c:pt>
                <c:pt idx="5">
                  <c:v>95</c:v>
                </c:pt>
                <c:pt idx="8">
                  <c:v>73</c:v>
                </c:pt>
                <c:pt idx="11">
                  <c:v>58</c:v>
                </c:pt>
                <c:pt idx="14">
                  <c:v>48</c:v>
                </c:pt>
              </c:numCache>
            </c:numRef>
          </c:val>
          <c:extLst>
            <c:ext xmlns:c16="http://schemas.microsoft.com/office/drawing/2014/chart" uri="{C3380CC4-5D6E-409C-BE32-E72D297353CC}">
              <c16:uniqueId val="{00000001-8834-4951-89A9-E19E9BC00F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10281</c:v>
                </c:pt>
                <c:pt idx="5">
                  <c:v>9517</c:v>
                </c:pt>
                <c:pt idx="8">
                  <c:v>9260</c:v>
                </c:pt>
                <c:pt idx="11">
                  <c:v>8443</c:v>
                </c:pt>
                <c:pt idx="14">
                  <c:v>7774</c:v>
                </c:pt>
              </c:numCache>
            </c:numRef>
          </c:val>
          <c:extLst>
            <c:ext xmlns:c16="http://schemas.microsoft.com/office/drawing/2014/chart" uri="{C3380CC4-5D6E-409C-BE32-E72D297353CC}">
              <c16:uniqueId val="{00000002-8834-4951-89A9-E19E9BC00F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34-4951-89A9-E19E9BC00F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34-4951-89A9-E19E9BC00F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34-4951-89A9-E19E9BC00F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2299</c:v>
                </c:pt>
                <c:pt idx="3">
                  <c:v>2136</c:v>
                </c:pt>
                <c:pt idx="6">
                  <c:v>2224</c:v>
                </c:pt>
                <c:pt idx="9">
                  <c:v>2255</c:v>
                </c:pt>
                <c:pt idx="12">
                  <c:v>1999</c:v>
                </c:pt>
              </c:numCache>
            </c:numRef>
          </c:val>
          <c:extLst>
            <c:ext xmlns:c16="http://schemas.microsoft.com/office/drawing/2014/chart" uri="{C3380CC4-5D6E-409C-BE32-E72D297353CC}">
              <c16:uniqueId val="{00000006-8834-4951-89A9-E19E9BC00F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424</c:v>
                </c:pt>
                <c:pt idx="3">
                  <c:v>373</c:v>
                </c:pt>
                <c:pt idx="6">
                  <c:v>436</c:v>
                </c:pt>
                <c:pt idx="9">
                  <c:v>512</c:v>
                </c:pt>
                <c:pt idx="12">
                  <c:v>523</c:v>
                </c:pt>
              </c:numCache>
            </c:numRef>
          </c:val>
          <c:extLst>
            <c:ext xmlns:c16="http://schemas.microsoft.com/office/drawing/2014/chart" uri="{C3380CC4-5D6E-409C-BE32-E72D297353CC}">
              <c16:uniqueId val="{00000007-8834-4951-89A9-E19E9BC00F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10698</c:v>
                </c:pt>
                <c:pt idx="3">
                  <c:v>10878</c:v>
                </c:pt>
                <c:pt idx="6">
                  <c:v>10869</c:v>
                </c:pt>
                <c:pt idx="9">
                  <c:v>9525</c:v>
                </c:pt>
                <c:pt idx="12">
                  <c:v>9429</c:v>
                </c:pt>
              </c:numCache>
            </c:numRef>
          </c:val>
          <c:extLst>
            <c:ext xmlns:c16="http://schemas.microsoft.com/office/drawing/2014/chart" uri="{C3380CC4-5D6E-409C-BE32-E72D297353CC}">
              <c16:uniqueId val="{00000008-8834-4951-89A9-E19E9BC00F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937</c:v>
                </c:pt>
                <c:pt idx="3">
                  <c:v>748</c:v>
                </c:pt>
                <c:pt idx="6">
                  <c:v>738</c:v>
                </c:pt>
                <c:pt idx="9">
                  <c:v>734</c:v>
                </c:pt>
                <c:pt idx="12">
                  <c:v>1</c:v>
                </c:pt>
              </c:numCache>
            </c:numRef>
          </c:val>
          <c:extLst>
            <c:ext xmlns:c16="http://schemas.microsoft.com/office/drawing/2014/chart" uri="{C3380CC4-5D6E-409C-BE32-E72D297353CC}">
              <c16:uniqueId val="{00000009-8834-4951-89A9-E19E9BC00F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15747</c:v>
                </c:pt>
                <c:pt idx="3">
                  <c:v>16025</c:v>
                </c:pt>
                <c:pt idx="6">
                  <c:v>16221</c:v>
                </c:pt>
                <c:pt idx="9">
                  <c:v>16481</c:v>
                </c:pt>
                <c:pt idx="12">
                  <c:v>16658</c:v>
                </c:pt>
              </c:numCache>
            </c:numRef>
          </c:val>
          <c:extLst>
            <c:ext xmlns:c16="http://schemas.microsoft.com/office/drawing/2014/chart" uri="{C3380CC4-5D6E-409C-BE32-E72D297353CC}">
              <c16:uniqueId val="{0000000A-8834-4951-89A9-E19E9BC00F52}"/>
            </c:ext>
          </c:extLst>
        </c:ser>
        <c:dLbls>
          <c:showLegendKey val="0"/>
          <c:showVal val="0"/>
          <c:showCatName val="0"/>
          <c:showSerName val="0"/>
          <c:showPercent val="0"/>
          <c:showBubbleSize val="0"/>
        </c:dLbls>
        <c:gapWidth val="100"/>
        <c:overlap val="100"/>
        <c:axId val="154146304"/>
        <c:axId val="154148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982</c:v>
                </c:pt>
                <c:pt idx="2">
                  <c:v>#N/A</c:v>
                </c:pt>
                <c:pt idx="3">
                  <c:v>#N/A</c:v>
                </c:pt>
                <c:pt idx="4">
                  <c:v>1956</c:v>
                </c:pt>
                <c:pt idx="5">
                  <c:v>#N/A</c:v>
                </c:pt>
                <c:pt idx="6">
                  <c:v>#N/A</c:v>
                </c:pt>
                <c:pt idx="7">
                  <c:v>2664</c:v>
                </c:pt>
                <c:pt idx="8">
                  <c:v>#N/A</c:v>
                </c:pt>
                <c:pt idx="9">
                  <c:v>#N/A</c:v>
                </c:pt>
                <c:pt idx="10">
                  <c:v>2546</c:v>
                </c:pt>
                <c:pt idx="11">
                  <c:v>#N/A</c:v>
                </c:pt>
                <c:pt idx="12">
                  <c:v>#N/A</c:v>
                </c:pt>
                <c:pt idx="13">
                  <c:v>2596</c:v>
                </c:pt>
                <c:pt idx="14">
                  <c:v>#N/A</c:v>
                </c:pt>
              </c:numCache>
            </c:numRef>
          </c:val>
          <c:smooth val="0"/>
          <c:extLst>
            <c:ext xmlns:c16="http://schemas.microsoft.com/office/drawing/2014/chart" uri="{C3380CC4-5D6E-409C-BE32-E72D297353CC}">
              <c16:uniqueId val="{0000000B-8834-4951-89A9-E19E9BC00F52}"/>
            </c:ext>
          </c:extLst>
        </c:ser>
        <c:dLbls>
          <c:showLegendKey val="0"/>
          <c:showVal val="0"/>
          <c:showCatName val="0"/>
          <c:showSerName val="0"/>
          <c:showPercent val="0"/>
          <c:showBubbleSize val="0"/>
        </c:dLbls>
        <c:marker val="1"/>
        <c:smooth val="0"/>
        <c:axId val="154146304"/>
        <c:axId val="154148224"/>
      </c:lineChart>
      <c:catAx>
        <c:axId val="1541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148224"/>
        <c:crosses val="autoZero"/>
        <c:auto val="1"/>
        <c:lblAlgn val="ctr"/>
        <c:lblOffset val="100"/>
        <c:tickLblSkip val="1"/>
        <c:tickMarkSkip val="1"/>
        <c:noMultiLvlLbl val="0"/>
      </c:catAx>
      <c:valAx>
        <c:axId val="15414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4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4963</c:v>
                </c:pt>
                <c:pt idx="1">
                  <c:v>4263</c:v>
                </c:pt>
                <c:pt idx="2">
                  <c:v>3753</c:v>
                </c:pt>
              </c:numCache>
            </c:numRef>
          </c:val>
          <c:extLst>
            <c:ext xmlns:c16="http://schemas.microsoft.com/office/drawing/2014/chart" uri="{C3380CC4-5D6E-409C-BE32-E72D297353CC}">
              <c16:uniqueId val="{00000000-E999-4D9B-B773-7D7955AD38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361</c:v>
                </c:pt>
                <c:pt idx="1">
                  <c:v>363</c:v>
                </c:pt>
                <c:pt idx="2">
                  <c:v>364</c:v>
                </c:pt>
              </c:numCache>
            </c:numRef>
          </c:val>
          <c:extLst>
            <c:ext xmlns:c16="http://schemas.microsoft.com/office/drawing/2014/chart" uri="{C3380CC4-5D6E-409C-BE32-E72D297353CC}">
              <c16:uniqueId val="{00000001-E999-4D9B-B773-7D7955AD38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3247</c:v>
                </c:pt>
                <c:pt idx="1">
                  <c:v>3131</c:v>
                </c:pt>
                <c:pt idx="2">
                  <c:v>2985</c:v>
                </c:pt>
              </c:numCache>
            </c:numRef>
          </c:val>
          <c:extLst>
            <c:ext xmlns:c16="http://schemas.microsoft.com/office/drawing/2014/chart" uri="{C3380CC4-5D6E-409C-BE32-E72D297353CC}">
              <c16:uniqueId val="{00000002-E999-4D9B-B773-7D7955AD38DE}"/>
            </c:ext>
          </c:extLst>
        </c:ser>
        <c:dLbls>
          <c:showLegendKey val="0"/>
          <c:showVal val="0"/>
          <c:showCatName val="0"/>
          <c:showSerName val="0"/>
          <c:showPercent val="0"/>
          <c:showBubbleSize val="0"/>
        </c:dLbls>
        <c:gapWidth val="120"/>
        <c:overlap val="100"/>
        <c:axId val="154502272"/>
        <c:axId val="154503808"/>
      </c:barChart>
      <c:catAx>
        <c:axId val="1545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503808"/>
        <c:crosses val="autoZero"/>
        <c:auto val="1"/>
        <c:lblAlgn val="ctr"/>
        <c:lblOffset val="100"/>
        <c:tickLblSkip val="1"/>
        <c:tickMarkSkip val="1"/>
        <c:noMultiLvlLbl val="0"/>
      </c:catAx>
      <c:valAx>
        <c:axId val="15450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5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{6EC955AD-EA83-4B27-B77C-AA2B452C4A1B}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821-4F0A-B40A-E101F40F22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{6364D66D-B23F-4A31-96F2-9D9DA3312A2B}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21-4F0A-B40A-E101F40F22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{3BD760FB-8F5D-4B50-AD21-814CD53BDBCD}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21-4F0A-B40A-E101F40F22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{6239CB73-F879-45B4-BBD2-0CB097FFEDCD}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21-4F0A-B40A-E101F40F22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{CBAC1A8B-310C-4858-9E30-45D476E6CA00}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21-4F0A-B40A-E101F40F22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{1F91C070-1B2A-4737-B6EA-10F8F5BD859B}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821-4F0A-B40A-E101F40F22CD}"/>
                </c:ext>
              </c:extLst>
            </c:dLbl>
            <c:dLbl>
              <c:idx val="16"/>
              <c:layout>
                <c:manualLayout>
                  <c:x val="-2.6820575560980768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{E4AA0697-38DF-46B7-AA4E-77A867B2BD43}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821-4F0A-B40A-E101F40F22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{7064698D-3753-40B4-993B-455C60D3AF9A}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821-4F0A-B40A-E101F40F22CD}"/>
                </c:ext>
              </c:extLst>
            </c:dLbl>
            <c:dLbl>
              <c:idx val="32"/>
              <c:layout>
                <c:manualLayout>
                  <c:x val="-3.746982537816383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{12AE4ACB-FEA0-43F5-ABDF-784AAEC8D5B5}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821-4F0A-B40A-E101F40F22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50.1</c:v>
                </c:pt>
                <c:pt idx="24">
                  <c:v>51.2</c:v>
                </c:pt>
                <c:pt idx="32">
                  <c:v>49.9</c:v>
                </c:pt>
              </c:numCache>
            </c:numRef>
          </c:xVal>
          <c:yVal>
            <c:numRef>
              <c:f>公会計指標分析・財政指標組合せ分析表!$BP$51:$DC$51</c:f>
              <c:numCache>
                <c:formatCode>#,##0.0;"▲ "#,##0.0</c:formatCode>
                <c:ptCount val="40"/>
                <c:pt idx="16">
                  <c:v>28.6</c:v>
                </c:pt>
                <c:pt idx="24">
                  <c:v>27.8</c:v>
                </c:pt>
                <c:pt idx="32">
                  <c:v>28.7</c:v>
                </c:pt>
              </c:numCache>
            </c:numRef>
          </c:yVal>
          <c:smooth val="0"/>
          <c:extLst>
            <c:ext xmlns:c16="http://schemas.microsoft.com/office/drawing/2014/chart" uri="{C3380CC4-5D6E-409C-BE32-E72D297353CC}">
              <c16:uniqueId val="{00000009-9821-4F0A-B40A-E101F40F22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{B5673527-F77F-4C11-9370-CE60F8512856}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821-4F0A-B40A-E101F40F22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{D889F082-315E-4A52-88A6-68A6C2C6577A}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21-4F0A-B40A-E101F40F22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{B4555507-FEC5-41CF-81C9-8A7A3056BFBC}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21-4F0A-B40A-E101F40F22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{E6DB63D0-43B7-417C-90D6-4C38213F582B}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21-4F0A-B40A-E101F40F22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{6E1E8201-052B-4468-8258-E352CEB4C374}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21-4F0A-B40A-E101F40F22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{5DBFB3C7-9F47-4C28-B93C-4F6E99B3F509}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821-4F0A-B40A-E101F40F22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{A61B6C2B-7C5D-4D55-AE54-029A0E85A62B}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821-4F0A-B40A-E101F40F22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{5F106199-CA15-407F-B4F8-7DD2EF988155}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821-4F0A-B40A-E101F40F22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{D7187672-3B79-4CCE-936A-1C9E98A270D9}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821-4F0A-B40A-E101F40F22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9821-4F0A-B40A-E101F40F22CD}"/>
            </c:ext>
          </c:extLst>
        </c:ser>
        <c:dLbls>
          <c:showLegendKey val="0"/>
          <c:showVal val="1"/>
          <c:showCatName val="0"/>
          <c:showSerName val="0"/>
          <c:showPercent val="0"/>
          <c:showBubbleSize val="0"/>
        </c:dLbls>
        <c:axId val="46179840"/>
        <c:axId val="46181760"/>
      </c:scatterChart>
      <c:valAx>
        <c:axId val="46179840"/>
        <c:scaling>
          <c:orientation val="minMax"/>
          <c:max val="59.6"/>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{7CF8A09C-8646-47A7-86D9-742CE1455C26}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B2E-4370-B9B7-092E8F4011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{2EE3A85F-115F-4EE5-89DA-738FA3CFA09A}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2E-4370-B9B7-092E8F4011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{8376CCBD-137A-47C7-B524-FECE51E836CE}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2E-4370-B9B7-092E8F4011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{A0550D05-310F-4AE0-BA61-0049E3D621FD}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2E-4370-B9B7-092E8F4011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{628B21D8-A90C-4AD7-8D18-218AE588DF12}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2E-4370-B9B7-092E8F40117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{B7CBF3B9-5DE4-48AF-9BAD-6E7D847E5347}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B2E-4370-B9B7-092E8F40117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{4A6A8DC8-E8DC-441A-9694-2C46DFF6995E}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B2E-4370-B9B7-092E8F40117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{F738DE92-02DB-4D96-BCE3-8F147A56C8AF}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B2E-4370-B9B7-092E8F40117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{BB010A87-01F0-4FCA-935D-5429D0DBF55C}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B2E-4370-B9B7-092E8F4011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c:v>
                </c:pt>
                <c:pt idx="16">
                  <c:v>4.2</c:v>
                </c:pt>
                <c:pt idx="24">
                  <c:v>4.7</c:v>
                </c:pt>
                <c:pt idx="32">
                  <c:v>5.4</c:v>
                </c:pt>
              </c:numCache>
            </c:numRef>
          </c:xVal>
          <c:yVal>
            <c:numRef>
              <c:f>公会計指標分析・財政指標組合せ分析表!$BP$73:$DC$73</c:f>
              <c:numCache>
                <c:formatCode>#,##0.0;"▲ "#,##0.0</c:formatCode>
                <c:ptCount val="40"/>
                <c:pt idx="0">
                  <c:v>10</c:v>
                </c:pt>
                <c:pt idx="8">
                  <c:v>20.9</c:v>
                </c:pt>
                <c:pt idx="16">
                  <c:v>28.6</c:v>
                </c:pt>
                <c:pt idx="24">
                  <c:v>27.8</c:v>
                </c:pt>
                <c:pt idx="32">
                  <c:v>28.7</c:v>
                </c:pt>
              </c:numCache>
            </c:numRef>
          </c:yVal>
          <c:smooth val="0"/>
          <c:extLst>
            <c:ext xmlns:c16="http://schemas.microsoft.com/office/drawing/2014/chart" uri="{C3380CC4-5D6E-409C-BE32-E72D297353CC}">
              <c16:uniqueId val="{00000009-3B2E-4370-B9B7-092E8F4011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{270797CF-CB6A-4B0C-B666-90760770EC9F}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B2E-4370-B9B7-092E8F4011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{14100A19-6B72-409B-9D95-BEDA2EAD25E2}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2E-4370-B9B7-092E8F4011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{DD4925D4-444C-4752-8C30-5035EE84E509}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2E-4370-B9B7-092E8F4011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{C287DE52-9781-4813-97C3-E7A31F25F4EB}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2E-4370-B9B7-092E8F4011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{67DA177B-9B1A-4CB3-9C12-AD11121059C7}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2E-4370-B9B7-092E8F40117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{3C4FCA4F-74E8-4C73-A422-4D0DD9771A62}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B2E-4370-B9B7-092E8F40117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{065B3372-B286-4DB9-A70D-C325C6A6F410}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B2E-4370-B9B7-092E8F401172}"/>
                </c:ext>
              </c:extLst>
            </c:dLbl>
            <c:dLbl>
              <c:idx val="24"/>
              <c:layout>
                <c:manualLayout>
                  <c:x val="-2.7447958306913316E-2"/>
                  <c:y val="-7.376240404354521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{6DAA3F71-156C-43D8-896C-85C54B4664E3}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B2E-4370-B9B7-092E8F401172}"/>
                </c:ext>
              </c:extLst>
            </c:dLbl>
            <c:dLbl>
              <c:idx val="32"/>
              <c:layout>
                <c:manualLayout>
                  <c:x val="-3.5948024931308088E-2"/>
                  <c:y val="-5.107089013204265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{05BA0693-8932-4450-B436-F38220AF2101}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B2E-4370-B9B7-092E8F4011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3B2E-4370-B9B7-092E8F401172}"/>
            </c:ext>
          </c:extLst>
        </c:ser>
        <c:dLbls>
          <c:showLegendKey val="0"/>
          <c:showVal val="1"/>
          <c:showCatName val="0"/>
          <c:showSerName val="0"/>
          <c:showPercent val="0"/>
          <c:showBubbleSize val="0"/>
        </c:dLbls>
        <c:axId val="84219776"/>
        <c:axId val="84234240"/>
      </c:scatterChart>
      <c:valAx>
        <c:axId val="84219776"/>
        <c:scaling>
          <c:orientation val="minMax"/>
          <c:max val="12.7"/>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元利償還金は、臨時財政対策債などの元金償還開始などにより</a:t>
          </a:r>
          <a:r>
            <a:rPr kumimoji="1" lang="ja-JP" altLang="en-US" sz="1300" b="0" i="0" baseline="0">
              <a:solidFill>
                <a:schemeClr val="dk1"/>
              </a:solidFill>
              <a:effectLst/>
              <a:latin typeface="+mn-lt"/>
              <a:ea typeface="+mn-ea"/>
              <a:cs typeface="+mn-cs"/>
            </a:rPr>
            <a:t>３７</a:t>
          </a:r>
          <a:r>
            <a:rPr kumimoji="1" lang="ja-JP" altLang="ja-JP" sz="1300" b="0" i="0" baseline="0">
              <a:solidFill>
                <a:schemeClr val="dk1"/>
              </a:solidFill>
              <a:effectLst/>
              <a:latin typeface="+mn-lt"/>
              <a:ea typeface="+mn-ea"/>
              <a:cs typeface="+mn-cs"/>
            </a:rPr>
            <a:t>百万円の増となった。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公営企業債の元利償還金に対する繰入金は、農業集落排水事業特別会計分や公共下水道特別会計分で減となり、全体で</a:t>
          </a:r>
          <a:r>
            <a:rPr kumimoji="1" lang="ja-JP" altLang="en-US" sz="1300" b="0" i="0" baseline="0">
              <a:solidFill>
                <a:schemeClr val="dk1"/>
              </a:solidFill>
              <a:effectLst/>
              <a:latin typeface="+mn-lt"/>
              <a:ea typeface="+mn-ea"/>
              <a:cs typeface="+mn-cs"/>
            </a:rPr>
            <a:t>１０</a:t>
          </a:r>
          <a:r>
            <a:rPr kumimoji="1" lang="ja-JP" altLang="ja-JP" sz="1300" b="0" i="0" baseline="0">
              <a:solidFill>
                <a:schemeClr val="dk1"/>
              </a:solidFill>
              <a:effectLst/>
              <a:latin typeface="+mn-lt"/>
              <a:ea typeface="+mn-ea"/>
              <a:cs typeface="+mn-cs"/>
            </a:rPr>
            <a:t>百万円の減となった。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実質公債費比率の分子算出の際に控除する算入公債費等は、前年度から</a:t>
          </a:r>
          <a:r>
            <a:rPr kumimoji="1" lang="ja-JP" altLang="en-US" sz="1300" b="0" i="0" baseline="0">
              <a:solidFill>
                <a:schemeClr val="dk1"/>
              </a:solidFill>
              <a:effectLst/>
              <a:latin typeface="+mn-lt"/>
              <a:ea typeface="+mn-ea"/>
              <a:cs typeface="+mn-cs"/>
            </a:rPr>
            <a:t>４２</a:t>
          </a:r>
          <a:r>
            <a:rPr kumimoji="1" lang="ja-JP" altLang="ja-JP" sz="1300" b="0" i="0" baseline="0">
              <a:solidFill>
                <a:schemeClr val="dk1"/>
              </a:solidFill>
              <a:effectLst/>
              <a:latin typeface="+mn-lt"/>
              <a:ea typeface="+mn-ea"/>
              <a:cs typeface="+mn-cs"/>
            </a:rPr>
            <a:t>百万円の増となった。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以上の結果から、元利償還金等（</a:t>
          </a:r>
          <a:r>
            <a:rPr kumimoji="1" lang="en-US" altLang="ja-JP" sz="1300" b="0" i="0" baseline="0">
              <a:solidFill>
                <a:schemeClr val="dk1"/>
              </a:solidFill>
              <a:effectLst/>
              <a:latin typeface="+mn-lt"/>
              <a:ea typeface="+mn-ea"/>
              <a:cs typeface="+mn-cs"/>
            </a:rPr>
            <a:t>A)</a:t>
          </a:r>
          <a:r>
            <a:rPr kumimoji="1" lang="ja-JP" altLang="ja-JP" sz="1300" b="0" i="0" baseline="0">
              <a:solidFill>
                <a:schemeClr val="dk1"/>
              </a:solidFill>
              <a:effectLst/>
              <a:latin typeface="+mn-lt"/>
              <a:ea typeface="+mn-ea"/>
              <a:cs typeface="+mn-cs"/>
            </a:rPr>
            <a:t>が</a:t>
          </a:r>
          <a:r>
            <a:rPr kumimoji="1" lang="en-US"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２３</a:t>
          </a:r>
          <a:r>
            <a:rPr kumimoji="1" lang="ja-JP" altLang="ja-JP" sz="1300" b="0" i="0" baseline="0">
              <a:solidFill>
                <a:schemeClr val="dk1"/>
              </a:solidFill>
              <a:effectLst/>
              <a:latin typeface="+mn-lt"/>
              <a:ea typeface="+mn-ea"/>
              <a:cs typeface="+mn-cs"/>
            </a:rPr>
            <a:t>百万円の増、算入公債費等（</a:t>
          </a:r>
          <a:r>
            <a:rPr kumimoji="1" lang="en-US" altLang="ja-JP" sz="1300" b="0" i="0" baseline="0">
              <a:solidFill>
                <a:schemeClr val="dk1"/>
              </a:solidFill>
              <a:effectLst/>
              <a:latin typeface="+mn-lt"/>
              <a:ea typeface="+mn-ea"/>
              <a:cs typeface="+mn-cs"/>
            </a:rPr>
            <a:t>B)</a:t>
          </a:r>
          <a:r>
            <a:rPr kumimoji="1" lang="ja-JP" altLang="ja-JP" sz="1300" b="0" i="0" baseline="0">
              <a:solidFill>
                <a:schemeClr val="dk1"/>
              </a:solidFill>
              <a:effectLst/>
              <a:latin typeface="+mn-lt"/>
              <a:ea typeface="+mn-ea"/>
              <a:cs typeface="+mn-cs"/>
            </a:rPr>
            <a:t>が</a:t>
          </a:r>
          <a:r>
            <a:rPr kumimoji="1" lang="ja-JP" altLang="en-US" sz="1300" b="0" i="0" baseline="0">
              <a:solidFill>
                <a:schemeClr val="dk1"/>
              </a:solidFill>
              <a:effectLst/>
              <a:latin typeface="+mn-lt"/>
              <a:ea typeface="+mn-ea"/>
              <a:cs typeface="+mn-cs"/>
            </a:rPr>
            <a:t>４２</a:t>
          </a:r>
          <a:r>
            <a:rPr kumimoji="1" lang="ja-JP" altLang="ja-JP" sz="1300" b="0" i="0" baseline="0">
              <a:solidFill>
                <a:schemeClr val="dk1"/>
              </a:solidFill>
              <a:effectLst/>
              <a:latin typeface="+mn-lt"/>
              <a:ea typeface="+mn-ea"/>
              <a:cs typeface="+mn-cs"/>
            </a:rPr>
            <a:t>百万円増となり、差引き実質公債費比率の分子（</a:t>
          </a:r>
          <a:r>
            <a:rPr kumimoji="1" lang="en-US" altLang="ja-JP" sz="1300" b="0" i="0" baseline="0">
              <a:solidFill>
                <a:schemeClr val="dk1"/>
              </a:solidFill>
              <a:effectLst/>
              <a:latin typeface="+mn-lt"/>
              <a:ea typeface="+mn-ea"/>
              <a:cs typeface="+mn-cs"/>
            </a:rPr>
            <a:t>A</a:t>
          </a:r>
          <a:r>
            <a:rPr kumimoji="1" lang="ja-JP" altLang="ja-JP"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B)</a:t>
          </a:r>
          <a:r>
            <a:rPr kumimoji="1" lang="ja-JP" altLang="ja-JP" sz="1300" b="0" i="0" baseline="0">
              <a:solidFill>
                <a:schemeClr val="dk1"/>
              </a:solidFill>
              <a:effectLst/>
              <a:latin typeface="+mn-lt"/>
              <a:ea typeface="+mn-ea"/>
              <a:cs typeface="+mn-cs"/>
            </a:rPr>
            <a:t>は</a:t>
          </a:r>
          <a:r>
            <a:rPr kumimoji="1" lang="en-US"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１９</a:t>
          </a:r>
          <a:r>
            <a:rPr kumimoji="1" lang="ja-JP" altLang="ja-JP" sz="1300" b="0" i="0" baseline="0">
              <a:solidFill>
                <a:schemeClr val="dk1"/>
              </a:solidFill>
              <a:effectLst/>
              <a:latin typeface="+mn-lt"/>
              <a:ea typeface="+mn-ea"/>
              <a:cs typeface="+mn-cs"/>
            </a:rPr>
            <a:t>百万円の増となった。</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引き続き交付税参入となる地方債の借入れに努める。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一般会計等に係る地方債の現在高は、臨時財政対策債の発行などにより、</a:t>
          </a:r>
          <a:r>
            <a:rPr kumimoji="1" lang="ja-JP" altLang="en-US" sz="1400" b="0" i="0" baseline="0">
              <a:solidFill>
                <a:schemeClr val="dk1"/>
              </a:solidFill>
              <a:effectLst/>
              <a:latin typeface="+mn-lt"/>
              <a:ea typeface="+mn-ea"/>
              <a:cs typeface="+mn-cs"/>
            </a:rPr>
            <a:t>１７７</a:t>
          </a:r>
          <a:r>
            <a:rPr kumimoji="1" lang="ja-JP" altLang="ja-JP" sz="1400" b="0" i="0" baseline="0">
              <a:solidFill>
                <a:schemeClr val="dk1"/>
              </a:solidFill>
              <a:effectLst/>
              <a:latin typeface="+mn-lt"/>
              <a:ea typeface="+mn-ea"/>
              <a:cs typeface="+mn-cs"/>
            </a:rPr>
            <a:t>百万円の増額と</a:t>
          </a:r>
          <a:r>
            <a:rPr kumimoji="1" lang="ja-JP" altLang="en-US" sz="1400" b="0" i="0" baseline="0">
              <a:solidFill>
                <a:schemeClr val="dk1"/>
              </a:solidFill>
              <a:effectLst/>
              <a:latin typeface="+mn-lt"/>
              <a:ea typeface="+mn-ea"/>
              <a:cs typeface="+mn-cs"/>
            </a:rPr>
            <a:t>な</a:t>
          </a:r>
          <a:r>
            <a:rPr kumimoji="1" lang="ja-JP" altLang="ja-JP" sz="1400" b="0" i="0" baseline="0">
              <a:solidFill>
                <a:schemeClr val="dk1"/>
              </a:solidFill>
              <a:effectLst/>
              <a:latin typeface="+mn-lt"/>
              <a:ea typeface="+mn-ea"/>
              <a:cs typeface="+mn-cs"/>
            </a:rPr>
            <a:t>ったものの、</a:t>
          </a:r>
          <a:r>
            <a:rPr kumimoji="1" lang="ja-JP" altLang="en-US" sz="1400" b="0" i="0" baseline="0">
              <a:solidFill>
                <a:schemeClr val="dk1"/>
              </a:solidFill>
              <a:effectLst/>
              <a:latin typeface="+mn-lt"/>
              <a:ea typeface="+mn-ea"/>
              <a:cs typeface="+mn-cs"/>
            </a:rPr>
            <a:t>債務負担行為に基づく支出予定額が７３３百万円減となったことに加え、</a:t>
          </a:r>
          <a:r>
            <a:rPr kumimoji="1" lang="ja-JP" altLang="ja-JP" sz="1400" b="0" i="0" baseline="0">
              <a:solidFill>
                <a:schemeClr val="dk1"/>
              </a:solidFill>
              <a:effectLst/>
              <a:latin typeface="+mn-lt"/>
              <a:ea typeface="+mn-ea"/>
              <a:cs typeface="+mn-cs"/>
            </a:rPr>
            <a:t>公営企業債等繰入見込額が</a:t>
          </a:r>
          <a:r>
            <a:rPr kumimoji="1" lang="ja-JP" altLang="en-US" sz="1400" b="0" i="0" baseline="0">
              <a:solidFill>
                <a:schemeClr val="dk1"/>
              </a:solidFill>
              <a:effectLst/>
              <a:latin typeface="+mn-lt"/>
              <a:ea typeface="+mn-ea"/>
              <a:cs typeface="+mn-cs"/>
            </a:rPr>
            <a:t>９６</a:t>
          </a:r>
          <a:r>
            <a:rPr kumimoji="1" lang="ja-JP" altLang="ja-JP" sz="1400" b="0" i="0" baseline="0">
              <a:solidFill>
                <a:schemeClr val="dk1"/>
              </a:solidFill>
              <a:effectLst/>
              <a:latin typeface="+mn-lt"/>
              <a:ea typeface="+mn-ea"/>
              <a:cs typeface="+mn-cs"/>
            </a:rPr>
            <a:t>百万円の減となったことから、将来負担額（</a:t>
          </a:r>
          <a:r>
            <a:rPr kumimoji="1" lang="en-US" altLang="ja-JP" sz="1400" b="0" i="0" baseline="0">
              <a:solidFill>
                <a:schemeClr val="dk1"/>
              </a:solidFill>
              <a:effectLst/>
              <a:latin typeface="+mn-lt"/>
              <a:ea typeface="+mn-ea"/>
              <a:cs typeface="+mn-cs"/>
            </a:rPr>
            <a:t>A)</a:t>
          </a:r>
          <a:r>
            <a:rPr kumimoji="1" lang="ja-JP" altLang="ja-JP" sz="1400" b="0" i="0" baseline="0">
              <a:solidFill>
                <a:schemeClr val="dk1"/>
              </a:solidFill>
              <a:effectLst/>
              <a:latin typeface="+mn-lt"/>
              <a:ea typeface="+mn-ea"/>
              <a:cs typeface="+mn-cs"/>
            </a:rPr>
            <a:t>の合計は、</a:t>
          </a:r>
          <a:r>
            <a:rPr kumimoji="1" lang="ja-JP" altLang="en-US" sz="1400" b="0" i="0" baseline="0">
              <a:solidFill>
                <a:schemeClr val="dk1"/>
              </a:solidFill>
              <a:effectLst/>
              <a:latin typeface="+mn-lt"/>
              <a:ea typeface="+mn-ea"/>
              <a:cs typeface="+mn-cs"/>
            </a:rPr>
            <a:t>８９７</a:t>
          </a:r>
          <a:r>
            <a:rPr kumimoji="1" lang="ja-JP" altLang="ja-JP" sz="14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一方で将来負担額から差し引く充当可能財源等（</a:t>
          </a:r>
          <a:r>
            <a:rPr kumimoji="1" lang="en-US" altLang="ja-JP" sz="1400" b="0" i="0" baseline="0">
              <a:solidFill>
                <a:schemeClr val="dk1"/>
              </a:solidFill>
              <a:effectLst/>
              <a:latin typeface="+mn-lt"/>
              <a:ea typeface="+mn-ea"/>
              <a:cs typeface="+mn-cs"/>
            </a:rPr>
            <a:t>B)</a:t>
          </a:r>
          <a:r>
            <a:rPr kumimoji="1" lang="ja-JP" altLang="ja-JP" sz="1400" b="0" i="0" baseline="0">
              <a:solidFill>
                <a:schemeClr val="dk1"/>
              </a:solidFill>
              <a:effectLst/>
              <a:latin typeface="+mn-lt"/>
              <a:ea typeface="+mn-ea"/>
              <a:cs typeface="+mn-cs"/>
            </a:rPr>
            <a:t>は、充当可能基金が、主に財政調整基金及び学校教育施設等整備基金の取り崩しにより、</a:t>
          </a:r>
          <a:r>
            <a:rPr kumimoji="1" lang="ja-JP" altLang="en-US" sz="1400" b="0" i="0" baseline="0">
              <a:solidFill>
                <a:schemeClr val="dk1"/>
              </a:solidFill>
              <a:effectLst/>
              <a:latin typeface="+mn-lt"/>
              <a:ea typeface="+mn-ea"/>
              <a:cs typeface="+mn-cs"/>
            </a:rPr>
            <a:t>６６９</a:t>
          </a:r>
          <a:r>
            <a:rPr kumimoji="1" lang="ja-JP" altLang="ja-JP" sz="1400" b="0" i="0" baseline="0">
              <a:solidFill>
                <a:schemeClr val="dk1"/>
              </a:solidFill>
              <a:effectLst/>
              <a:latin typeface="+mn-lt"/>
              <a:ea typeface="+mn-ea"/>
              <a:cs typeface="+mn-cs"/>
            </a:rPr>
            <a:t>百万円の減となったことで、合わせて</a:t>
          </a:r>
          <a:r>
            <a:rPr kumimoji="1" lang="ja-JP" altLang="en-US" sz="1400" b="0" i="0" baseline="0">
              <a:solidFill>
                <a:schemeClr val="dk1"/>
              </a:solidFill>
              <a:effectLst/>
              <a:latin typeface="+mn-lt"/>
              <a:ea typeface="+mn-ea"/>
              <a:cs typeface="+mn-cs"/>
            </a:rPr>
            <a:t>９４６</a:t>
          </a:r>
          <a:r>
            <a:rPr kumimoji="1" lang="ja-JP" altLang="ja-JP" sz="1400" b="0" i="0" baseline="0">
              <a:solidFill>
                <a:schemeClr val="dk1"/>
              </a:solidFill>
              <a:effectLst/>
              <a:latin typeface="+mn-lt"/>
              <a:ea typeface="+mn-ea"/>
              <a:cs typeface="+mn-cs"/>
            </a:rPr>
            <a:t>百万円の減となった。これにより、将来負担比率の分子（</a:t>
          </a:r>
          <a:r>
            <a:rPr kumimoji="1" lang="en-US" altLang="ja-JP" sz="1400" b="0" i="0" baseline="0">
              <a:solidFill>
                <a:schemeClr val="dk1"/>
              </a:solidFill>
              <a:effectLst/>
              <a:latin typeface="+mn-lt"/>
              <a:ea typeface="+mn-ea"/>
              <a:cs typeface="+mn-cs"/>
            </a:rPr>
            <a:t>A</a:t>
          </a:r>
          <a:r>
            <a:rPr kumimoji="1" lang="ja-JP" altLang="ja-JP" sz="1400" b="0" i="0" baseline="0">
              <a:solidFill>
                <a:schemeClr val="dk1"/>
              </a:solidFill>
              <a:effectLst/>
              <a:latin typeface="+mn-lt"/>
              <a:ea typeface="+mn-ea"/>
              <a:cs typeface="+mn-cs"/>
            </a:rPr>
            <a:t>－</a:t>
          </a:r>
          <a:r>
            <a:rPr kumimoji="1" lang="en-US" altLang="ja-JP" sz="1400" b="0" i="0" baseline="0">
              <a:solidFill>
                <a:schemeClr val="dk1"/>
              </a:solidFill>
              <a:effectLst/>
              <a:latin typeface="+mn-lt"/>
              <a:ea typeface="+mn-ea"/>
              <a:cs typeface="+mn-cs"/>
            </a:rPr>
            <a:t>B)</a:t>
          </a:r>
          <a:r>
            <a:rPr kumimoji="1" lang="ja-JP" altLang="ja-JP" sz="1400" b="0" i="0" baseline="0">
              <a:solidFill>
                <a:schemeClr val="dk1"/>
              </a:solidFill>
              <a:effectLst/>
              <a:latin typeface="+mn-lt"/>
              <a:ea typeface="+mn-ea"/>
              <a:cs typeface="+mn-cs"/>
            </a:rPr>
            <a:t>は、</a:t>
          </a:r>
          <a:r>
            <a:rPr kumimoji="1" lang="ja-JP" altLang="en-US" sz="1400" b="0" i="0" baseline="0">
              <a:solidFill>
                <a:schemeClr val="dk1"/>
              </a:solidFill>
              <a:effectLst/>
              <a:latin typeface="+mn-lt"/>
              <a:ea typeface="+mn-ea"/>
              <a:cs typeface="+mn-cs"/>
            </a:rPr>
            <a:t>５０</a:t>
          </a:r>
          <a:r>
            <a:rPr kumimoji="1" lang="ja-JP" altLang="ja-JP" sz="1400" b="0" i="0" baseline="0">
              <a:solidFill>
                <a:schemeClr val="dk1"/>
              </a:solidFill>
              <a:effectLst/>
              <a:latin typeface="+mn-lt"/>
              <a:ea typeface="+mn-ea"/>
              <a:cs typeface="+mn-cs"/>
            </a:rPr>
            <a:t>百万円の</a:t>
          </a:r>
          <a:r>
            <a:rPr kumimoji="1" lang="ja-JP" altLang="en-US" sz="1400" b="0" i="0" baseline="0">
              <a:solidFill>
                <a:schemeClr val="dk1"/>
              </a:solidFill>
              <a:effectLst/>
              <a:latin typeface="+mn-lt"/>
              <a:ea typeface="+mn-ea"/>
              <a:cs typeface="+mn-cs"/>
            </a:rPr>
            <a:t>増</a:t>
          </a:r>
          <a:r>
            <a:rPr kumimoji="1" lang="ja-JP" altLang="ja-JP" sz="1400" b="0" i="0" baseline="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岐阜県本巣市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生産年齢人口の減少による地方税の減や普通交付税の段階的縮減による交付額の減等により、歳入の減額が増加する中、本市では、東海環状自動車道のインターやＰＡの整備が見込まれており、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自動車道整備による市への経済効果等の発現に向けた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インフラ整備等への投資が増額しており、また、町村合併時の公共施設を維持しながら行政運営を行っており、老朽化する施設の維持管理に係る経常経費も増加している状況である。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うした中、財政調整基金においては、３０百万円を積み立てたものの、５４０百万円を取り崩し、その他学校施設整備基金においては、２百万円を積み立てたものの８４百万円を取り崩して小学校の体育館改修や小学校のＩＣＴ整備に充当する等、基金を活用しながら、対応している状況であり、年々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一部においては、積立及び取崩を行っていない基金があること等から、「公共施設等整備基金」として一部の特定目的基金を統合しフレキシブルに活用できるよう条例改正を行い特定目的基金のあり方について見直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学校教育施設等整備基金：市の学校教育施設等の整備に必要な資金に充てる。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地域交流施設整備基金　：市が出資する財団が管理する地域交流施設の整備及び維持管理に必要な資金に充てる。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学校教育施設等整備基金：２百万円の積立に対し、小学校の体育館及び施設の改修費用に４４百万円、小学校の備品購入費用に４０百万円を取崩したことにより減となった。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地域交流施設整備基金　：１百万円の積立に対し、観光施設の整備事業に対して６０千円取崩したことにより減となった。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の中には、積立及び取崩を行っていない基金があるため、「廃棄物等処理施設建設基金」、「学校教育施設等整備基金」、「下水道事業対策基金」、「情報基盤整備基金」、「地域福祉基金」を統合し、「公共施設等整備基金」として整備し直すことで、基金運用において柔軟に対応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合併算定替えの恩恵を受けていた頃は、取崩以上に積立を大半の年度で行ってきたが、合併算定替の縮減期間に移行した平成２６年度以降は、人口減少による税収の減が生じ始めたこともあり、平成２６年度以降の積立額１６０百万円に対し取崩額１，７９０百万円と財政調整基金に頼った財政運営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今後も取崩しによる財政運営を強いられる見込みであり、現在、行われている東海環状自動車道整備に伴い企業進出を促進させるため、企業誘致に努め、税収の増額による財源に努める。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減債基金については、毎年１．５百万円積立てているが、取崩しは行っていない。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公債費のピークが平成３４年に控えており、積立額を平成３１年度以降は５０百万円に増額し、公債費の増加に対応していく必要がある。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類似団体と比較して低い水準にあるものの、昭和５３年から昭和５８年を第１次のピークとして整備された施設に加え、その後平成２年から平成１０年にかけて第２次のピークとして整備された施設が多く、今後、老朽化による改修・更新のピークが集中することが見込まれるため、平成２９年３月に策定した「公共施設等総合管理計画」及び平成３０年３月に策定した「公共施設再配置計画」に基づき、今後、２年かけて各施設の個別計画を策定し、施設の統廃合に向けた再編整備を進めていくところで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167799</xdr:rowOff>
    </xdr:from>
    <xdr:to>
      <xdr:col>23</xdr:col>
      <xdr:colOff>136525</xdr:colOff>
      <xdr:row>32</xdr:row>
      <xdr:rowOff>97949</xdr:rowOff>
    </xdr:to>
    <xdr:sp macro="" textlink="">
      <xdr:nvSpPr>
        <xdr:cNvPr id="82" name="楕円 81"/>
        <xdr:cNvSpPr/>
      </xdr:nvSpPr>
      <xdr:spPr>
        <a:xfrm>
          <a:off x="4711700" y="62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146226</xdr:rowOff>
    </xdr:from>
    <xdr:ext cx="405111" cy="259045"/>
    <xdr:sp macro="" textlink="">
      <xdr:nvSpPr>
        <xdr:cNvPr id="83" name="有形固定資産減価償却率該当値テキスト"/>
        <xdr:cNvSpPr txBox="1"/>
      </xdr:nvSpPr>
      <xdr:spPr>
        <a:xfrm>
          <a:off x="4813300" y="623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4" name="楕円 83"/>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47149</xdr:rowOff>
    </xdr:to>
    <xdr:cxnSp macro="">
      <xdr:nvCxnSpPr>
        <xdr:cNvPr id="85" name="直線コネクタ 84"/>
        <xdr:cNvCxnSpPr/>
      </xdr:nvCxnSpPr>
      <xdr:spPr>
        <a:xfrm>
          <a:off x="4051300" y="6269990"/>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162401</xdr:rowOff>
    </xdr:from>
    <xdr:to>
      <xdr:col>15</xdr:col>
      <xdr:colOff>187325</xdr:colOff>
      <xdr:row>32</xdr:row>
      <xdr:rowOff>92551</xdr:rowOff>
    </xdr:to>
    <xdr:sp macro="" textlink="">
      <xdr:nvSpPr>
        <xdr:cNvPr id="86" name="楕円 85"/>
        <xdr:cNvSpPr/>
      </xdr:nvSpPr>
      <xdr:spPr>
        <a:xfrm>
          <a:off x="3238500" y="62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41751</xdr:rowOff>
    </xdr:to>
    <xdr:cxnSp macro="">
      <xdr:nvCxnSpPr>
        <xdr:cNvPr id="87" name="直線コネクタ 86"/>
        <xdr:cNvCxnSpPr/>
      </xdr:nvCxnSpPr>
      <xdr:spPr>
        <a:xfrm flipV="1">
          <a:off x="3289300" y="6269990"/>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0" name="n_1mainValue有形固定資産減価償却率"/>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83678</xdr:rowOff>
    </xdr:from>
    <xdr:ext cx="405111" cy="259045"/>
    <xdr:sp macro="" textlink="">
      <xdr:nvSpPr>
        <xdr:cNvPr id="91" name="n_2mainValue有形固定資産減価償却率"/>
        <xdr:cNvSpPr txBox="1"/>
      </xdr:nvSpPr>
      <xdr:spPr>
        <a:xfrm>
          <a:off x="3086744" y="63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債務償還可能年数は類似団体と比較しても低い水準であり全国平均よりも下回る水準となっている。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今後は、道路整備事業等の大型事業の実施を予定しており、地方債残高の増加が見込まれているため、投資的事業の実施について慎重に判断し、将来負担の抑制に努める。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4" name="楕円 133"/>
        <xdr:cNvSpPr/>
      </xdr:nvSpPr>
      <xdr:spPr>
        <a:xfrm>
          <a:off x="14744700" y="6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48428</xdr:rowOff>
    </xdr:from>
    <xdr:ext cx="340478" cy="259045"/>
    <xdr:sp macro="" textlink="">
      <xdr:nvSpPr>
        <xdr:cNvPr id="135" name="債務償還可能年数該当値テキスト"/>
        <xdr:cNvSpPr txBox="1"/>
      </xdr:nvSpPr>
      <xdr:spPr>
        <a:xfrm>
          <a:off x="14846300" y="6134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0" name="楕円 69"/>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13352</xdr:rowOff>
    </xdr:from>
    <xdr:ext cx="405111" cy="259045"/>
    <xdr:sp macro="" textlink="">
      <xdr:nvSpPr>
        <xdr:cNvPr id="71" name="【道路】&#10;有形固定資産減価償却率該当値テキスト"/>
        <xdr:cNvSpPr txBox="1"/>
      </xdr:nvSpPr>
      <xdr:spPr>
        <a:xfrm>
          <a:off x="4673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53975</xdr:rowOff>
    </xdr:from>
    <xdr:to>
      <xdr:col>20</xdr:col>
      <xdr:colOff>38100</xdr:colOff>
      <xdr:row>39</xdr:row>
      <xdr:rowOff>155575</xdr:rowOff>
    </xdr:to>
    <xdr:sp macro="" textlink="">
      <xdr:nvSpPr>
        <xdr:cNvPr id="72" name="楕円 71"/>
        <xdr:cNvSpPr/>
      </xdr:nvSpPr>
      <xdr:spPr>
        <a:xfrm>
          <a:off x="3746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85725</xdr:rowOff>
    </xdr:from>
    <xdr:to>
      <xdr:col>24</xdr:col>
      <xdr:colOff>63500</xdr:colOff>
      <xdr:row>39</xdr:row>
      <xdr:rowOff>104775</xdr:rowOff>
    </xdr:to>
    <xdr:cxnSp macro="">
      <xdr:nvCxnSpPr>
        <xdr:cNvPr id="73" name="直線コネクタ 72"/>
        <xdr:cNvCxnSpPr/>
      </xdr:nvCxnSpPr>
      <xdr:spPr>
        <a:xfrm flipV="1">
          <a:off x="3797300" y="67722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29210</xdr:rowOff>
    </xdr:from>
    <xdr:to>
      <xdr:col>15</xdr:col>
      <xdr:colOff>101600</xdr:colOff>
      <xdr:row>40</xdr:row>
      <xdr:rowOff>130810</xdr:rowOff>
    </xdr:to>
    <xdr:sp macro="" textlink="">
      <xdr:nvSpPr>
        <xdr:cNvPr id="74" name="楕円 73"/>
        <xdr:cNvSpPr/>
      </xdr:nvSpPr>
      <xdr:spPr>
        <a:xfrm>
          <a:off x="2857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104775</xdr:rowOff>
    </xdr:from>
    <xdr:to>
      <xdr:col>19</xdr:col>
      <xdr:colOff>177800</xdr:colOff>
      <xdr:row>40</xdr:row>
      <xdr:rowOff>80010</xdr:rowOff>
    </xdr:to>
    <xdr:cxnSp macro="">
      <xdr:nvCxnSpPr>
        <xdr:cNvPr id="75" name="直線コネクタ 74"/>
        <xdr:cNvCxnSpPr/>
      </xdr:nvCxnSpPr>
      <xdr:spPr>
        <a:xfrm flipV="1">
          <a:off x="2908300" y="679132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146702</xdr:rowOff>
    </xdr:from>
    <xdr:ext cx="405111" cy="259045"/>
    <xdr:sp macro="" textlink="">
      <xdr:nvSpPr>
        <xdr:cNvPr id="78" name="n_1mainValue【道路】&#10;有形固定資産減価償却率"/>
        <xdr:cNvSpPr txBox="1"/>
      </xdr:nvSpPr>
      <xdr:spPr>
        <a:xfrm>
          <a:off x="3582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121937</xdr:rowOff>
    </xdr:from>
    <xdr:ext cx="405111" cy="259045"/>
    <xdr:sp macro="" textlink="">
      <xdr:nvSpPr>
        <xdr:cNvPr id="79" name="n_2mainValue【道路】&#10;有形固定資産減価償却率"/>
        <xdr:cNvSpPr txBox="1"/>
      </xdr:nvSpPr>
      <xdr:spPr>
        <a:xfrm>
          <a:off x="2705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99172</xdr:rowOff>
    </xdr:from>
    <xdr:to>
      <xdr:col>55</xdr:col>
      <xdr:colOff>50800</xdr:colOff>
      <xdr:row>42</xdr:row>
      <xdr:rowOff>29322</xdr:rowOff>
    </xdr:to>
    <xdr:sp macro="" textlink="">
      <xdr:nvSpPr>
        <xdr:cNvPr id="120" name="楕円 119"/>
        <xdr:cNvSpPr/>
      </xdr:nvSpPr>
      <xdr:spPr>
        <a:xfrm>
          <a:off x="10426700" y="71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77599</xdr:rowOff>
    </xdr:from>
    <xdr:ext cx="534377" cy="259045"/>
    <xdr:sp macro="" textlink="">
      <xdr:nvSpPr>
        <xdr:cNvPr id="121" name="【道路】&#10;一人当たり延長該当値テキスト"/>
        <xdr:cNvSpPr txBox="1"/>
      </xdr:nvSpPr>
      <xdr:spPr>
        <a:xfrm>
          <a:off x="10515600" y="710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61389</xdr:rowOff>
    </xdr:from>
    <xdr:to>
      <xdr:col>50</xdr:col>
      <xdr:colOff>165100</xdr:colOff>
      <xdr:row>39</xdr:row>
      <xdr:rowOff>162989</xdr:rowOff>
    </xdr:to>
    <xdr:sp macro="" textlink="">
      <xdr:nvSpPr>
        <xdr:cNvPr id="122" name="楕円 121"/>
        <xdr:cNvSpPr/>
      </xdr:nvSpPr>
      <xdr:spPr>
        <a:xfrm>
          <a:off x="9588500" y="67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112189</xdr:rowOff>
    </xdr:from>
    <xdr:to>
      <xdr:col>55</xdr:col>
      <xdr:colOff>0</xdr:colOff>
      <xdr:row>41</xdr:row>
      <xdr:rowOff>149972</xdr:rowOff>
    </xdr:to>
    <xdr:cxnSp macro="">
      <xdr:nvCxnSpPr>
        <xdr:cNvPr id="123" name="直線コネクタ 122"/>
        <xdr:cNvCxnSpPr/>
      </xdr:nvCxnSpPr>
      <xdr:spPr>
        <a:xfrm>
          <a:off x="9639300" y="6798739"/>
          <a:ext cx="838200" cy="3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102014</xdr:rowOff>
    </xdr:from>
    <xdr:to>
      <xdr:col>46</xdr:col>
      <xdr:colOff>38100</xdr:colOff>
      <xdr:row>41</xdr:row>
      <xdr:rowOff>32164</xdr:rowOff>
    </xdr:to>
    <xdr:sp macro="" textlink="">
      <xdr:nvSpPr>
        <xdr:cNvPr id="124" name="楕円 123"/>
        <xdr:cNvSpPr/>
      </xdr:nvSpPr>
      <xdr:spPr>
        <a:xfrm>
          <a:off x="8699500" y="69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112189</xdr:rowOff>
    </xdr:from>
    <xdr:to>
      <xdr:col>50</xdr:col>
      <xdr:colOff>114300</xdr:colOff>
      <xdr:row>40</xdr:row>
      <xdr:rowOff>152814</xdr:rowOff>
    </xdr:to>
    <xdr:cxnSp macro="">
      <xdr:nvCxnSpPr>
        <xdr:cNvPr id="125" name="直線コネクタ 124"/>
        <xdr:cNvCxnSpPr/>
      </xdr:nvCxnSpPr>
      <xdr:spPr>
        <a:xfrm flipV="1">
          <a:off x="8750300" y="6798739"/>
          <a:ext cx="889000" cy="2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8066</xdr:rowOff>
    </xdr:from>
    <xdr:ext cx="534377" cy="259045"/>
    <xdr:sp macro="" textlink="">
      <xdr:nvSpPr>
        <xdr:cNvPr id="128" name="n_1mainValue【道路】&#10;一人当たり延長"/>
        <xdr:cNvSpPr txBox="1"/>
      </xdr:nvSpPr>
      <xdr:spPr>
        <a:xfrm>
          <a:off x="9359411" y="65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23291</xdr:rowOff>
    </xdr:from>
    <xdr:ext cx="534377" cy="259045"/>
    <xdr:sp macro="" textlink="">
      <xdr:nvSpPr>
        <xdr:cNvPr id="129" name="n_2mainValue【道路】&#10;一人当たり延長"/>
        <xdr:cNvSpPr txBox="1"/>
      </xdr:nvSpPr>
      <xdr:spPr>
        <a:xfrm>
          <a:off x="8483111" y="70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7" name="楕円 166"/>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168" name="【橋りょう・トンネル】&#10;有形固定資産減価償却率該当値テキスト"/>
        <xdr:cNvSpPr txBox="1"/>
      </xdr:nvSpPr>
      <xdr:spPr>
        <a:xfrm>
          <a:off x="467360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9" name="楕円 168"/>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148590</xdr:rowOff>
    </xdr:to>
    <xdr:cxnSp macro="">
      <xdr:nvCxnSpPr>
        <xdr:cNvPr id="170" name="直線コネクタ 169"/>
        <xdr:cNvCxnSpPr/>
      </xdr:nvCxnSpPr>
      <xdr:spPr>
        <a:xfrm flipV="1">
          <a:off x="3797300" y="10235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71" name="楕円 170"/>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59</xdr:row>
      <xdr:rowOff>161925</xdr:rowOff>
    </xdr:to>
    <xdr:cxnSp macro="">
      <xdr:nvCxnSpPr>
        <xdr:cNvPr id="172" name="直線コネクタ 171"/>
        <xdr:cNvCxnSpPr/>
      </xdr:nvCxnSpPr>
      <xdr:spPr>
        <a:xfrm flipV="1">
          <a:off x="2908300" y="102641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175" name="n_1mainValue【橋りょう・トンネ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176" name="n_2mainValue【橋りょう・トンネル】&#10;有形固定資産減価償却率"/>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138332</xdr:rowOff>
    </xdr:from>
    <xdr:to>
      <xdr:col>55</xdr:col>
      <xdr:colOff>50800</xdr:colOff>
      <xdr:row>63</xdr:row>
      <xdr:rowOff>68482</xdr:rowOff>
    </xdr:to>
    <xdr:sp macro="" textlink="">
      <xdr:nvSpPr>
        <xdr:cNvPr id="212" name="楕円 211"/>
        <xdr:cNvSpPr/>
      </xdr:nvSpPr>
      <xdr:spPr>
        <a:xfrm>
          <a:off x="10426700" y="107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116759</xdr:rowOff>
    </xdr:from>
    <xdr:ext cx="599010" cy="259045"/>
    <xdr:sp macro="" textlink="">
      <xdr:nvSpPr>
        <xdr:cNvPr id="213" name="【橋りょう・トンネル】&#10;一人当たり有形固定資産（償却資産）額該当値テキスト"/>
        <xdr:cNvSpPr txBox="1"/>
      </xdr:nvSpPr>
      <xdr:spPr>
        <a:xfrm>
          <a:off x="10515600" y="1074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140143</xdr:rowOff>
    </xdr:from>
    <xdr:to>
      <xdr:col>50</xdr:col>
      <xdr:colOff>165100</xdr:colOff>
      <xdr:row>63</xdr:row>
      <xdr:rowOff>70293</xdr:rowOff>
    </xdr:to>
    <xdr:sp macro="" textlink="">
      <xdr:nvSpPr>
        <xdr:cNvPr id="214" name="楕円 213"/>
        <xdr:cNvSpPr/>
      </xdr:nvSpPr>
      <xdr:spPr>
        <a:xfrm>
          <a:off x="9588500" y="107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17682</xdr:rowOff>
    </xdr:from>
    <xdr:to>
      <xdr:col>55</xdr:col>
      <xdr:colOff>0</xdr:colOff>
      <xdr:row>63</xdr:row>
      <xdr:rowOff>19493</xdr:rowOff>
    </xdr:to>
    <xdr:cxnSp macro="">
      <xdr:nvCxnSpPr>
        <xdr:cNvPr id="215" name="直線コネクタ 214"/>
        <xdr:cNvCxnSpPr/>
      </xdr:nvCxnSpPr>
      <xdr:spPr>
        <a:xfrm flipV="1">
          <a:off x="9639300" y="10819032"/>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144197</xdr:rowOff>
    </xdr:from>
    <xdr:to>
      <xdr:col>46</xdr:col>
      <xdr:colOff>38100</xdr:colOff>
      <xdr:row>63</xdr:row>
      <xdr:rowOff>74347</xdr:rowOff>
    </xdr:to>
    <xdr:sp macro="" textlink="">
      <xdr:nvSpPr>
        <xdr:cNvPr id="216" name="楕円 215"/>
        <xdr:cNvSpPr/>
      </xdr:nvSpPr>
      <xdr:spPr>
        <a:xfrm>
          <a:off x="8699500" y="107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19493</xdr:rowOff>
    </xdr:from>
    <xdr:to>
      <xdr:col>50</xdr:col>
      <xdr:colOff>114300</xdr:colOff>
      <xdr:row>63</xdr:row>
      <xdr:rowOff>23547</xdr:rowOff>
    </xdr:to>
    <xdr:cxnSp macro="">
      <xdr:nvCxnSpPr>
        <xdr:cNvPr id="217" name="直線コネクタ 216"/>
        <xdr:cNvCxnSpPr/>
      </xdr:nvCxnSpPr>
      <xdr:spPr>
        <a:xfrm flipV="1">
          <a:off x="8750300" y="1082084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61420</xdr:rowOff>
    </xdr:from>
    <xdr:ext cx="599010" cy="259045"/>
    <xdr:sp macro="" textlink="">
      <xdr:nvSpPr>
        <xdr:cNvPr id="220" name="n_1mainValue【橋りょう・トンネル】&#10;一人当たり有形固定資産（償却資産）額"/>
        <xdr:cNvSpPr txBox="1"/>
      </xdr:nvSpPr>
      <xdr:spPr>
        <a:xfrm>
          <a:off x="9327095" y="1086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65474</xdr:rowOff>
    </xdr:from>
    <xdr:ext cx="599010" cy="259045"/>
    <xdr:sp macro="" textlink="">
      <xdr:nvSpPr>
        <xdr:cNvPr id="221" name="n_2mainValue【橋りょう・トンネル】&#10;一人当たり有形固定資産（償却資産）額"/>
        <xdr:cNvSpPr txBox="1"/>
      </xdr:nvSpPr>
      <xdr:spPr>
        <a:xfrm>
          <a:off x="8450795" y="1086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60" name="楕円 259"/>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261" name="【公営住宅】&#10;有形固定資産減価償却率該当値テキスト"/>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262" name="楕円 261"/>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59055</xdr:rowOff>
    </xdr:to>
    <xdr:cxnSp macro="">
      <xdr:nvCxnSpPr>
        <xdr:cNvPr id="263" name="直線コネクタ 262"/>
        <xdr:cNvCxnSpPr/>
      </xdr:nvCxnSpPr>
      <xdr:spPr>
        <a:xfrm flipV="1">
          <a:off x="3797300" y="142474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264" name="楕円 263"/>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59055</xdr:rowOff>
    </xdr:from>
    <xdr:to>
      <xdr:col>19</xdr:col>
      <xdr:colOff>177800</xdr:colOff>
      <xdr:row>83</xdr:row>
      <xdr:rowOff>66675</xdr:rowOff>
    </xdr:to>
    <xdr:cxnSp macro="">
      <xdr:nvCxnSpPr>
        <xdr:cNvPr id="265" name="直線コネクタ 264"/>
        <xdr:cNvCxnSpPr/>
      </xdr:nvCxnSpPr>
      <xdr:spPr>
        <a:xfrm flipV="1">
          <a:off x="2908300" y="14289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268" name="n_1mainValue【公営住宅】&#10;有形固定資産減価償却率"/>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269" name="n_2mainValue【公営住宅】&#10;有形固定資産減価償却率"/>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163703</xdr:rowOff>
    </xdr:from>
    <xdr:to>
      <xdr:col>55</xdr:col>
      <xdr:colOff>50800</xdr:colOff>
      <xdr:row>85</xdr:row>
      <xdr:rowOff>93853</xdr:rowOff>
    </xdr:to>
    <xdr:sp macro="" textlink="">
      <xdr:nvSpPr>
        <xdr:cNvPr id="307" name="楕円 306"/>
        <xdr:cNvSpPr/>
      </xdr:nvSpPr>
      <xdr:spPr>
        <a:xfrm>
          <a:off x="10426700" y="14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142130</xdr:rowOff>
    </xdr:from>
    <xdr:ext cx="469744" cy="259045"/>
    <xdr:sp macro="" textlink="">
      <xdr:nvSpPr>
        <xdr:cNvPr id="308" name="【公営住宅】&#10;一人当たり面積該当値テキスト"/>
        <xdr:cNvSpPr txBox="1"/>
      </xdr:nvSpPr>
      <xdr:spPr>
        <a:xfrm>
          <a:off x="10515600" y="145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28448</xdr:rowOff>
    </xdr:from>
    <xdr:to>
      <xdr:col>50</xdr:col>
      <xdr:colOff>165100</xdr:colOff>
      <xdr:row>85</xdr:row>
      <xdr:rowOff>130048</xdr:rowOff>
    </xdr:to>
    <xdr:sp macro="" textlink="">
      <xdr:nvSpPr>
        <xdr:cNvPr id="309" name="楕円 308"/>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43053</xdr:rowOff>
    </xdr:from>
    <xdr:to>
      <xdr:col>55</xdr:col>
      <xdr:colOff>0</xdr:colOff>
      <xdr:row>85</xdr:row>
      <xdr:rowOff>79248</xdr:rowOff>
    </xdr:to>
    <xdr:cxnSp macro="">
      <xdr:nvCxnSpPr>
        <xdr:cNvPr id="310" name="直線コネクタ 309"/>
        <xdr:cNvCxnSpPr/>
      </xdr:nvCxnSpPr>
      <xdr:spPr>
        <a:xfrm flipV="1">
          <a:off x="9639300" y="1461630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164464</xdr:rowOff>
    </xdr:from>
    <xdr:to>
      <xdr:col>46</xdr:col>
      <xdr:colOff>38100</xdr:colOff>
      <xdr:row>86</xdr:row>
      <xdr:rowOff>94614</xdr:rowOff>
    </xdr:to>
    <xdr:sp macro="" textlink="">
      <xdr:nvSpPr>
        <xdr:cNvPr id="311" name="楕円 310"/>
        <xdr:cNvSpPr/>
      </xdr:nvSpPr>
      <xdr:spPr>
        <a:xfrm>
          <a:off x="8699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79248</xdr:rowOff>
    </xdr:from>
    <xdr:to>
      <xdr:col>50</xdr:col>
      <xdr:colOff>114300</xdr:colOff>
      <xdr:row>86</xdr:row>
      <xdr:rowOff>43814</xdr:rowOff>
    </xdr:to>
    <xdr:cxnSp macro="">
      <xdr:nvCxnSpPr>
        <xdr:cNvPr id="312" name="直線コネクタ 311"/>
        <xdr:cNvCxnSpPr/>
      </xdr:nvCxnSpPr>
      <xdr:spPr>
        <a:xfrm flipV="1">
          <a:off x="8750300" y="14652498"/>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121175</xdr:rowOff>
    </xdr:from>
    <xdr:ext cx="469744" cy="259045"/>
    <xdr:sp macro="" textlink="">
      <xdr:nvSpPr>
        <xdr:cNvPr id="315" name="n_1mainValue【公営住宅】&#10;一人当たり面積"/>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85741</xdr:rowOff>
    </xdr:from>
    <xdr:ext cx="469744" cy="259045"/>
    <xdr:sp macro="" textlink="">
      <xdr:nvSpPr>
        <xdr:cNvPr id="316" name="n_2mainValue【公営住宅】&#10;一人当たり面積"/>
        <xdr:cNvSpPr txBox="1"/>
      </xdr:nvSpPr>
      <xdr:spPr>
        <a:xfrm>
          <a:off x="85154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371" name="楕円 370"/>
        <xdr:cNvSpPr/>
      </xdr:nvSpPr>
      <xdr:spPr>
        <a:xfrm>
          <a:off x="16268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372" name="【認定こども園・幼稚園・保育所】&#10;有形固定資産減価償却率該当値テキスト"/>
        <xdr:cNvSpPr txBox="1"/>
      </xdr:nvSpPr>
      <xdr:spPr>
        <a:xfrm>
          <a:off x="16357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373" name="楕円 372"/>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62865</xdr:rowOff>
    </xdr:from>
    <xdr:to>
      <xdr:col>85</xdr:col>
      <xdr:colOff>127000</xdr:colOff>
      <xdr:row>40</xdr:row>
      <xdr:rowOff>118110</xdr:rowOff>
    </xdr:to>
    <xdr:cxnSp macro="">
      <xdr:nvCxnSpPr>
        <xdr:cNvPr id="374" name="直線コネクタ 373"/>
        <xdr:cNvCxnSpPr/>
      </xdr:nvCxnSpPr>
      <xdr:spPr>
        <a:xfrm flipV="1">
          <a:off x="15481300" y="69208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122555</xdr:rowOff>
    </xdr:from>
    <xdr:to>
      <xdr:col>76</xdr:col>
      <xdr:colOff>165100</xdr:colOff>
      <xdr:row>41</xdr:row>
      <xdr:rowOff>52705</xdr:rowOff>
    </xdr:to>
    <xdr:sp macro="" textlink="">
      <xdr:nvSpPr>
        <xdr:cNvPr id="375" name="楕円 374"/>
        <xdr:cNvSpPr/>
      </xdr:nvSpPr>
      <xdr:spPr>
        <a:xfrm>
          <a:off x="1454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41</xdr:row>
      <xdr:rowOff>1905</xdr:rowOff>
    </xdr:to>
    <xdr:cxnSp macro="">
      <xdr:nvCxnSpPr>
        <xdr:cNvPr id="376" name="直線コネクタ 375"/>
        <xdr:cNvCxnSpPr/>
      </xdr:nvCxnSpPr>
      <xdr:spPr>
        <a:xfrm flipV="1">
          <a:off x="14592300" y="69761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7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7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379" name="n_1mainValue【認定こども園・幼稚園・保育所】&#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43832</xdr:rowOff>
    </xdr:from>
    <xdr:ext cx="405111" cy="259045"/>
    <xdr:sp macro="" textlink="">
      <xdr:nvSpPr>
        <xdr:cNvPr id="380" name="n_2mainValue【認定こども園・幼稚園・保育所】&#10;有形固定資産減価償却率"/>
        <xdr:cNvSpPr txBox="1"/>
      </xdr:nvSpPr>
      <xdr:spPr>
        <a:xfrm>
          <a:off x="14389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84836</xdr:rowOff>
    </xdr:from>
    <xdr:to>
      <xdr:col>116</xdr:col>
      <xdr:colOff>114300</xdr:colOff>
      <xdr:row>35</xdr:row>
      <xdr:rowOff>14986</xdr:rowOff>
    </xdr:to>
    <xdr:sp macro="" textlink="">
      <xdr:nvSpPr>
        <xdr:cNvPr id="416" name="楕円 415"/>
        <xdr:cNvSpPr/>
      </xdr:nvSpPr>
      <xdr:spPr>
        <a:xfrm>
          <a:off x="221107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37863</xdr:rowOff>
    </xdr:from>
    <xdr:ext cx="469744" cy="259045"/>
    <xdr:sp macro="" textlink="">
      <xdr:nvSpPr>
        <xdr:cNvPr id="417" name="【認定こども園・幼稚園・保育所】&#10;一人当たり面積該当値テキスト"/>
        <xdr:cNvSpPr txBox="1"/>
      </xdr:nvSpPr>
      <xdr:spPr>
        <a:xfrm>
          <a:off x="22199600"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98552</xdr:rowOff>
    </xdr:from>
    <xdr:to>
      <xdr:col>112</xdr:col>
      <xdr:colOff>38100</xdr:colOff>
      <xdr:row>35</xdr:row>
      <xdr:rowOff>28702</xdr:rowOff>
    </xdr:to>
    <xdr:sp macro="" textlink="">
      <xdr:nvSpPr>
        <xdr:cNvPr id="418" name="楕円 417"/>
        <xdr:cNvSpPr/>
      </xdr:nvSpPr>
      <xdr:spPr>
        <a:xfrm>
          <a:off x="21272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135636</xdr:rowOff>
    </xdr:from>
    <xdr:to>
      <xdr:col>116</xdr:col>
      <xdr:colOff>63500</xdr:colOff>
      <xdr:row>34</xdr:row>
      <xdr:rowOff>149352</xdr:rowOff>
    </xdr:to>
    <xdr:cxnSp macro="">
      <xdr:nvCxnSpPr>
        <xdr:cNvPr id="419" name="直線コネクタ 418"/>
        <xdr:cNvCxnSpPr/>
      </xdr:nvCxnSpPr>
      <xdr:spPr>
        <a:xfrm flipV="1">
          <a:off x="21323300" y="5964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20" name="楕円 419"/>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149352</xdr:rowOff>
    </xdr:from>
    <xdr:to>
      <xdr:col>111</xdr:col>
      <xdr:colOff>177800</xdr:colOff>
      <xdr:row>39</xdr:row>
      <xdr:rowOff>108204</xdr:rowOff>
    </xdr:to>
    <xdr:cxnSp macro="">
      <xdr:nvCxnSpPr>
        <xdr:cNvPr id="421" name="直線コネクタ 420"/>
        <xdr:cNvCxnSpPr/>
      </xdr:nvCxnSpPr>
      <xdr:spPr>
        <a:xfrm flipV="1">
          <a:off x="20434300" y="5978652"/>
          <a:ext cx="889000" cy="8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3"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45229</xdr:rowOff>
    </xdr:from>
    <xdr:ext cx="469744" cy="259045"/>
    <xdr:sp macro="" textlink="">
      <xdr:nvSpPr>
        <xdr:cNvPr id="424" name="n_1mainValue【認定こども園・幼稚園・保育所】&#10;一人当たり面積"/>
        <xdr:cNvSpPr txBox="1"/>
      </xdr:nvSpPr>
      <xdr:spPr>
        <a:xfrm>
          <a:off x="21075727" y="57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150131</xdr:rowOff>
    </xdr:from>
    <xdr:ext cx="469744" cy="259045"/>
    <xdr:sp macro="" textlink="">
      <xdr:nvSpPr>
        <xdr:cNvPr id="425" name="n_2mainValue【認定こども園・幼稚園・保育所】&#10;一人当たり面積"/>
        <xdr:cNvSpPr txBox="1"/>
      </xdr:nvSpPr>
      <xdr:spPr>
        <a:xfrm>
          <a:off x="201994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4" name="楕円 463"/>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465" name="【学校施設】&#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466" name="楕円 465"/>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43815</xdr:rowOff>
    </xdr:to>
    <xdr:cxnSp macro="">
      <xdr:nvCxnSpPr>
        <xdr:cNvPr id="467" name="直線コネクタ 466"/>
        <xdr:cNvCxnSpPr/>
      </xdr:nvCxnSpPr>
      <xdr:spPr>
        <a:xfrm flipV="1">
          <a:off x="15481300" y="101231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468" name="楕円 467"/>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78105</xdr:rowOff>
    </xdr:to>
    <xdr:cxnSp macro="">
      <xdr:nvCxnSpPr>
        <xdr:cNvPr id="469" name="直線コネクタ 468"/>
        <xdr:cNvCxnSpPr/>
      </xdr:nvCxnSpPr>
      <xdr:spPr>
        <a:xfrm flipV="1">
          <a:off x="14592300" y="10159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472" name="n_1mainValue【学校施設】&#10;有形固定資産減価償却率"/>
        <xdr:cNvSpPr txBox="1"/>
      </xdr:nvSpPr>
      <xdr:spPr>
        <a:xfrm>
          <a:off x="15266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473" name="n_2mainValue【学校施設】&#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126202</xdr:rowOff>
    </xdr:from>
    <xdr:to>
      <xdr:col>116</xdr:col>
      <xdr:colOff>114300</xdr:colOff>
      <xdr:row>63</xdr:row>
      <xdr:rowOff>56352</xdr:rowOff>
    </xdr:to>
    <xdr:sp macro="" textlink="">
      <xdr:nvSpPr>
        <xdr:cNvPr id="513" name="楕円 512"/>
        <xdr:cNvSpPr/>
      </xdr:nvSpPr>
      <xdr:spPr>
        <a:xfrm>
          <a:off x="22110700" y="107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149079</xdr:rowOff>
    </xdr:from>
    <xdr:ext cx="469744" cy="259045"/>
    <xdr:sp macro="" textlink="">
      <xdr:nvSpPr>
        <xdr:cNvPr id="514" name="【学校施設】&#10;一人当たり面積該当値テキスト"/>
        <xdr:cNvSpPr txBox="1"/>
      </xdr:nvSpPr>
      <xdr:spPr>
        <a:xfrm>
          <a:off x="22199600" y="1060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146123</xdr:rowOff>
    </xdr:from>
    <xdr:to>
      <xdr:col>112</xdr:col>
      <xdr:colOff>38100</xdr:colOff>
      <xdr:row>63</xdr:row>
      <xdr:rowOff>76273</xdr:rowOff>
    </xdr:to>
    <xdr:sp macro="" textlink="">
      <xdr:nvSpPr>
        <xdr:cNvPr id="515" name="楕円 514"/>
        <xdr:cNvSpPr/>
      </xdr:nvSpPr>
      <xdr:spPr>
        <a:xfrm>
          <a:off x="21272500" y="107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5552</xdr:rowOff>
    </xdr:from>
    <xdr:to>
      <xdr:col>116</xdr:col>
      <xdr:colOff>63500</xdr:colOff>
      <xdr:row>63</xdr:row>
      <xdr:rowOff>25473</xdr:rowOff>
    </xdr:to>
    <xdr:cxnSp macro="">
      <xdr:nvCxnSpPr>
        <xdr:cNvPr id="516" name="直線コネクタ 515"/>
        <xdr:cNvCxnSpPr/>
      </xdr:nvCxnSpPr>
      <xdr:spPr>
        <a:xfrm flipV="1">
          <a:off x="21323300" y="10806902"/>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140898</xdr:rowOff>
    </xdr:from>
    <xdr:to>
      <xdr:col>107</xdr:col>
      <xdr:colOff>101600</xdr:colOff>
      <xdr:row>64</xdr:row>
      <xdr:rowOff>71048</xdr:rowOff>
    </xdr:to>
    <xdr:sp macro="" textlink="">
      <xdr:nvSpPr>
        <xdr:cNvPr id="517" name="楕円 516"/>
        <xdr:cNvSpPr/>
      </xdr:nvSpPr>
      <xdr:spPr>
        <a:xfrm>
          <a:off x="20383500" y="109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25473</xdr:rowOff>
    </xdr:from>
    <xdr:to>
      <xdr:col>111</xdr:col>
      <xdr:colOff>177800</xdr:colOff>
      <xdr:row>64</xdr:row>
      <xdr:rowOff>20248</xdr:rowOff>
    </xdr:to>
    <xdr:cxnSp macro="">
      <xdr:nvCxnSpPr>
        <xdr:cNvPr id="518" name="直線コネクタ 517"/>
        <xdr:cNvCxnSpPr/>
      </xdr:nvCxnSpPr>
      <xdr:spPr>
        <a:xfrm flipV="1">
          <a:off x="20434300" y="10826823"/>
          <a:ext cx="889000" cy="1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92800</xdr:rowOff>
    </xdr:from>
    <xdr:ext cx="469744" cy="259045"/>
    <xdr:sp macro="" textlink="">
      <xdr:nvSpPr>
        <xdr:cNvPr id="521" name="n_1mainValue【学校施設】&#10;一人当たり面積"/>
        <xdr:cNvSpPr txBox="1"/>
      </xdr:nvSpPr>
      <xdr:spPr>
        <a:xfrm>
          <a:off x="21075727" y="1055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62175</xdr:rowOff>
    </xdr:from>
    <xdr:ext cx="469744" cy="259045"/>
    <xdr:sp macro="" textlink="">
      <xdr:nvSpPr>
        <xdr:cNvPr id="522" name="n_2mainValue【学校施設】&#10;一人当たり面積"/>
        <xdr:cNvSpPr txBox="1"/>
      </xdr:nvSpPr>
      <xdr:spPr>
        <a:xfrm>
          <a:off x="20199427" y="1103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53"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70576</xdr:rowOff>
    </xdr:from>
    <xdr:to>
      <xdr:col>85</xdr:col>
      <xdr:colOff>177800</xdr:colOff>
      <xdr:row>85</xdr:row>
      <xdr:rowOff>726</xdr:rowOff>
    </xdr:to>
    <xdr:sp macro="" textlink="">
      <xdr:nvSpPr>
        <xdr:cNvPr id="562" name="楕円 561"/>
        <xdr:cNvSpPr/>
      </xdr:nvSpPr>
      <xdr:spPr>
        <a:xfrm>
          <a:off x="16268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49003</xdr:rowOff>
    </xdr:from>
    <xdr:ext cx="405111" cy="259045"/>
    <xdr:sp macro="" textlink="">
      <xdr:nvSpPr>
        <xdr:cNvPr id="563" name="【児童館】&#10;有形固定資産減価償却率該当値テキスト"/>
        <xdr:cNvSpPr txBox="1"/>
      </xdr:nvSpPr>
      <xdr:spPr>
        <a:xfrm>
          <a:off x="16357600"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564" name="楕円 563"/>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121376</xdr:rowOff>
    </xdr:from>
    <xdr:to>
      <xdr:col>85</xdr:col>
      <xdr:colOff>127000</xdr:colOff>
      <xdr:row>85</xdr:row>
      <xdr:rowOff>26670</xdr:rowOff>
    </xdr:to>
    <xdr:cxnSp macro="">
      <xdr:nvCxnSpPr>
        <xdr:cNvPr id="565" name="直線コネクタ 564"/>
        <xdr:cNvCxnSpPr/>
      </xdr:nvCxnSpPr>
      <xdr:spPr>
        <a:xfrm flipV="1">
          <a:off x="15481300" y="1452317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50981</xdr:rowOff>
    </xdr:from>
    <xdr:to>
      <xdr:col>76</xdr:col>
      <xdr:colOff>165100</xdr:colOff>
      <xdr:row>85</xdr:row>
      <xdr:rowOff>152581</xdr:rowOff>
    </xdr:to>
    <xdr:sp macro="" textlink="">
      <xdr:nvSpPr>
        <xdr:cNvPr id="566" name="楕円 565"/>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101781</xdr:rowOff>
    </xdr:to>
    <xdr:cxnSp macro="">
      <xdr:nvCxnSpPr>
        <xdr:cNvPr id="567" name="直線コネクタ 566"/>
        <xdr:cNvCxnSpPr/>
      </xdr:nvCxnSpPr>
      <xdr:spPr>
        <a:xfrm flipV="1">
          <a:off x="14592300" y="145999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68"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69"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570" name="n_1mainValue【児童館】&#10;有形固定資産減価償却率"/>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571" name="n_2mainValue【児童館】&#10;有形固定資産減価償却率"/>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09" name="楕円 608"/>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10"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11" name="楕円 610"/>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12" name="直線コネクタ 611"/>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13" name="楕円 612"/>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14" name="直線コネクタ 613"/>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17"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18" name="n_2mainValue【児童館】&#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658" name="楕円 657"/>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659" name="【公民館】&#10;有形固定資産減価償却率該当値テキスト"/>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660" name="楕円 659"/>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xdr:rowOff>
    </xdr:from>
    <xdr:to>
      <xdr:col>85</xdr:col>
      <xdr:colOff>127000</xdr:colOff>
      <xdr:row>102</xdr:row>
      <xdr:rowOff>35379</xdr:rowOff>
    </xdr:to>
    <xdr:cxnSp macro="">
      <xdr:nvCxnSpPr>
        <xdr:cNvPr id="661" name="直線コネクタ 660"/>
        <xdr:cNvCxnSpPr/>
      </xdr:nvCxnSpPr>
      <xdr:spPr>
        <a:xfrm flipV="1">
          <a:off x="15481300" y="1750205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662" name="楕円 661"/>
        <xdr:cNvSpPr/>
      </xdr:nvSpPr>
      <xdr:spPr>
        <a:xfrm>
          <a:off x="1454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64770</xdr:rowOff>
    </xdr:to>
    <xdr:cxnSp macro="">
      <xdr:nvCxnSpPr>
        <xdr:cNvPr id="663" name="直線コネクタ 662"/>
        <xdr:cNvCxnSpPr/>
      </xdr:nvCxnSpPr>
      <xdr:spPr>
        <a:xfrm flipV="1">
          <a:off x="14592300" y="175232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102706</xdr:rowOff>
    </xdr:from>
    <xdr:ext cx="405111" cy="259045"/>
    <xdr:sp macro="" textlink="">
      <xdr:nvSpPr>
        <xdr:cNvPr id="666" name="n_1mainValue【公民館】&#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667" name="n_2mainValue【公民館】&#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05" name="楕円 704"/>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706" name="【公民館】&#10;一人当たり面積該当値テキスト"/>
        <xdr:cNvSpPr txBox="1"/>
      </xdr:nvSpPr>
      <xdr:spPr>
        <a:xfrm>
          <a:off x="22199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27305</xdr:rowOff>
    </xdr:from>
    <xdr:to>
      <xdr:col>112</xdr:col>
      <xdr:colOff>38100</xdr:colOff>
      <xdr:row>107</xdr:row>
      <xdr:rowOff>128905</xdr:rowOff>
    </xdr:to>
    <xdr:sp macro="" textlink="">
      <xdr:nvSpPr>
        <xdr:cNvPr id="707" name="楕円 706"/>
        <xdr:cNvSpPr/>
      </xdr:nvSpPr>
      <xdr:spPr>
        <a:xfrm>
          <a:off x="2127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78105</xdr:rowOff>
    </xdr:to>
    <xdr:cxnSp macro="">
      <xdr:nvCxnSpPr>
        <xdr:cNvPr id="708" name="直線コネクタ 707"/>
        <xdr:cNvCxnSpPr/>
      </xdr:nvCxnSpPr>
      <xdr:spPr>
        <a:xfrm flipV="1">
          <a:off x="21323300" y="18421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33020</xdr:rowOff>
    </xdr:from>
    <xdr:to>
      <xdr:col>107</xdr:col>
      <xdr:colOff>101600</xdr:colOff>
      <xdr:row>108</xdr:row>
      <xdr:rowOff>134620</xdr:rowOff>
    </xdr:to>
    <xdr:sp macro="" textlink="">
      <xdr:nvSpPr>
        <xdr:cNvPr id="709" name="楕円 708"/>
        <xdr:cNvSpPr/>
      </xdr:nvSpPr>
      <xdr:spPr>
        <a:xfrm>
          <a:off x="20383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78105</xdr:rowOff>
    </xdr:from>
    <xdr:to>
      <xdr:col>111</xdr:col>
      <xdr:colOff>177800</xdr:colOff>
      <xdr:row>108</xdr:row>
      <xdr:rowOff>83820</xdr:rowOff>
    </xdr:to>
    <xdr:cxnSp macro="">
      <xdr:nvCxnSpPr>
        <xdr:cNvPr id="710" name="直線コネクタ 709"/>
        <xdr:cNvCxnSpPr/>
      </xdr:nvCxnSpPr>
      <xdr:spPr>
        <a:xfrm flipV="1">
          <a:off x="20434300" y="1842325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12"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120032</xdr:rowOff>
    </xdr:from>
    <xdr:ext cx="469744" cy="259045"/>
    <xdr:sp macro="" textlink="">
      <xdr:nvSpPr>
        <xdr:cNvPr id="713" name="n_1mainValue【公民館】&#10;一人当たり面積"/>
        <xdr:cNvSpPr txBox="1"/>
      </xdr:nvSpPr>
      <xdr:spPr>
        <a:xfrm>
          <a:off x="210757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714" name="n_2mainValue【公民館】&#10;一人当たり面積"/>
        <xdr:cNvSpPr txBox="1"/>
      </xdr:nvSpPr>
      <xdr:spPr>
        <a:xfrm>
          <a:off x="20199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より高くなっている施設は、「公民館」であり、４施設のうち、３施設が昭和４０年代から昭和５０年代に整備されているため、有形固定資産減価償却率が高い水準にある。</a:t>
          </a:r>
        </a:p>
        <a:p>
          <a:r>
            <a:rPr kumimoji="1" lang="ja-JP" altLang="en-US" sz="1300">
              <a:latin typeface="ＭＳ Ｐゴシック" panose="020B0600070205080204" pitchFamily="50" charset="-128"/>
              <a:ea typeface="ＭＳ Ｐゴシック" panose="020B0600070205080204" pitchFamily="50" charset="-128"/>
            </a:rPr>
            <a:t>また、学校施設においても類似団体より高くなっており、１２ある小中学校のうち、最も新しい中学校が平成１７年に竣工したのみで、それ以外の小中学校においては大半が昭和４５年から昭和５６年に建築されており、更新時期が集中することが見込まれるため、公共施設総合管理計画に基づく更新計画や財務シミュレーションを行い、財政負担の軽減や長寿命化等により、財政負担の平準化を図る必要がある。</a:t>
          </a:r>
        </a:p>
        <a:p>
          <a:r>
            <a:rPr kumimoji="1" lang="ja-JP" altLang="en-US" sz="1300">
              <a:latin typeface="ＭＳ Ｐゴシック" panose="020B0600070205080204" pitchFamily="50" charset="-128"/>
              <a:ea typeface="ＭＳ Ｐゴシック" panose="020B0600070205080204" pitchFamily="50" charset="-128"/>
            </a:rPr>
            <a:t>一方、一人当たり面積等については、「認定こども園・幼稚園・保育所」の水準が高い水準にある。これについては、本市には認可保育所及び幼稚園が全て公設で運営されているためである。</a:t>
          </a:r>
        </a:p>
        <a:p>
          <a:r>
            <a:rPr kumimoji="1" lang="ja-JP" altLang="en-US" sz="1300">
              <a:latin typeface="ＭＳ Ｐゴシック" panose="020B0600070205080204" pitchFamily="50" charset="-128"/>
              <a:ea typeface="ＭＳ Ｐゴシック" panose="020B0600070205080204" pitchFamily="50" charset="-128"/>
            </a:rPr>
            <a:t>上記以外の施設における一人当たり面積等については、概ね類似団体より低い水準もしくは、ほぼ同じ水準となっている。</a:t>
          </a:r>
        </a:p>
        <a:p>
          <a:r>
            <a:rPr kumimoji="1" lang="ja-JP" altLang="en-US" sz="1300">
              <a:latin typeface="ＭＳ Ｐゴシック" panose="020B0600070205080204" pitchFamily="50" charset="-128"/>
              <a:ea typeface="ＭＳ Ｐゴシック" panose="020B0600070205080204" pitchFamily="50" charset="-128"/>
            </a:rPr>
            <a:t>「幼稚園・保育所」については、人口減少に伴う少子化が著しい本市においては、民間参入が見込まれないため、本面積を維持する必要があり、一人当たり面積は現状よりもより高い水準に移行していくこととな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9" name="楕円 68"/>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0" name="【図書館】&#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1" name="楕円 70"/>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26670</xdr:rowOff>
    </xdr:to>
    <xdr:cxnSp macro="">
      <xdr:nvCxnSpPr>
        <xdr:cNvPr id="72" name="直線コネクタ 71"/>
        <xdr:cNvCxnSpPr/>
      </xdr:nvCxnSpPr>
      <xdr:spPr>
        <a:xfrm flipV="1">
          <a:off x="3797300" y="6522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167640</xdr:rowOff>
    </xdr:from>
    <xdr:to>
      <xdr:col>15</xdr:col>
      <xdr:colOff>101600</xdr:colOff>
      <xdr:row>38</xdr:row>
      <xdr:rowOff>97790</xdr:rowOff>
    </xdr:to>
    <xdr:sp macro="" textlink="">
      <xdr:nvSpPr>
        <xdr:cNvPr id="73" name="楕円 72"/>
        <xdr:cNvSpPr/>
      </xdr:nvSpPr>
      <xdr:spPr>
        <a:xfrm>
          <a:off x="2857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46990</xdr:rowOff>
    </xdr:to>
    <xdr:cxnSp macro="">
      <xdr:nvCxnSpPr>
        <xdr:cNvPr id="74" name="直線コネクタ 73"/>
        <xdr:cNvCxnSpPr/>
      </xdr:nvCxnSpPr>
      <xdr:spPr>
        <a:xfrm flipV="1">
          <a:off x="2908300" y="65417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93997</xdr:rowOff>
    </xdr:from>
    <xdr:ext cx="405111" cy="259045"/>
    <xdr:sp macro="" textlink="">
      <xdr:nvSpPr>
        <xdr:cNvPr id="77" name="n_1mainValue【図書館】&#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114317</xdr:rowOff>
    </xdr:from>
    <xdr:ext cx="405111" cy="259045"/>
    <xdr:sp macro="" textlink="">
      <xdr:nvSpPr>
        <xdr:cNvPr id="78" name="n_2mainValue【図書館】&#10;有形固定資産減価償却率"/>
        <xdr:cNvSpPr txBox="1"/>
      </xdr:nvSpPr>
      <xdr:spPr>
        <a:xfrm>
          <a:off x="270574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0" name="テキスト ボックス 8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4" name="テキスト ボックス 9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40</xdr:row>
      <xdr:rowOff>127635</xdr:rowOff>
    </xdr:to>
    <xdr:cxnSp macro="">
      <xdr:nvCxnSpPr>
        <xdr:cNvPr id="98" name="直線コネクタ 97"/>
        <xdr:cNvCxnSpPr/>
      </xdr:nvCxnSpPr>
      <xdr:spPr>
        <a:xfrm flipV="1">
          <a:off x="10476865" y="5848350"/>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131462</xdr:rowOff>
    </xdr:from>
    <xdr:ext cx="469744" cy="259045"/>
    <xdr:sp macro="" textlink="">
      <xdr:nvSpPr>
        <xdr:cNvPr id="99" name="【図書館】&#10;一人当たり面積最小値テキスト"/>
        <xdr:cNvSpPr txBox="1"/>
      </xdr:nvSpPr>
      <xdr:spPr>
        <a:xfrm>
          <a:off x="10515600"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127635</xdr:rowOff>
    </xdr:from>
    <xdr:to>
      <xdr:col>55</xdr:col>
      <xdr:colOff>88900</xdr:colOff>
      <xdr:row>40</xdr:row>
      <xdr:rowOff>127635</xdr:rowOff>
    </xdr:to>
    <xdr:cxnSp macro="">
      <xdr:nvCxnSpPr>
        <xdr:cNvPr id="100" name="直線コネクタ 99"/>
        <xdr:cNvCxnSpPr/>
      </xdr:nvCxnSpPr>
      <xdr:spPr>
        <a:xfrm>
          <a:off x="10388600" y="698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0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2" name="直線コネクタ 10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145432</xdr:rowOff>
    </xdr:from>
    <xdr:ext cx="469744" cy="259045"/>
    <xdr:sp macro="" textlink="">
      <xdr:nvSpPr>
        <xdr:cNvPr id="103" name="【図書館】&#10;一人当たり面積平均値テキスト"/>
        <xdr:cNvSpPr txBox="1"/>
      </xdr:nvSpPr>
      <xdr:spPr>
        <a:xfrm>
          <a:off x="10515600" y="648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04" name="フローチャート: 判断 103"/>
        <xdr:cNvSpPr/>
      </xdr:nvSpPr>
      <xdr:spPr>
        <a:xfrm>
          <a:off x="10426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145415</xdr:rowOff>
    </xdr:from>
    <xdr:to>
      <xdr:col>50</xdr:col>
      <xdr:colOff>165100</xdr:colOff>
      <xdr:row>39</xdr:row>
      <xdr:rowOff>75565</xdr:rowOff>
    </xdr:to>
    <xdr:sp macro="" textlink="">
      <xdr:nvSpPr>
        <xdr:cNvPr id="105" name="フローチャート: 判断 104"/>
        <xdr:cNvSpPr/>
      </xdr:nvSpPr>
      <xdr:spPr>
        <a:xfrm>
          <a:off x="9588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151130</xdr:rowOff>
    </xdr:from>
    <xdr:to>
      <xdr:col>46</xdr:col>
      <xdr:colOff>38100</xdr:colOff>
      <xdr:row>39</xdr:row>
      <xdr:rowOff>81280</xdr:rowOff>
    </xdr:to>
    <xdr:sp macro="" textlink="">
      <xdr:nvSpPr>
        <xdr:cNvPr id="106" name="フローチャート: 判断 105"/>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122555</xdr:rowOff>
    </xdr:from>
    <xdr:to>
      <xdr:col>55</xdr:col>
      <xdr:colOff>50800</xdr:colOff>
      <xdr:row>40</xdr:row>
      <xdr:rowOff>52705</xdr:rowOff>
    </xdr:to>
    <xdr:sp macro="" textlink="">
      <xdr:nvSpPr>
        <xdr:cNvPr id="112" name="楕円 111"/>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37482</xdr:rowOff>
    </xdr:from>
    <xdr:ext cx="469744" cy="259045"/>
    <xdr:sp macro="" textlink="">
      <xdr:nvSpPr>
        <xdr:cNvPr id="113" name="【図書館】&#10;一人当たり面積該当値テキスト"/>
        <xdr:cNvSpPr txBox="1"/>
      </xdr:nvSpPr>
      <xdr:spPr>
        <a:xfrm>
          <a:off x="10515600" y="67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14" name="楕円 113"/>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xdr:rowOff>
    </xdr:from>
    <xdr:to>
      <xdr:col>55</xdr:col>
      <xdr:colOff>0</xdr:colOff>
      <xdr:row>40</xdr:row>
      <xdr:rowOff>7620</xdr:rowOff>
    </xdr:to>
    <xdr:cxnSp macro="">
      <xdr:nvCxnSpPr>
        <xdr:cNvPr id="115" name="直線コネクタ 114"/>
        <xdr:cNvCxnSpPr/>
      </xdr:nvCxnSpPr>
      <xdr:spPr>
        <a:xfrm flipV="1">
          <a:off x="9639300" y="685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16" name="楕円 115"/>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156210</xdr:rowOff>
    </xdr:to>
    <xdr:cxnSp macro="">
      <xdr:nvCxnSpPr>
        <xdr:cNvPr id="117" name="直線コネクタ 116"/>
        <xdr:cNvCxnSpPr/>
      </xdr:nvCxnSpPr>
      <xdr:spPr>
        <a:xfrm flipV="1">
          <a:off x="8750300" y="68656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92092</xdr:rowOff>
    </xdr:from>
    <xdr:ext cx="469744" cy="259045"/>
    <xdr:sp macro="" textlink="">
      <xdr:nvSpPr>
        <xdr:cNvPr id="118" name="n_1aveValue【図書館】&#10;一人当たり面積"/>
        <xdr:cNvSpPr txBox="1"/>
      </xdr:nvSpPr>
      <xdr:spPr>
        <a:xfrm>
          <a:off x="93917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97807</xdr:rowOff>
    </xdr:from>
    <xdr:ext cx="469744" cy="259045"/>
    <xdr:sp macro="" textlink="">
      <xdr:nvSpPr>
        <xdr:cNvPr id="119" name="n_2aveValue【図書館】&#10;一人当たり面積"/>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20"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21" name="n_2mainValue【図書館】&#10;一人当たり面積"/>
        <xdr:cNvSpPr txBox="1"/>
      </xdr:nvSpPr>
      <xdr:spPr>
        <a:xfrm>
          <a:off x="8515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6" name="直線コネクタ 145"/>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7"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8" name="直線コネクタ 147"/>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9"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0" name="直線コネクタ 149"/>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1"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3" name="フローチャート: 判断 152"/>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4" name="フローチャート: 判断 153"/>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0" name="楕円 159"/>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61" name="【体育館・プール】&#10;有形固定資産減価償却率該当値テキスト"/>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62" name="楕円 161"/>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140970</xdr:rowOff>
    </xdr:to>
    <xdr:cxnSp macro="">
      <xdr:nvCxnSpPr>
        <xdr:cNvPr id="163" name="直線コネクタ 162"/>
        <xdr:cNvCxnSpPr/>
      </xdr:nvCxnSpPr>
      <xdr:spPr>
        <a:xfrm>
          <a:off x="3797300" y="1030414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64" name="楕円 163"/>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60</xdr:row>
      <xdr:rowOff>17145</xdr:rowOff>
    </xdr:to>
    <xdr:cxnSp macro="">
      <xdr:nvCxnSpPr>
        <xdr:cNvPr id="165" name="直線コネクタ 164"/>
        <xdr:cNvCxnSpPr/>
      </xdr:nvCxnSpPr>
      <xdr:spPr>
        <a:xfrm>
          <a:off x="2908300" y="1009459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67"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59072</xdr:rowOff>
    </xdr:from>
    <xdr:ext cx="405111" cy="259045"/>
    <xdr:sp macro="" textlink="">
      <xdr:nvSpPr>
        <xdr:cNvPr id="168" name="n_1main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169" name="n_2mainValue【体育館・プール】&#10;有形固定資産減価償却率"/>
        <xdr:cNvSpPr txBox="1"/>
      </xdr:nvSpPr>
      <xdr:spPr>
        <a:xfrm>
          <a:off x="2705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1" name="テキスト ボックス 19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3" name="直線コネクタ 192"/>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4"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5" name="直線コネクタ 194"/>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6"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7" name="直線コネクタ 196"/>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8"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9" name="フローチャート: 判断 198"/>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0" name="フローチャート: 判断 199"/>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1" name="フローチャート: 判断 200"/>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139509</xdr:rowOff>
    </xdr:from>
    <xdr:to>
      <xdr:col>55</xdr:col>
      <xdr:colOff>50800</xdr:colOff>
      <xdr:row>64</xdr:row>
      <xdr:rowOff>69659</xdr:rowOff>
    </xdr:to>
    <xdr:sp macro="" textlink="">
      <xdr:nvSpPr>
        <xdr:cNvPr id="207" name="楕円 206"/>
        <xdr:cNvSpPr/>
      </xdr:nvSpPr>
      <xdr:spPr>
        <a:xfrm>
          <a:off x="10426700" y="109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8"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142177</xdr:rowOff>
    </xdr:from>
    <xdr:to>
      <xdr:col>50</xdr:col>
      <xdr:colOff>165100</xdr:colOff>
      <xdr:row>64</xdr:row>
      <xdr:rowOff>72327</xdr:rowOff>
    </xdr:to>
    <xdr:sp macro="" textlink="">
      <xdr:nvSpPr>
        <xdr:cNvPr id="209" name="楕円 208"/>
        <xdr:cNvSpPr/>
      </xdr:nvSpPr>
      <xdr:spPr>
        <a:xfrm>
          <a:off x="9588500" y="109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18859</xdr:rowOff>
    </xdr:from>
    <xdr:to>
      <xdr:col>55</xdr:col>
      <xdr:colOff>0</xdr:colOff>
      <xdr:row>64</xdr:row>
      <xdr:rowOff>21527</xdr:rowOff>
    </xdr:to>
    <xdr:cxnSp macro="">
      <xdr:nvCxnSpPr>
        <xdr:cNvPr id="210" name="直線コネクタ 209"/>
        <xdr:cNvCxnSpPr/>
      </xdr:nvCxnSpPr>
      <xdr:spPr>
        <a:xfrm flipV="1">
          <a:off x="9639300" y="1099165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19685</xdr:rowOff>
    </xdr:from>
    <xdr:to>
      <xdr:col>46</xdr:col>
      <xdr:colOff>38100</xdr:colOff>
      <xdr:row>64</xdr:row>
      <xdr:rowOff>121285</xdr:rowOff>
    </xdr:to>
    <xdr:sp macro="" textlink="">
      <xdr:nvSpPr>
        <xdr:cNvPr id="211" name="楕円 210"/>
        <xdr:cNvSpPr/>
      </xdr:nvSpPr>
      <xdr:spPr>
        <a:xfrm>
          <a:off x="8699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21527</xdr:rowOff>
    </xdr:from>
    <xdr:to>
      <xdr:col>50</xdr:col>
      <xdr:colOff>114300</xdr:colOff>
      <xdr:row>64</xdr:row>
      <xdr:rowOff>70485</xdr:rowOff>
    </xdr:to>
    <xdr:cxnSp macro="">
      <xdr:nvCxnSpPr>
        <xdr:cNvPr id="212" name="直線コネクタ 211"/>
        <xdr:cNvCxnSpPr/>
      </xdr:nvCxnSpPr>
      <xdr:spPr>
        <a:xfrm flipV="1">
          <a:off x="8750300" y="10994327"/>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3"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4"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63454</xdr:rowOff>
    </xdr:from>
    <xdr:ext cx="469744" cy="259045"/>
    <xdr:sp macro="" textlink="">
      <xdr:nvSpPr>
        <xdr:cNvPr id="215" name="n_1mainValue【体育館・プール】&#10;一人当たり面積"/>
        <xdr:cNvSpPr txBox="1"/>
      </xdr:nvSpPr>
      <xdr:spPr>
        <a:xfrm>
          <a:off x="9391727" y="1103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112412</xdr:rowOff>
    </xdr:from>
    <xdr:ext cx="469744" cy="259045"/>
    <xdr:sp macro="" textlink="">
      <xdr:nvSpPr>
        <xdr:cNvPr id="216" name="n_2mainValue【体育館・プール】&#10;一人当たり面積"/>
        <xdr:cNvSpPr txBox="1"/>
      </xdr:nvSpPr>
      <xdr:spPr>
        <a:xfrm>
          <a:off x="8515427" y="110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1" name="直線コネクタ 24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3" name="直線コネクタ 24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5" name="直線コネクタ 24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46"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47" name="フローチャート: 判断 24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8" name="フローチャート: 判断 24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9" name="フローチャート: 判断 248"/>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55" name="楕円 254"/>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56"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57" name="楕円 256"/>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72389</xdr:rowOff>
    </xdr:to>
    <xdr:cxnSp macro="">
      <xdr:nvCxnSpPr>
        <xdr:cNvPr id="258" name="直線コネクタ 257"/>
        <xdr:cNvCxnSpPr/>
      </xdr:nvCxnSpPr>
      <xdr:spPr>
        <a:xfrm flipV="1">
          <a:off x="3797300" y="14264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259" name="楕円 258"/>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110489</xdr:rowOff>
    </xdr:to>
    <xdr:cxnSp macro="">
      <xdr:nvCxnSpPr>
        <xdr:cNvPr id="260" name="直線コネクタ 259"/>
        <xdr:cNvCxnSpPr/>
      </xdr:nvCxnSpPr>
      <xdr:spPr>
        <a:xfrm flipV="1">
          <a:off x="2908300" y="14302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2"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63" name="n_1mainValue【福祉施設】&#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264" name="n_2mainValue【福祉施設】&#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86" name="直線コネクタ 285"/>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87"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88" name="直線コネクタ 287"/>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89"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0" name="直線コネクタ 289"/>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1"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2" name="フローチャート: 判断 291"/>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3" name="フローチャート: 判断 292"/>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4" name="フローチャート: 判断 29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19304</xdr:rowOff>
    </xdr:from>
    <xdr:to>
      <xdr:col>55</xdr:col>
      <xdr:colOff>50800</xdr:colOff>
      <xdr:row>82</xdr:row>
      <xdr:rowOff>120904</xdr:rowOff>
    </xdr:to>
    <xdr:sp macro="" textlink="">
      <xdr:nvSpPr>
        <xdr:cNvPr id="300" name="楕円 299"/>
        <xdr:cNvSpPr/>
      </xdr:nvSpPr>
      <xdr:spPr>
        <a:xfrm>
          <a:off x="10426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42181</xdr:rowOff>
    </xdr:from>
    <xdr:ext cx="469744" cy="259045"/>
    <xdr:sp macro="" textlink="">
      <xdr:nvSpPr>
        <xdr:cNvPr id="301" name="【福祉施設】&#10;一人当たり面積該当値テキスト"/>
        <xdr:cNvSpPr txBox="1"/>
      </xdr:nvSpPr>
      <xdr:spPr>
        <a:xfrm>
          <a:off x="10515600"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02" name="楕円 301"/>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70104</xdr:rowOff>
    </xdr:from>
    <xdr:to>
      <xdr:col>55</xdr:col>
      <xdr:colOff>0</xdr:colOff>
      <xdr:row>82</xdr:row>
      <xdr:rowOff>83820</xdr:rowOff>
    </xdr:to>
    <xdr:cxnSp macro="">
      <xdr:nvCxnSpPr>
        <xdr:cNvPr id="303" name="直線コネクタ 302"/>
        <xdr:cNvCxnSpPr/>
      </xdr:nvCxnSpPr>
      <xdr:spPr>
        <a:xfrm flipV="1">
          <a:off x="9639300" y="14129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04" name="楕円 303"/>
        <xdr:cNvSpPr/>
      </xdr:nvSpPr>
      <xdr:spPr>
        <a:xfrm>
          <a:off x="8699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84</xdr:row>
      <xdr:rowOff>81535</xdr:rowOff>
    </xdr:to>
    <xdr:cxnSp macro="">
      <xdr:nvCxnSpPr>
        <xdr:cNvPr id="305" name="直線コネクタ 304"/>
        <xdr:cNvCxnSpPr/>
      </xdr:nvCxnSpPr>
      <xdr:spPr>
        <a:xfrm flipV="1">
          <a:off x="8750300" y="14142720"/>
          <a:ext cx="889000" cy="3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06"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07"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08" name="n_1main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09" name="n_2mainValue【福祉施設】&#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9" name="テキスト ボックス 32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3" name="直線コネクタ 33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5" name="直線コネクタ 33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7" name="直線コネクタ 33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38"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39" name="フローチャート: 判断 338"/>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0" name="フローチャート: 判断 339"/>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1" name="フローチャート: 判断 340"/>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146050</xdr:rowOff>
    </xdr:from>
    <xdr:to>
      <xdr:col>24</xdr:col>
      <xdr:colOff>114300</xdr:colOff>
      <xdr:row>104</xdr:row>
      <xdr:rowOff>76200</xdr:rowOff>
    </xdr:to>
    <xdr:sp macro="" textlink="">
      <xdr:nvSpPr>
        <xdr:cNvPr id="347" name="楕円 346"/>
        <xdr:cNvSpPr/>
      </xdr:nvSpPr>
      <xdr:spPr>
        <a:xfrm>
          <a:off x="4584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168927</xdr:rowOff>
    </xdr:from>
    <xdr:ext cx="405111" cy="259045"/>
    <xdr:sp macro="" textlink="">
      <xdr:nvSpPr>
        <xdr:cNvPr id="348" name="【市民会館】&#10;有形固定資産減価償却率該当値テキスト"/>
        <xdr:cNvSpPr txBox="1"/>
      </xdr:nvSpPr>
      <xdr:spPr>
        <a:xfrm>
          <a:off x="4673600"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163830</xdr:rowOff>
    </xdr:from>
    <xdr:to>
      <xdr:col>20</xdr:col>
      <xdr:colOff>38100</xdr:colOff>
      <xdr:row>104</xdr:row>
      <xdr:rowOff>93980</xdr:rowOff>
    </xdr:to>
    <xdr:sp macro="" textlink="">
      <xdr:nvSpPr>
        <xdr:cNvPr id="349" name="楕円 348"/>
        <xdr:cNvSpPr/>
      </xdr:nvSpPr>
      <xdr:spPr>
        <a:xfrm>
          <a:off x="3746500" y="178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25400</xdr:rowOff>
    </xdr:from>
    <xdr:to>
      <xdr:col>24</xdr:col>
      <xdr:colOff>63500</xdr:colOff>
      <xdr:row>104</xdr:row>
      <xdr:rowOff>43180</xdr:rowOff>
    </xdr:to>
    <xdr:cxnSp macro="">
      <xdr:nvCxnSpPr>
        <xdr:cNvPr id="350" name="直線コネクタ 349"/>
        <xdr:cNvCxnSpPr/>
      </xdr:nvCxnSpPr>
      <xdr:spPr>
        <a:xfrm flipV="1">
          <a:off x="3797300" y="178562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5080</xdr:rowOff>
    </xdr:from>
    <xdr:to>
      <xdr:col>15</xdr:col>
      <xdr:colOff>101600</xdr:colOff>
      <xdr:row>104</xdr:row>
      <xdr:rowOff>106680</xdr:rowOff>
    </xdr:to>
    <xdr:sp macro="" textlink="">
      <xdr:nvSpPr>
        <xdr:cNvPr id="351" name="楕円 350"/>
        <xdr:cNvSpPr/>
      </xdr:nvSpPr>
      <xdr:spPr>
        <a:xfrm>
          <a:off x="2857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43180</xdr:rowOff>
    </xdr:from>
    <xdr:to>
      <xdr:col>19</xdr:col>
      <xdr:colOff>177800</xdr:colOff>
      <xdr:row>104</xdr:row>
      <xdr:rowOff>55880</xdr:rowOff>
    </xdr:to>
    <xdr:cxnSp macro="">
      <xdr:nvCxnSpPr>
        <xdr:cNvPr id="352" name="直線コネクタ 351"/>
        <xdr:cNvCxnSpPr/>
      </xdr:nvCxnSpPr>
      <xdr:spPr>
        <a:xfrm flipV="1">
          <a:off x="2908300" y="178739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3"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4"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110507</xdr:rowOff>
    </xdr:from>
    <xdr:ext cx="405111" cy="259045"/>
    <xdr:sp macro="" textlink="">
      <xdr:nvSpPr>
        <xdr:cNvPr id="355" name="n_1mainValue【市民会館】&#10;有形固定資産減価償却率"/>
        <xdr:cNvSpPr txBox="1"/>
      </xdr:nvSpPr>
      <xdr:spPr>
        <a:xfrm>
          <a:off x="35820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123207</xdr:rowOff>
    </xdr:from>
    <xdr:ext cx="405111" cy="259045"/>
    <xdr:sp macro="" textlink="">
      <xdr:nvSpPr>
        <xdr:cNvPr id="356" name="n_2mainValue【市民会館】&#10;有形固定資産減価償却率"/>
        <xdr:cNvSpPr txBox="1"/>
      </xdr:nvSpPr>
      <xdr:spPr>
        <a:xfrm>
          <a:off x="27057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7" name="直線コネクタ 36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8" name="テキスト ボックス 36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9" name="直線コネクタ 36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0" name="テキスト ボックス 36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1" name="直線コネクタ 37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2" name="テキスト ボックス 37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3" name="直線コネクタ 37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4" name="テキスト ボックス 37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5" name="直線コネクタ 37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6" name="テキスト ボックス 37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7" name="直線コネクタ 37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8" name="テキスト ボックス 37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2" name="直線コネクタ 381"/>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3"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4" name="直線コネクタ 383"/>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5"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86" name="直線コネクタ 385"/>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87"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88" name="フローチャート: 判断 387"/>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89" name="フローチャート: 判断 388"/>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0" name="フローチャート: 判断 389"/>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56424</xdr:rowOff>
    </xdr:from>
    <xdr:to>
      <xdr:col>55</xdr:col>
      <xdr:colOff>50800</xdr:colOff>
      <xdr:row>108</xdr:row>
      <xdr:rowOff>158024</xdr:rowOff>
    </xdr:to>
    <xdr:sp macro="" textlink="">
      <xdr:nvSpPr>
        <xdr:cNvPr id="396" name="楕円 395"/>
        <xdr:cNvSpPr/>
      </xdr:nvSpPr>
      <xdr:spPr>
        <a:xfrm>
          <a:off x="10426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142801</xdr:rowOff>
    </xdr:from>
    <xdr:ext cx="469744" cy="259045"/>
    <xdr:sp macro="" textlink="">
      <xdr:nvSpPr>
        <xdr:cNvPr id="397" name="【市民会館】&#10;一人当たり面積該当値テキスト"/>
        <xdr:cNvSpPr txBox="1"/>
      </xdr:nvSpPr>
      <xdr:spPr>
        <a:xfrm>
          <a:off x="10515600" y="184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58057</xdr:rowOff>
    </xdr:from>
    <xdr:to>
      <xdr:col>50</xdr:col>
      <xdr:colOff>165100</xdr:colOff>
      <xdr:row>108</xdr:row>
      <xdr:rowOff>159657</xdr:rowOff>
    </xdr:to>
    <xdr:sp macro="" textlink="">
      <xdr:nvSpPr>
        <xdr:cNvPr id="398" name="楕円 397"/>
        <xdr:cNvSpPr/>
      </xdr:nvSpPr>
      <xdr:spPr>
        <a:xfrm>
          <a:off x="9588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107224</xdr:rowOff>
    </xdr:from>
    <xdr:to>
      <xdr:col>55</xdr:col>
      <xdr:colOff>0</xdr:colOff>
      <xdr:row>108</xdr:row>
      <xdr:rowOff>108857</xdr:rowOff>
    </xdr:to>
    <xdr:cxnSp macro="">
      <xdr:nvCxnSpPr>
        <xdr:cNvPr id="399" name="直線コネクタ 398"/>
        <xdr:cNvCxnSpPr/>
      </xdr:nvCxnSpPr>
      <xdr:spPr>
        <a:xfrm flipV="1">
          <a:off x="9639300" y="186238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136434</xdr:rowOff>
    </xdr:from>
    <xdr:to>
      <xdr:col>46</xdr:col>
      <xdr:colOff>38100</xdr:colOff>
      <xdr:row>109</xdr:row>
      <xdr:rowOff>66584</xdr:rowOff>
    </xdr:to>
    <xdr:sp macro="" textlink="">
      <xdr:nvSpPr>
        <xdr:cNvPr id="400" name="楕円 399"/>
        <xdr:cNvSpPr/>
      </xdr:nvSpPr>
      <xdr:spPr>
        <a:xfrm>
          <a:off x="8699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108857</xdr:rowOff>
    </xdr:from>
    <xdr:to>
      <xdr:col>50</xdr:col>
      <xdr:colOff>114300</xdr:colOff>
      <xdr:row>109</xdr:row>
      <xdr:rowOff>15784</xdr:rowOff>
    </xdr:to>
    <xdr:cxnSp macro="">
      <xdr:nvCxnSpPr>
        <xdr:cNvPr id="401" name="直線コネクタ 400"/>
        <xdr:cNvCxnSpPr/>
      </xdr:nvCxnSpPr>
      <xdr:spPr>
        <a:xfrm flipV="1">
          <a:off x="8750300" y="186254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03"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150784</xdr:rowOff>
    </xdr:from>
    <xdr:ext cx="469744" cy="259045"/>
    <xdr:sp macro="" textlink="">
      <xdr:nvSpPr>
        <xdr:cNvPr id="404" name="n_1mainValue【市民会館】&#10;一人当たり面積"/>
        <xdr:cNvSpPr txBox="1"/>
      </xdr:nvSpPr>
      <xdr:spPr>
        <a:xfrm>
          <a:off x="9391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57711</xdr:rowOff>
    </xdr:from>
    <xdr:ext cx="469744" cy="259045"/>
    <xdr:sp macro="" textlink="">
      <xdr:nvSpPr>
        <xdr:cNvPr id="405" name="n_2mainValue【市民会館】&#10;一人当たり面積"/>
        <xdr:cNvSpPr txBox="1"/>
      </xdr:nvSpPr>
      <xdr:spPr>
        <a:xfrm>
          <a:off x="8515427" y="187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6" name="直線コネクタ 4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7" name="テキスト ボックス 4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8" name="直線コネクタ 4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9" name="テキスト ボックス 4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0" name="直線コネクタ 4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1" name="テキスト ボックス 4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2" name="直線コネクタ 4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3" name="テキスト ボックス 4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4" name="直線コネクタ 4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5" name="テキスト ボックス 4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6" name="直線コネクタ 4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7" name="テキスト ボックス 4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1" name="直線コネクタ 43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3" name="直線コネクタ 43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5" name="直線コネクタ 43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36"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37" name="フローチャート: 判断 43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38" name="フローチャート: 判断 43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39" name="フローチャート: 判断 43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45" name="楕円 444"/>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109963</xdr:rowOff>
    </xdr:from>
    <xdr:ext cx="405111" cy="259045"/>
    <xdr:sp macro="" textlink="">
      <xdr:nvSpPr>
        <xdr:cNvPr id="446" name="【一般廃棄物処理施設】&#10;有形固定資産減価償却率該当値テキスト"/>
        <xdr:cNvSpPr txBox="1"/>
      </xdr:nvSpPr>
      <xdr:spPr>
        <a:xfrm>
          <a:off x="16357600"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47" name="楕円 446"/>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64770</xdr:rowOff>
    </xdr:to>
    <xdr:cxnSp macro="">
      <xdr:nvCxnSpPr>
        <xdr:cNvPr id="448" name="直線コネクタ 447"/>
        <xdr:cNvCxnSpPr/>
      </xdr:nvCxnSpPr>
      <xdr:spPr>
        <a:xfrm flipV="1">
          <a:off x="15481300" y="635453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72753</xdr:rowOff>
    </xdr:from>
    <xdr:to>
      <xdr:col>76</xdr:col>
      <xdr:colOff>165100</xdr:colOff>
      <xdr:row>38</xdr:row>
      <xdr:rowOff>2903</xdr:rowOff>
    </xdr:to>
    <xdr:sp macro="" textlink="">
      <xdr:nvSpPr>
        <xdr:cNvPr id="449" name="楕円 448"/>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123553</xdr:rowOff>
    </xdr:to>
    <xdr:cxnSp macro="">
      <xdr:nvCxnSpPr>
        <xdr:cNvPr id="450" name="直線コネクタ 449"/>
        <xdr:cNvCxnSpPr/>
      </xdr:nvCxnSpPr>
      <xdr:spPr>
        <a:xfrm flipV="1">
          <a:off x="14592300" y="64084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1"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2"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453" name="n_1mainValue【一般廃棄物処理施設】&#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165480</xdr:rowOff>
    </xdr:from>
    <xdr:ext cx="405111" cy="259045"/>
    <xdr:sp macro="" textlink="">
      <xdr:nvSpPr>
        <xdr:cNvPr id="454" name="n_2mainValue【一般廃棄物処理施設】&#10;有形固定資産減価償却率"/>
        <xdr:cNvSpPr txBox="1"/>
      </xdr:nvSpPr>
      <xdr:spPr>
        <a:xfrm>
          <a:off x="14389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76" name="直線コネクタ 47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7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78" name="直線コネクタ 47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7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0" name="直線コネクタ 47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1"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2" name="フローチャート: 判断 48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3" name="フローチャート: 判断 48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4" name="フローチャート: 判断 483"/>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8342</xdr:rowOff>
    </xdr:from>
    <xdr:to>
      <xdr:col>116</xdr:col>
      <xdr:colOff>114300</xdr:colOff>
      <xdr:row>41</xdr:row>
      <xdr:rowOff>109942</xdr:rowOff>
    </xdr:to>
    <xdr:sp macro="" textlink="">
      <xdr:nvSpPr>
        <xdr:cNvPr id="490" name="楕円 489"/>
        <xdr:cNvSpPr/>
      </xdr:nvSpPr>
      <xdr:spPr>
        <a:xfrm>
          <a:off x="22110700" y="70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94719</xdr:rowOff>
    </xdr:from>
    <xdr:ext cx="534377" cy="259045"/>
    <xdr:sp macro="" textlink="">
      <xdr:nvSpPr>
        <xdr:cNvPr id="491" name="【一般廃棄物処理施設】&#10;一人当たり有形固定資産（償却資産）額該当値テキスト"/>
        <xdr:cNvSpPr txBox="1"/>
      </xdr:nvSpPr>
      <xdr:spPr>
        <a:xfrm>
          <a:off x="22199600" y="69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9137</xdr:rowOff>
    </xdr:from>
    <xdr:to>
      <xdr:col>112</xdr:col>
      <xdr:colOff>38100</xdr:colOff>
      <xdr:row>41</xdr:row>
      <xdr:rowOff>110737</xdr:rowOff>
    </xdr:to>
    <xdr:sp macro="" textlink="">
      <xdr:nvSpPr>
        <xdr:cNvPr id="492" name="楕円 491"/>
        <xdr:cNvSpPr/>
      </xdr:nvSpPr>
      <xdr:spPr>
        <a:xfrm>
          <a:off x="21272500" y="70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59142</xdr:rowOff>
    </xdr:from>
    <xdr:to>
      <xdr:col>116</xdr:col>
      <xdr:colOff>63500</xdr:colOff>
      <xdr:row>41</xdr:row>
      <xdr:rowOff>59937</xdr:rowOff>
    </xdr:to>
    <xdr:cxnSp macro="">
      <xdr:nvCxnSpPr>
        <xdr:cNvPr id="493" name="直線コネクタ 492"/>
        <xdr:cNvCxnSpPr/>
      </xdr:nvCxnSpPr>
      <xdr:spPr>
        <a:xfrm flipV="1">
          <a:off x="21323300" y="7088592"/>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9585</xdr:rowOff>
    </xdr:from>
    <xdr:to>
      <xdr:col>107</xdr:col>
      <xdr:colOff>101600</xdr:colOff>
      <xdr:row>41</xdr:row>
      <xdr:rowOff>111185</xdr:rowOff>
    </xdr:to>
    <xdr:sp macro="" textlink="">
      <xdr:nvSpPr>
        <xdr:cNvPr id="494" name="楕円 493"/>
        <xdr:cNvSpPr/>
      </xdr:nvSpPr>
      <xdr:spPr>
        <a:xfrm>
          <a:off x="20383500" y="70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59937</xdr:rowOff>
    </xdr:from>
    <xdr:to>
      <xdr:col>111</xdr:col>
      <xdr:colOff>177800</xdr:colOff>
      <xdr:row>41</xdr:row>
      <xdr:rowOff>60385</xdr:rowOff>
    </xdr:to>
    <xdr:cxnSp macro="">
      <xdr:nvCxnSpPr>
        <xdr:cNvPr id="495" name="直線コネクタ 494"/>
        <xdr:cNvCxnSpPr/>
      </xdr:nvCxnSpPr>
      <xdr:spPr>
        <a:xfrm flipV="1">
          <a:off x="20434300" y="7089387"/>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96"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97"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101864</xdr:rowOff>
    </xdr:from>
    <xdr:ext cx="534377" cy="259045"/>
    <xdr:sp macro="" textlink="">
      <xdr:nvSpPr>
        <xdr:cNvPr id="498" name="n_1mainValue【一般廃棄物処理施設】&#10;一人当たり有形固定資産（償却資産）額"/>
        <xdr:cNvSpPr txBox="1"/>
      </xdr:nvSpPr>
      <xdr:spPr>
        <a:xfrm>
          <a:off x="21043411" y="71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102312</xdr:rowOff>
    </xdr:from>
    <xdr:ext cx="534377" cy="259045"/>
    <xdr:sp macro="" textlink="">
      <xdr:nvSpPr>
        <xdr:cNvPr id="499" name="n_2mainValue【一般廃棄物処理施設】&#10;一人当たり有形固定資産（償却資産）額"/>
        <xdr:cNvSpPr txBox="1"/>
      </xdr:nvSpPr>
      <xdr:spPr>
        <a:xfrm>
          <a:off x="20167111" y="71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1" name="テキスト ボックス 5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1" name="テキスト ボックス 5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5" name="直線コネクタ 524"/>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26"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27" name="直線コネクタ 526"/>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30"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1" name="フローチャート: 判断 530"/>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2" name="フローチャート: 判断 53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3" name="フローチャート: 判断 532"/>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539" name="楕円 538"/>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540" name="【保健センター・保健所】&#10;有形固定資産減価償却率該当値テキスト"/>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41" name="楕円 540"/>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88174</xdr:rowOff>
    </xdr:from>
    <xdr:to>
      <xdr:col>85</xdr:col>
      <xdr:colOff>127000</xdr:colOff>
      <xdr:row>59</xdr:row>
      <xdr:rowOff>109401</xdr:rowOff>
    </xdr:to>
    <xdr:cxnSp macro="">
      <xdr:nvCxnSpPr>
        <xdr:cNvPr id="542" name="直線コネクタ 541"/>
        <xdr:cNvCxnSpPr/>
      </xdr:nvCxnSpPr>
      <xdr:spPr>
        <a:xfrm flipV="1">
          <a:off x="15481300" y="102037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3" name="楕円 542"/>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132262</xdr:rowOff>
    </xdr:to>
    <xdr:cxnSp macro="">
      <xdr:nvCxnSpPr>
        <xdr:cNvPr id="544" name="直線コネクタ 543"/>
        <xdr:cNvCxnSpPr/>
      </xdr:nvCxnSpPr>
      <xdr:spPr>
        <a:xfrm flipV="1">
          <a:off x="14592300" y="102249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45"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546"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47"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48" name="n_2main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0" name="直線コネクタ 569"/>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1"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2" name="直線コネクタ 571"/>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3"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4" name="直線コネクタ 573"/>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5"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76" name="フローチャート: 判断 575"/>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77" name="フローチャート: 判断 576"/>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78" name="フローチャート: 判断 577"/>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118364</xdr:rowOff>
    </xdr:from>
    <xdr:to>
      <xdr:col>116</xdr:col>
      <xdr:colOff>114300</xdr:colOff>
      <xdr:row>59</xdr:row>
      <xdr:rowOff>48514</xdr:rowOff>
    </xdr:to>
    <xdr:sp macro="" textlink="">
      <xdr:nvSpPr>
        <xdr:cNvPr id="584" name="楕円 583"/>
        <xdr:cNvSpPr/>
      </xdr:nvSpPr>
      <xdr:spPr>
        <a:xfrm>
          <a:off x="22110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141241</xdr:rowOff>
    </xdr:from>
    <xdr:ext cx="469744" cy="259045"/>
    <xdr:sp macro="" textlink="">
      <xdr:nvSpPr>
        <xdr:cNvPr id="585" name="【保健センター・保健所】&#10;一人当たり面積該当値テキスト"/>
        <xdr:cNvSpPr txBox="1"/>
      </xdr:nvSpPr>
      <xdr:spPr>
        <a:xfrm>
          <a:off x="22199600" y="991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127508</xdr:rowOff>
    </xdr:from>
    <xdr:to>
      <xdr:col>112</xdr:col>
      <xdr:colOff>38100</xdr:colOff>
      <xdr:row>59</xdr:row>
      <xdr:rowOff>57658</xdr:rowOff>
    </xdr:to>
    <xdr:sp macro="" textlink="">
      <xdr:nvSpPr>
        <xdr:cNvPr id="586" name="楕円 585"/>
        <xdr:cNvSpPr/>
      </xdr:nvSpPr>
      <xdr:spPr>
        <a:xfrm>
          <a:off x="2127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169164</xdr:rowOff>
    </xdr:from>
    <xdr:to>
      <xdr:col>116</xdr:col>
      <xdr:colOff>63500</xdr:colOff>
      <xdr:row>59</xdr:row>
      <xdr:rowOff>6858</xdr:rowOff>
    </xdr:to>
    <xdr:cxnSp macro="">
      <xdr:nvCxnSpPr>
        <xdr:cNvPr id="587" name="直線コネクタ 586"/>
        <xdr:cNvCxnSpPr/>
      </xdr:nvCxnSpPr>
      <xdr:spPr>
        <a:xfrm flipV="1">
          <a:off x="21323300" y="10113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88" name="楕円 587"/>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6858</xdr:rowOff>
    </xdr:from>
    <xdr:to>
      <xdr:col>111</xdr:col>
      <xdr:colOff>177800</xdr:colOff>
      <xdr:row>63</xdr:row>
      <xdr:rowOff>6858</xdr:rowOff>
    </xdr:to>
    <xdr:cxnSp macro="">
      <xdr:nvCxnSpPr>
        <xdr:cNvPr id="589" name="直線コネクタ 588"/>
        <xdr:cNvCxnSpPr/>
      </xdr:nvCxnSpPr>
      <xdr:spPr>
        <a:xfrm flipV="1">
          <a:off x="20434300" y="1012240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0"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91"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74185</xdr:rowOff>
    </xdr:from>
    <xdr:ext cx="469744" cy="259045"/>
    <xdr:sp macro="" textlink="">
      <xdr:nvSpPr>
        <xdr:cNvPr id="592" name="n_1mainValue【保健センター・保健所】&#10;一人当たり面積"/>
        <xdr:cNvSpPr txBox="1"/>
      </xdr:nvSpPr>
      <xdr:spPr>
        <a:xfrm>
          <a:off x="210757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93" name="n_2main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19" name="直線コネクタ 618"/>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0"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1" name="直線コネクタ 62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2"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3" name="直線コネクタ 622"/>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4"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5" name="フローチャート: 判断 624"/>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26" name="フローチャート: 判断 625"/>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27" name="フローチャート: 判断 626"/>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33" name="楕円 632"/>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634" name="【消防施設】&#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103232</xdr:rowOff>
    </xdr:from>
    <xdr:to>
      <xdr:col>81</xdr:col>
      <xdr:colOff>101600</xdr:colOff>
      <xdr:row>81</xdr:row>
      <xdr:rowOff>33382</xdr:rowOff>
    </xdr:to>
    <xdr:sp macro="" textlink="">
      <xdr:nvSpPr>
        <xdr:cNvPr id="635" name="楕円 634"/>
        <xdr:cNvSpPr/>
      </xdr:nvSpPr>
      <xdr:spPr>
        <a:xfrm>
          <a:off x="15430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154032</xdr:rowOff>
    </xdr:to>
    <xdr:cxnSp macro="">
      <xdr:nvCxnSpPr>
        <xdr:cNvPr id="636" name="直線コネクタ 635"/>
        <xdr:cNvCxnSpPr/>
      </xdr:nvCxnSpPr>
      <xdr:spPr>
        <a:xfrm flipV="1">
          <a:off x="15481300" y="138341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139156</xdr:rowOff>
    </xdr:from>
    <xdr:to>
      <xdr:col>76</xdr:col>
      <xdr:colOff>165100</xdr:colOff>
      <xdr:row>81</xdr:row>
      <xdr:rowOff>69306</xdr:rowOff>
    </xdr:to>
    <xdr:sp macro="" textlink="">
      <xdr:nvSpPr>
        <xdr:cNvPr id="637" name="楕円 636"/>
        <xdr:cNvSpPr/>
      </xdr:nvSpPr>
      <xdr:spPr>
        <a:xfrm>
          <a:off x="14541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154032</xdr:rowOff>
    </xdr:from>
    <xdr:to>
      <xdr:col>81</xdr:col>
      <xdr:colOff>50800</xdr:colOff>
      <xdr:row>81</xdr:row>
      <xdr:rowOff>18506</xdr:rowOff>
    </xdr:to>
    <xdr:cxnSp macro="">
      <xdr:nvCxnSpPr>
        <xdr:cNvPr id="638" name="直線コネクタ 637"/>
        <xdr:cNvCxnSpPr/>
      </xdr:nvCxnSpPr>
      <xdr:spPr>
        <a:xfrm flipV="1">
          <a:off x="14592300" y="138700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39"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0"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49909</xdr:rowOff>
    </xdr:from>
    <xdr:ext cx="405111" cy="259045"/>
    <xdr:sp macro="" textlink="">
      <xdr:nvSpPr>
        <xdr:cNvPr id="641" name="n_1mainValue【消防施設】&#10;有形固定資産減価償却率"/>
        <xdr:cNvSpPr txBox="1"/>
      </xdr:nvSpPr>
      <xdr:spPr>
        <a:xfrm>
          <a:off x="15266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85833</xdr:rowOff>
    </xdr:from>
    <xdr:ext cx="405111" cy="259045"/>
    <xdr:sp macro="" textlink="">
      <xdr:nvSpPr>
        <xdr:cNvPr id="642" name="n_2mainValue【消防施設】&#10;有形固定資産減価償却率"/>
        <xdr:cNvSpPr txBox="1"/>
      </xdr:nvSpPr>
      <xdr:spPr>
        <a:xfrm>
          <a:off x="14389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66" name="直線コネクタ 665"/>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67"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68" name="直線コネクタ 667"/>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69"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0" name="直線コネクタ 669"/>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71"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2" name="フローチャート: 判断 671"/>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3" name="フローチャート: 判断 67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4" name="フローチャート: 判断 673"/>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680" name="楕円 679"/>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681" name="【消防施設】&#10;一人当たり面積該当値テキスト"/>
        <xdr:cNvSpPr txBox="1"/>
      </xdr:nvSpPr>
      <xdr:spPr>
        <a:xfrm>
          <a:off x="22199600" y="145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82" name="楕円 681"/>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114300</xdr:rowOff>
    </xdr:to>
    <xdr:cxnSp macro="">
      <xdr:nvCxnSpPr>
        <xdr:cNvPr id="683" name="直線コネクタ 682"/>
        <xdr:cNvCxnSpPr/>
      </xdr:nvCxnSpPr>
      <xdr:spPr>
        <a:xfrm flipV="1">
          <a:off x="21323300" y="146837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67311</xdr:rowOff>
    </xdr:from>
    <xdr:to>
      <xdr:col>107</xdr:col>
      <xdr:colOff>101600</xdr:colOff>
      <xdr:row>84</xdr:row>
      <xdr:rowOff>168911</xdr:rowOff>
    </xdr:to>
    <xdr:sp macro="" textlink="">
      <xdr:nvSpPr>
        <xdr:cNvPr id="684" name="楕円 683"/>
        <xdr:cNvSpPr/>
      </xdr:nvSpPr>
      <xdr:spPr>
        <a:xfrm>
          <a:off x="20383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85</xdr:row>
      <xdr:rowOff>114300</xdr:rowOff>
    </xdr:to>
    <xdr:cxnSp macro="">
      <xdr:nvCxnSpPr>
        <xdr:cNvPr id="685" name="直線コネクタ 684"/>
        <xdr:cNvCxnSpPr/>
      </xdr:nvCxnSpPr>
      <xdr:spPr>
        <a:xfrm>
          <a:off x="20434300" y="145199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8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8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88"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160038</xdr:rowOff>
    </xdr:from>
    <xdr:ext cx="469744" cy="259045"/>
    <xdr:sp macro="" textlink="">
      <xdr:nvSpPr>
        <xdr:cNvPr id="689" name="n_2mainValue【消防施設】&#10;一人当たり面積"/>
        <xdr:cNvSpPr txBox="1"/>
      </xdr:nvSpPr>
      <xdr:spPr>
        <a:xfrm>
          <a:off x="20199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5" name="直線コネクタ 71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1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17" name="直線コネクタ 71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9" name="直線コネクタ 7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2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1" name="フローチャート: 判断 72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2" name="フローチャート: 判断 72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3" name="フローチャート: 判断 72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113574</xdr:rowOff>
    </xdr:from>
    <xdr:to>
      <xdr:col>85</xdr:col>
      <xdr:colOff>177800</xdr:colOff>
      <xdr:row>103</xdr:row>
      <xdr:rowOff>43724</xdr:rowOff>
    </xdr:to>
    <xdr:sp macro="" textlink="">
      <xdr:nvSpPr>
        <xdr:cNvPr id="729" name="楕円 728"/>
        <xdr:cNvSpPr/>
      </xdr:nvSpPr>
      <xdr:spPr>
        <a:xfrm>
          <a:off x="162687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136451</xdr:rowOff>
    </xdr:from>
    <xdr:ext cx="405111" cy="259045"/>
    <xdr:sp macro="" textlink="">
      <xdr:nvSpPr>
        <xdr:cNvPr id="730" name="【庁舎】&#10;有形固定資産減価償却率該当値テキスト"/>
        <xdr:cNvSpPr txBox="1"/>
      </xdr:nvSpPr>
      <xdr:spPr>
        <a:xfrm>
          <a:off x="16357600" y="1745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731" name="楕円 730"/>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164374</xdr:rowOff>
    </xdr:from>
    <xdr:to>
      <xdr:col>85</xdr:col>
      <xdr:colOff>127000</xdr:colOff>
      <xdr:row>103</xdr:row>
      <xdr:rowOff>27214</xdr:rowOff>
    </xdr:to>
    <xdr:cxnSp macro="">
      <xdr:nvCxnSpPr>
        <xdr:cNvPr id="732" name="直線コネクタ 731"/>
        <xdr:cNvCxnSpPr/>
      </xdr:nvCxnSpPr>
      <xdr:spPr>
        <a:xfrm flipV="1">
          <a:off x="15481300" y="176522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733" name="楕円 732"/>
        <xdr:cNvSpPr/>
      </xdr:nvSpPr>
      <xdr:spPr>
        <a:xfrm>
          <a:off x="14541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27214</xdr:rowOff>
    </xdr:to>
    <xdr:cxnSp macro="">
      <xdr:nvCxnSpPr>
        <xdr:cNvPr id="734" name="直線コネクタ 733"/>
        <xdr:cNvCxnSpPr/>
      </xdr:nvCxnSpPr>
      <xdr:spPr>
        <a:xfrm>
          <a:off x="14592300" y="176424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35"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36"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737" name="n_1mainValue【庁舎】&#10;有形固定資産減価償却率"/>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738" name="n_2mainValue【庁舎】&#10;有形固定資産減価償却率"/>
        <xdr:cNvSpPr txBox="1"/>
      </xdr:nvSpPr>
      <xdr:spPr>
        <a:xfrm>
          <a:off x="14389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2" name="直線コネクタ 761"/>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3"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4" name="直線コネクタ 763"/>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5"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66" name="直線コネクタ 765"/>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67"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68" name="フローチャート: 判断 767"/>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69" name="フローチャート: 判断 76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0" name="フローチャート: 判断 76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139700</xdr:rowOff>
    </xdr:from>
    <xdr:to>
      <xdr:col>116</xdr:col>
      <xdr:colOff>114300</xdr:colOff>
      <xdr:row>104</xdr:row>
      <xdr:rowOff>69850</xdr:rowOff>
    </xdr:to>
    <xdr:sp macro="" textlink="">
      <xdr:nvSpPr>
        <xdr:cNvPr id="776" name="楕円 775"/>
        <xdr:cNvSpPr/>
      </xdr:nvSpPr>
      <xdr:spPr>
        <a:xfrm>
          <a:off x="22110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162577</xdr:rowOff>
    </xdr:from>
    <xdr:ext cx="469744" cy="259045"/>
    <xdr:sp macro="" textlink="">
      <xdr:nvSpPr>
        <xdr:cNvPr id="777" name="【庁舎】&#10;一人当たり面積該当値テキスト"/>
        <xdr:cNvSpPr txBox="1"/>
      </xdr:nvSpPr>
      <xdr:spPr>
        <a:xfrm>
          <a:off x="221996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778" name="楕円 777"/>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104</xdr:row>
      <xdr:rowOff>30480</xdr:rowOff>
    </xdr:to>
    <xdr:cxnSp macro="">
      <xdr:nvCxnSpPr>
        <xdr:cNvPr id="779" name="直線コネクタ 778"/>
        <xdr:cNvCxnSpPr/>
      </xdr:nvCxnSpPr>
      <xdr:spPr>
        <a:xfrm flipV="1">
          <a:off x="21323300" y="17849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780" name="楕円 779"/>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106</xdr:row>
      <xdr:rowOff>60961</xdr:rowOff>
    </xdr:to>
    <xdr:cxnSp macro="">
      <xdr:nvCxnSpPr>
        <xdr:cNvPr id="781" name="直線コネクタ 780"/>
        <xdr:cNvCxnSpPr/>
      </xdr:nvCxnSpPr>
      <xdr:spPr>
        <a:xfrm flipV="1">
          <a:off x="20434300" y="1786128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83"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784" name="n_1mainValue【庁舎】&#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785" name="n_2mainValue【庁舎】&#10;一人当たり面積"/>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有形固定資産減価償却率では、類似団体と比較して全体的に高い水準にある。</a:t>
          </a:r>
        </a:p>
        <a:p>
          <a:r>
            <a:rPr kumimoji="1" lang="ja-JP" altLang="en-US" sz="1300">
              <a:latin typeface="ＭＳ Ｐゴシック" panose="020B0600070205080204" pitchFamily="50" charset="-128"/>
              <a:ea typeface="ＭＳ Ｐゴシック" panose="020B0600070205080204" pitchFamily="50" charset="-128"/>
            </a:rPr>
            <a:t>特に高い水準にある「保健センター・保健所」では、保健所の１施設が４０年を経過しており、老朽化が進んでいることが要因である。</a:t>
          </a:r>
        </a:p>
        <a:p>
          <a:r>
            <a:rPr kumimoji="1" lang="ja-JP" altLang="en-US" sz="1300">
              <a:latin typeface="ＭＳ Ｐゴシック" panose="020B0600070205080204" pitchFamily="50" charset="-128"/>
              <a:ea typeface="ＭＳ Ｐゴシック" panose="020B0600070205080204" pitchFamily="50" charset="-128"/>
            </a:rPr>
            <a:t>また、一人当たり面積等については、「保健センター・保健所」、「福祉施設」、「庁舎」において類似団体と比較して高い水準にある。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これは、有形固定資産減価償却率及び一人当たり面積の両項目とも、人口が減少する中、合併前の４町村の全ての施設を引き続き維持していることが要因である。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今後は、こうした類似団体と比較して高い水準にある施設については、公共施設総合管理計画に基づき、老朽化した施設の集約化・複合化や除却を進める必要がある。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財政力指数は前年度の０．６</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から０．６</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と０．０２ポイント低下したが、類似団体平均よりも、０．２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ポイント高い数値となっている。今後も、歳入確保や本巣市定員適正化計画による人件費の抑制、行財政改革大綱実施計画及び事務事業評価による歳出抑制を行い、財政基盤の強化に努める。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66675</xdr:rowOff>
    </xdr:to>
    <xdr:cxnSp macro="">
      <xdr:nvCxnSpPr>
        <xdr:cNvPr id="72" name="直線コネクタ 71"/>
        <xdr:cNvCxnSpPr/>
      </xdr:nvCxnSpPr>
      <xdr:spPr>
        <a:xfrm>
          <a:off x="3225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経常収支比率は</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％へと２．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ポイント上昇したものの、類似団体平均を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ポイント下回っている。今後も本巣市定員適正化計画による適正な定員管理に努めるとともに、事務事業の見直しを更に進め、優先度の低い事業の廃止・縮小を行い経常経費の削減に努める。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111578</xdr:rowOff>
    </xdr:from>
    <xdr:to>
      <xdr:col>23</xdr:col>
      <xdr:colOff>133350</xdr:colOff>
      <xdr:row>68</xdr:row>
      <xdr:rowOff>60234</xdr:rowOff>
    </xdr:to>
    <xdr:cxnSp macro="">
      <xdr:nvCxnSpPr>
        <xdr:cNvPr id="129" name="直線コネクタ 128"/>
        <xdr:cNvCxnSpPr/>
      </xdr:nvCxnSpPr>
      <xdr:spPr>
        <a:xfrm flipV="1">
          <a:off x="4953000" y="10398578"/>
          <a:ext cx="0" cy="1320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32311</xdr:rowOff>
    </xdr:from>
    <xdr:ext cx="762000" cy="259045"/>
    <xdr:sp macro="" textlink="">
      <xdr:nvSpPr>
        <xdr:cNvPr id="130" name="財政構造の弾力性最小値テキスト"/>
        <xdr:cNvSpPr txBox="1"/>
      </xdr:nvSpPr>
      <xdr:spPr>
        <a:xfrm>
          <a:off x="5041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60234</xdr:rowOff>
    </xdr:from>
    <xdr:to>
      <xdr:col>24</xdr:col>
      <xdr:colOff>12700</xdr:colOff>
      <xdr:row>68</xdr:row>
      <xdr:rowOff>60234</xdr:rowOff>
    </xdr:to>
    <xdr:cxnSp macro="">
      <xdr:nvCxnSpPr>
        <xdr:cNvPr id="131" name="直線コネクタ 130"/>
        <xdr:cNvCxnSpPr/>
      </xdr:nvCxnSpPr>
      <xdr:spPr>
        <a:xfrm>
          <a:off x="4864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26505</xdr:rowOff>
    </xdr:from>
    <xdr:ext cx="762000" cy="259045"/>
    <xdr:sp macro="" textlink="">
      <xdr:nvSpPr>
        <xdr:cNvPr id="132" name="財政構造の弾力性最大値テキスト"/>
        <xdr:cNvSpPr txBox="1"/>
      </xdr:nvSpPr>
      <xdr:spPr>
        <a:xfrm>
          <a:off x="5041900" y="10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111578</xdr:rowOff>
    </xdr:from>
    <xdr:to>
      <xdr:col>24</xdr:col>
      <xdr:colOff>12700</xdr:colOff>
      <xdr:row>60</xdr:row>
      <xdr:rowOff>111578</xdr:rowOff>
    </xdr:to>
    <xdr:cxnSp macro="">
      <xdr:nvCxnSpPr>
        <xdr:cNvPr id="133" name="直線コネクタ 132"/>
        <xdr:cNvCxnSpPr/>
      </xdr:nvCxnSpPr>
      <xdr:spPr>
        <a:xfrm>
          <a:off x="4864100" y="1039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77107</xdr:rowOff>
    </xdr:from>
    <xdr:to>
      <xdr:col>23</xdr:col>
      <xdr:colOff>133350</xdr:colOff>
      <xdr:row>60</xdr:row>
      <xdr:rowOff>156391</xdr:rowOff>
    </xdr:to>
    <xdr:cxnSp macro="">
      <xdr:nvCxnSpPr>
        <xdr:cNvPr id="134" name="直線コネクタ 133"/>
        <xdr:cNvCxnSpPr/>
      </xdr:nvCxnSpPr>
      <xdr:spPr>
        <a:xfrm>
          <a:off x="4114800" y="1036410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5" name="財政構造の弾力性平均値テキスト"/>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6" name="フローチャート: 判断 135"/>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77107</xdr:rowOff>
    </xdr:to>
    <xdr:cxnSp macro="">
      <xdr:nvCxnSpPr>
        <xdr:cNvPr id="137" name="直線コネクタ 136"/>
        <xdr:cNvCxnSpPr/>
      </xdr:nvCxnSpPr>
      <xdr:spPr>
        <a:xfrm>
          <a:off x="3225800" y="1026414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38" name="フローチャート: 判断 137"/>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39" name="テキスト ボックス 138"/>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11612</xdr:rowOff>
    </xdr:to>
    <xdr:cxnSp macro="">
      <xdr:nvCxnSpPr>
        <xdr:cNvPr id="140" name="直線コネクタ 139"/>
        <xdr:cNvCxnSpPr/>
      </xdr:nvCxnSpPr>
      <xdr:spPr>
        <a:xfrm flipV="1">
          <a:off x="2336800" y="1026414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75474</xdr:rowOff>
    </xdr:from>
    <xdr:to>
      <xdr:col>15</xdr:col>
      <xdr:colOff>133350</xdr:colOff>
      <xdr:row>62</xdr:row>
      <xdr:rowOff>5624</xdr:rowOff>
    </xdr:to>
    <xdr:sp macro="" textlink="">
      <xdr:nvSpPr>
        <xdr:cNvPr id="141" name="フローチャート: 判断 140"/>
        <xdr:cNvSpPr/>
      </xdr:nvSpPr>
      <xdr:spPr>
        <a:xfrm>
          <a:off x="3175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161851</xdr:rowOff>
    </xdr:from>
    <xdr:ext cx="762000" cy="259045"/>
    <xdr:sp macro="" textlink="">
      <xdr:nvSpPr>
        <xdr:cNvPr id="142" name="テキスト ボックス 141"/>
        <xdr:cNvSpPr txBox="1"/>
      </xdr:nvSpPr>
      <xdr:spPr>
        <a:xfrm>
          <a:off x="2844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133894</xdr:rowOff>
    </xdr:from>
    <xdr:to>
      <xdr:col>11</xdr:col>
      <xdr:colOff>31750</xdr:colOff>
      <xdr:row>60</xdr:row>
      <xdr:rowOff>11612</xdr:rowOff>
    </xdr:to>
    <xdr:cxnSp macro="">
      <xdr:nvCxnSpPr>
        <xdr:cNvPr id="143" name="直線コネクタ 142"/>
        <xdr:cNvCxnSpPr/>
      </xdr:nvCxnSpPr>
      <xdr:spPr>
        <a:xfrm>
          <a:off x="1447800" y="10077994"/>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44" name="フローチャート: 判断 143"/>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45" name="テキスト ボックス 144"/>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6" name="フローチャート: 判断 145"/>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7" name="テキスト ボックス 146"/>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105591</xdr:rowOff>
    </xdr:from>
    <xdr:to>
      <xdr:col>23</xdr:col>
      <xdr:colOff>184150</xdr:colOff>
      <xdr:row>61</xdr:row>
      <xdr:rowOff>35741</xdr:rowOff>
    </xdr:to>
    <xdr:sp macro="" textlink="">
      <xdr:nvSpPr>
        <xdr:cNvPr id="153" name="楕円 152"/>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26868</xdr:rowOff>
    </xdr:from>
    <xdr:ext cx="762000" cy="259045"/>
    <xdr:sp macro="" textlink="">
      <xdr:nvSpPr>
        <xdr:cNvPr id="154" name="財政構造の弾力性該当値テキスト"/>
        <xdr:cNvSpPr txBox="1"/>
      </xdr:nvSpPr>
      <xdr:spPr>
        <a:xfrm>
          <a:off x="5041900" y="103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138084</xdr:rowOff>
    </xdr:from>
    <xdr:ext cx="736600" cy="259045"/>
    <xdr:sp macro="" textlink="">
      <xdr:nvSpPr>
        <xdr:cNvPr id="156" name="テキスト ボックス 155"/>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132262</xdr:rowOff>
    </xdr:from>
    <xdr:to>
      <xdr:col>11</xdr:col>
      <xdr:colOff>82550</xdr:colOff>
      <xdr:row>60</xdr:row>
      <xdr:rowOff>62412</xdr:rowOff>
    </xdr:to>
    <xdr:sp macro="" textlink="">
      <xdr:nvSpPr>
        <xdr:cNvPr id="159" name="楕円 158"/>
        <xdr:cNvSpPr/>
      </xdr:nvSpPr>
      <xdr:spPr>
        <a:xfrm>
          <a:off x="2286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72589</xdr:rowOff>
    </xdr:from>
    <xdr:ext cx="762000" cy="259045"/>
    <xdr:sp macro="" textlink="">
      <xdr:nvSpPr>
        <xdr:cNvPr id="160" name="テキスト ボックス 159"/>
        <xdr:cNvSpPr txBox="1"/>
      </xdr:nvSpPr>
      <xdr:spPr>
        <a:xfrm>
          <a:off x="1955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83094</xdr:rowOff>
    </xdr:from>
    <xdr:to>
      <xdr:col>7</xdr:col>
      <xdr:colOff>31750</xdr:colOff>
      <xdr:row>59</xdr:row>
      <xdr:rowOff>13244</xdr:rowOff>
    </xdr:to>
    <xdr:sp macro="" textlink="">
      <xdr:nvSpPr>
        <xdr:cNvPr id="161" name="楕円 160"/>
        <xdr:cNvSpPr/>
      </xdr:nvSpPr>
      <xdr:spPr>
        <a:xfrm>
          <a:off x="1397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23421</xdr:rowOff>
    </xdr:from>
    <xdr:ext cx="762000" cy="259045"/>
    <xdr:sp macro="" textlink="">
      <xdr:nvSpPr>
        <xdr:cNvPr id="162" name="テキスト ボックス 161"/>
        <xdr:cNvSpPr txBox="1"/>
      </xdr:nvSpPr>
      <xdr:spPr>
        <a:xfrm>
          <a:off x="1066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人口１人当たり人件費・物件費等決算額は、</a:t>
          </a:r>
          <a:r>
            <a:rPr kumimoji="1" lang="ja-JP" altLang="en-US" sz="1100">
              <a:solidFill>
                <a:schemeClr val="dk1"/>
              </a:solidFill>
              <a:effectLst/>
              <a:latin typeface="+mn-lt"/>
              <a:ea typeface="+mn-ea"/>
              <a:cs typeface="+mn-cs"/>
            </a:rPr>
            <a:t>１５６，９７４円</a:t>
          </a:r>
          <a:r>
            <a:rPr kumimoji="1" lang="ja-JP" altLang="ja-JP" sz="1100">
              <a:solidFill>
                <a:schemeClr val="dk1"/>
              </a:solidFill>
              <a:effectLst/>
              <a:latin typeface="+mn-lt"/>
              <a:ea typeface="+mn-ea"/>
              <a:cs typeface="+mn-cs"/>
            </a:rPr>
            <a:t>となっており、前年度の</a:t>
          </a:r>
          <a:r>
            <a:rPr kumimoji="1" lang="ja-JP" altLang="en-US" sz="1100">
              <a:solidFill>
                <a:schemeClr val="dk1"/>
              </a:solidFill>
              <a:effectLst/>
              <a:latin typeface="+mn-lt"/>
              <a:ea typeface="+mn-ea"/>
              <a:cs typeface="+mn-cs"/>
            </a:rPr>
            <a:t>から５，８６７円上昇した結果となった</a:t>
          </a:r>
          <a:r>
            <a:rPr kumimoji="1" lang="ja-JP" altLang="ja-JP" sz="1100">
              <a:solidFill>
                <a:schemeClr val="dk1"/>
              </a:solidFill>
              <a:effectLst/>
              <a:latin typeface="+mn-lt"/>
              <a:ea typeface="+mn-ea"/>
              <a:cs typeface="+mn-cs"/>
            </a:rPr>
            <a:t>。人件費は、職員数の削減による減少傾向にあるものの、物件費は合併以前からの各種公共施設をそのまま利用していること等により、全国平均を大きく上回っている状況が課題となっている。今後は「公共施設等総合管理計画」及び策定中の「公共施設再配置計画」に基づき既存施設の整理・統合を進め、物件費等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2" name="直線コネクタ 191"/>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3"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4" name="直線コネクタ 193"/>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5"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6" name="直線コネクタ 195"/>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152837</xdr:rowOff>
    </xdr:from>
    <xdr:to>
      <xdr:col>23</xdr:col>
      <xdr:colOff>133350</xdr:colOff>
      <xdr:row>83</xdr:row>
      <xdr:rowOff>28578</xdr:rowOff>
    </xdr:to>
    <xdr:cxnSp macro="">
      <xdr:nvCxnSpPr>
        <xdr:cNvPr id="197" name="直線コネクタ 196"/>
        <xdr:cNvCxnSpPr/>
      </xdr:nvCxnSpPr>
      <xdr:spPr>
        <a:xfrm>
          <a:off x="4114800" y="14211737"/>
          <a:ext cx="8382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8"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9" name="フローチャート: 判断 198"/>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130122</xdr:rowOff>
    </xdr:from>
    <xdr:to>
      <xdr:col>19</xdr:col>
      <xdr:colOff>133350</xdr:colOff>
      <xdr:row>82</xdr:row>
      <xdr:rowOff>152837</xdr:rowOff>
    </xdr:to>
    <xdr:cxnSp macro="">
      <xdr:nvCxnSpPr>
        <xdr:cNvPr id="200" name="直線コネクタ 199"/>
        <xdr:cNvCxnSpPr/>
      </xdr:nvCxnSpPr>
      <xdr:spPr>
        <a:xfrm>
          <a:off x="3225800" y="14189022"/>
          <a:ext cx="8890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201" name="フローチャート: 判断 200"/>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2" name="テキスト ボックス 201"/>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130122</xdr:rowOff>
    </xdr:from>
    <xdr:to>
      <xdr:col>15</xdr:col>
      <xdr:colOff>82550</xdr:colOff>
      <xdr:row>82</xdr:row>
      <xdr:rowOff>158234</xdr:rowOff>
    </xdr:to>
    <xdr:cxnSp macro="">
      <xdr:nvCxnSpPr>
        <xdr:cNvPr id="203" name="直線コネクタ 202"/>
        <xdr:cNvCxnSpPr/>
      </xdr:nvCxnSpPr>
      <xdr:spPr>
        <a:xfrm flipV="1">
          <a:off x="2336800" y="14189022"/>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4" name="フローチャート: 判断 203"/>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5" name="テキスト ボックス 204"/>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76208</xdr:rowOff>
    </xdr:from>
    <xdr:to>
      <xdr:col>11</xdr:col>
      <xdr:colOff>31750</xdr:colOff>
      <xdr:row>82</xdr:row>
      <xdr:rowOff>158234</xdr:rowOff>
    </xdr:to>
    <xdr:cxnSp macro="">
      <xdr:nvCxnSpPr>
        <xdr:cNvPr id="206" name="直線コネクタ 205"/>
        <xdr:cNvCxnSpPr/>
      </xdr:nvCxnSpPr>
      <xdr:spPr>
        <a:xfrm>
          <a:off x="1447800" y="14135108"/>
          <a:ext cx="889000"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7" name="フローチャート: 判断 206"/>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8" name="テキスト ボックス 207"/>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9" name="フローチャート: 判断 208"/>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10" name="テキスト ボックス 209"/>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149228</xdr:rowOff>
    </xdr:from>
    <xdr:to>
      <xdr:col>23</xdr:col>
      <xdr:colOff>184150</xdr:colOff>
      <xdr:row>83</xdr:row>
      <xdr:rowOff>79378</xdr:rowOff>
    </xdr:to>
    <xdr:sp macro="" textlink="">
      <xdr:nvSpPr>
        <xdr:cNvPr id="216" name="楕円 215"/>
        <xdr:cNvSpPr/>
      </xdr:nvSpPr>
      <xdr:spPr>
        <a:xfrm>
          <a:off x="4902200" y="142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165755</xdr:rowOff>
    </xdr:from>
    <xdr:ext cx="762000" cy="259045"/>
    <xdr:sp macro="" textlink="">
      <xdr:nvSpPr>
        <xdr:cNvPr id="217" name="人件費・物件費等の状況該当値テキスト"/>
        <xdr:cNvSpPr txBox="1"/>
      </xdr:nvSpPr>
      <xdr:spPr>
        <a:xfrm>
          <a:off x="5041900" y="140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102037</xdr:rowOff>
    </xdr:from>
    <xdr:to>
      <xdr:col>19</xdr:col>
      <xdr:colOff>184150</xdr:colOff>
      <xdr:row>83</xdr:row>
      <xdr:rowOff>32187</xdr:rowOff>
    </xdr:to>
    <xdr:sp macro="" textlink="">
      <xdr:nvSpPr>
        <xdr:cNvPr id="218" name="楕円 217"/>
        <xdr:cNvSpPr/>
      </xdr:nvSpPr>
      <xdr:spPr>
        <a:xfrm>
          <a:off x="4064000" y="141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42364</xdr:rowOff>
    </xdr:from>
    <xdr:ext cx="736600" cy="259045"/>
    <xdr:sp macro="" textlink="">
      <xdr:nvSpPr>
        <xdr:cNvPr id="219" name="テキスト ボックス 218"/>
        <xdr:cNvSpPr txBox="1"/>
      </xdr:nvSpPr>
      <xdr:spPr>
        <a:xfrm>
          <a:off x="3733800" y="1392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79322</xdr:rowOff>
    </xdr:from>
    <xdr:to>
      <xdr:col>15</xdr:col>
      <xdr:colOff>133350</xdr:colOff>
      <xdr:row>83</xdr:row>
      <xdr:rowOff>9472</xdr:rowOff>
    </xdr:to>
    <xdr:sp macro="" textlink="">
      <xdr:nvSpPr>
        <xdr:cNvPr id="220" name="楕円 219"/>
        <xdr:cNvSpPr/>
      </xdr:nvSpPr>
      <xdr:spPr>
        <a:xfrm>
          <a:off x="3175000" y="14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19649</xdr:rowOff>
    </xdr:from>
    <xdr:ext cx="762000" cy="259045"/>
    <xdr:sp macro="" textlink="">
      <xdr:nvSpPr>
        <xdr:cNvPr id="221" name="テキスト ボックス 220"/>
        <xdr:cNvSpPr txBox="1"/>
      </xdr:nvSpPr>
      <xdr:spPr>
        <a:xfrm>
          <a:off x="2844800" y="1390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107434</xdr:rowOff>
    </xdr:from>
    <xdr:to>
      <xdr:col>11</xdr:col>
      <xdr:colOff>82550</xdr:colOff>
      <xdr:row>83</xdr:row>
      <xdr:rowOff>37584</xdr:rowOff>
    </xdr:to>
    <xdr:sp macro="" textlink="">
      <xdr:nvSpPr>
        <xdr:cNvPr id="222" name="楕円 221"/>
        <xdr:cNvSpPr/>
      </xdr:nvSpPr>
      <xdr:spPr>
        <a:xfrm>
          <a:off x="2286000" y="141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47761</xdr:rowOff>
    </xdr:from>
    <xdr:ext cx="762000" cy="259045"/>
    <xdr:sp macro="" textlink="">
      <xdr:nvSpPr>
        <xdr:cNvPr id="223" name="テキスト ボックス 222"/>
        <xdr:cNvSpPr txBox="1"/>
      </xdr:nvSpPr>
      <xdr:spPr>
        <a:xfrm>
          <a:off x="1955800" y="1393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25408</xdr:rowOff>
    </xdr:from>
    <xdr:to>
      <xdr:col>7</xdr:col>
      <xdr:colOff>31750</xdr:colOff>
      <xdr:row>82</xdr:row>
      <xdr:rowOff>127008</xdr:rowOff>
    </xdr:to>
    <xdr:sp macro="" textlink="">
      <xdr:nvSpPr>
        <xdr:cNvPr id="224" name="楕円 223"/>
        <xdr:cNvSpPr/>
      </xdr:nvSpPr>
      <xdr:spPr>
        <a:xfrm>
          <a:off x="1397000" y="14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137185</xdr:rowOff>
    </xdr:from>
    <xdr:ext cx="762000" cy="259045"/>
    <xdr:sp macro="" textlink="">
      <xdr:nvSpPr>
        <xdr:cNvPr id="225" name="テキスト ボックス 224"/>
        <xdr:cNvSpPr txBox="1"/>
      </xdr:nvSpPr>
      <xdr:spPr>
        <a:xfrm>
          <a:off x="1066800" y="13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ラスパイレス指数は、人件費の抑制や給与水準の適正化に努めており、９６．１と類似団体を１．７ポイント下回っている。今後も引き続き給与の適正化に努める。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なお、本数値については、平成２８年度数値を用いての分析である。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4" name="直線コネクタ 253"/>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5"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6" name="直線コネクタ 255"/>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7"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8" name="直線コネクタ 257"/>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85</xdr:row>
      <xdr:rowOff>120227</xdr:rowOff>
    </xdr:to>
    <xdr:cxnSp macro="">
      <xdr:nvCxnSpPr>
        <xdr:cNvPr id="259" name="直線コネクタ 258"/>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60"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61" name="フローチャート: 判断 260"/>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120227</xdr:rowOff>
    </xdr:to>
    <xdr:cxnSp macro="">
      <xdr:nvCxnSpPr>
        <xdr:cNvPr id="262" name="直線コネクタ 261"/>
        <xdr:cNvCxnSpPr/>
      </xdr:nvCxnSpPr>
      <xdr:spPr>
        <a:xfrm>
          <a:off x="15290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3" name="フローチャート: 判断 262"/>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4" name="テキスト ボックス 263"/>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31750</xdr:rowOff>
    </xdr:to>
    <xdr:cxnSp macro="">
      <xdr:nvCxnSpPr>
        <xdr:cNvPr id="265" name="直線コネクタ 264"/>
        <xdr:cNvCxnSpPr/>
      </xdr:nvCxnSpPr>
      <xdr:spPr>
        <a:xfrm>
          <a:off x="14401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6" name="フローチャート: 判断 265"/>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7" name="テキスト ボックス 266"/>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7620</xdr:rowOff>
    </xdr:to>
    <xdr:cxnSp macro="">
      <xdr:nvCxnSpPr>
        <xdr:cNvPr id="268" name="直線コネクタ 267"/>
        <xdr:cNvCxnSpPr/>
      </xdr:nvCxnSpPr>
      <xdr:spPr>
        <a:xfrm>
          <a:off x="13512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9" name="フローチャート: 判断 268"/>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0" name="テキスト ボックス 269"/>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1" name="フローチャート: 判断 270"/>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2" name="テキスト ボックス 271"/>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8" name="楕円 277"/>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85954</xdr:rowOff>
    </xdr:from>
    <xdr:ext cx="762000" cy="259045"/>
    <xdr:sp macro="" textlink="">
      <xdr:nvSpPr>
        <xdr:cNvPr id="279"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80" name="楕円 279"/>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81" name="テキスト ボックス 28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4" name="楕円 283"/>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5" name="テキスト ボックス 284"/>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6" name="楕円 285"/>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7" name="テキスト ボックス 286"/>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人口千人当たり職員数は、類似団体平均を２．１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人下回っている</a:t>
          </a:r>
          <a:r>
            <a:rPr kumimoji="1" lang="ja-JP" altLang="en-US" sz="1100">
              <a:solidFill>
                <a:schemeClr val="dk1"/>
              </a:solidFill>
              <a:effectLst/>
              <a:latin typeface="+mn-lt"/>
              <a:ea typeface="+mn-ea"/>
              <a:cs typeface="+mn-cs"/>
            </a:rPr>
            <a:t>が、権限委譲や課題の克服に対応するため業務量が増加しつつあるため今後は、職員数を増加させる必要があり、</a:t>
          </a:r>
          <a:r>
            <a:rPr kumimoji="1" lang="ja-JP" altLang="ja-JP" sz="1100">
              <a:solidFill>
                <a:schemeClr val="dk1"/>
              </a:solidFill>
              <a:effectLst/>
              <a:latin typeface="+mn-lt"/>
              <a:ea typeface="+mn-ea"/>
              <a:cs typeface="+mn-cs"/>
            </a:rPr>
            <a:t>今後も引き続き本巣市定員適正化計画により、適正な定員管理に努める。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9" name="直線コネクタ 318"/>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0"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1" name="直線コネクタ 320"/>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2"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3" name="直線コネクタ 322"/>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40096</xdr:rowOff>
    </xdr:to>
    <xdr:cxnSp macro="">
      <xdr:nvCxnSpPr>
        <xdr:cNvPr id="324" name="直線コネクタ 323"/>
        <xdr:cNvCxnSpPr/>
      </xdr:nvCxnSpPr>
      <xdr:spPr>
        <a:xfrm>
          <a:off x="16179800" y="1048935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5"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6" name="フローチャート: 判断 325"/>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30904</xdr:rowOff>
    </xdr:from>
    <xdr:to>
      <xdr:col>77</xdr:col>
      <xdr:colOff>44450</xdr:colOff>
      <xdr:row>61</xdr:row>
      <xdr:rowOff>34351</xdr:rowOff>
    </xdr:to>
    <xdr:cxnSp macro="">
      <xdr:nvCxnSpPr>
        <xdr:cNvPr id="327" name="直線コネクタ 326"/>
        <xdr:cNvCxnSpPr/>
      </xdr:nvCxnSpPr>
      <xdr:spPr>
        <a:xfrm flipV="1">
          <a:off x="15290800" y="104893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8" name="フローチャート: 判断 327"/>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9" name="テキスト ボックス 328"/>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34351</xdr:rowOff>
    </xdr:from>
    <xdr:to>
      <xdr:col>72</xdr:col>
      <xdr:colOff>203200</xdr:colOff>
      <xdr:row>61</xdr:row>
      <xdr:rowOff>51586</xdr:rowOff>
    </xdr:to>
    <xdr:cxnSp macro="">
      <xdr:nvCxnSpPr>
        <xdr:cNvPr id="330" name="直線コネクタ 329"/>
        <xdr:cNvCxnSpPr/>
      </xdr:nvCxnSpPr>
      <xdr:spPr>
        <a:xfrm flipV="1">
          <a:off x="14401800" y="1049280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31" name="フローチャート: 判断 330"/>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2" name="テキスト ボックス 331"/>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51586</xdr:rowOff>
    </xdr:to>
    <xdr:cxnSp macro="">
      <xdr:nvCxnSpPr>
        <xdr:cNvPr id="333" name="直線コネクタ 332"/>
        <xdr:cNvCxnSpPr/>
      </xdr:nvCxnSpPr>
      <xdr:spPr>
        <a:xfrm>
          <a:off x="13512800" y="105019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4" name="フローチャート: 判断 333"/>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5" name="テキスト ボックス 334"/>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6" name="フローチャート: 判断 335"/>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7" name="テキスト ボックス 336"/>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43" name="楕円 342"/>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5823</xdr:rowOff>
    </xdr:from>
    <xdr:ext cx="762000" cy="259045"/>
    <xdr:sp macro="" textlink="">
      <xdr:nvSpPr>
        <xdr:cNvPr id="344" name="定員管理の状況該当値テキスト"/>
        <xdr:cNvSpPr txBox="1"/>
      </xdr:nvSpPr>
      <xdr:spPr>
        <a:xfrm>
          <a:off x="17106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151554</xdr:rowOff>
    </xdr:from>
    <xdr:to>
      <xdr:col>77</xdr:col>
      <xdr:colOff>95250</xdr:colOff>
      <xdr:row>61</xdr:row>
      <xdr:rowOff>81704</xdr:rowOff>
    </xdr:to>
    <xdr:sp macro="" textlink="">
      <xdr:nvSpPr>
        <xdr:cNvPr id="345" name="楕円 344"/>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91881</xdr:rowOff>
    </xdr:from>
    <xdr:ext cx="736600" cy="259045"/>
    <xdr:sp macro="" textlink="">
      <xdr:nvSpPr>
        <xdr:cNvPr id="346" name="テキスト ボックス 345"/>
        <xdr:cNvSpPr txBox="1"/>
      </xdr:nvSpPr>
      <xdr:spPr>
        <a:xfrm>
          <a:off x="15798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7" name="楕円 346"/>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95328</xdr:rowOff>
    </xdr:from>
    <xdr:ext cx="762000" cy="259045"/>
    <xdr:sp macro="" textlink="">
      <xdr:nvSpPr>
        <xdr:cNvPr id="348" name="テキスト ボックス 347"/>
        <xdr:cNvSpPr txBox="1"/>
      </xdr:nvSpPr>
      <xdr:spPr>
        <a:xfrm>
          <a:off x="14909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786</xdr:rowOff>
    </xdr:from>
    <xdr:to>
      <xdr:col>68</xdr:col>
      <xdr:colOff>203200</xdr:colOff>
      <xdr:row>61</xdr:row>
      <xdr:rowOff>102386</xdr:rowOff>
    </xdr:to>
    <xdr:sp macro="" textlink="">
      <xdr:nvSpPr>
        <xdr:cNvPr id="349" name="楕円 348"/>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112563</xdr:rowOff>
    </xdr:from>
    <xdr:ext cx="762000" cy="259045"/>
    <xdr:sp macro="" textlink="">
      <xdr:nvSpPr>
        <xdr:cNvPr id="350" name="テキスト ボックス 349"/>
        <xdr:cNvSpPr txBox="1"/>
      </xdr:nvSpPr>
      <xdr:spPr>
        <a:xfrm>
          <a:off x="14020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51" name="楕円 350"/>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352" name="テキスト ボックス 351"/>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実質公債費比率は、前年度の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％へと０．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昇した。主な要因は、普通交付税の合併算定替えによる特例措置の縮減期間に入り交付額が年々減少する中で公債費が増加しているためである。今後は、後年度の財政負担となる公債費縮減のため、交付税算入率の高い地方債を借り入れるなど公債費の適正化を図るとともに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81" name="直線コネクタ 380"/>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2"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3" name="直線コネクタ 382"/>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4"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5" name="直線コネクタ 384"/>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102976</xdr:rowOff>
    </xdr:from>
    <xdr:to>
      <xdr:col>81</xdr:col>
      <xdr:colOff>44450</xdr:colOff>
      <xdr:row>36</xdr:row>
      <xdr:rowOff>117052</xdr:rowOff>
    </xdr:to>
    <xdr:cxnSp macro="">
      <xdr:nvCxnSpPr>
        <xdr:cNvPr id="386" name="直線コネクタ 385"/>
        <xdr:cNvCxnSpPr/>
      </xdr:nvCxnSpPr>
      <xdr:spPr>
        <a:xfrm>
          <a:off x="16179800" y="627517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7"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8" name="フローチャート: 判断 387"/>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92922</xdr:rowOff>
    </xdr:from>
    <xdr:to>
      <xdr:col>77</xdr:col>
      <xdr:colOff>44450</xdr:colOff>
      <xdr:row>36</xdr:row>
      <xdr:rowOff>102976</xdr:rowOff>
    </xdr:to>
    <xdr:cxnSp macro="">
      <xdr:nvCxnSpPr>
        <xdr:cNvPr id="389" name="直線コネクタ 388"/>
        <xdr:cNvCxnSpPr/>
      </xdr:nvCxnSpPr>
      <xdr:spPr>
        <a:xfrm>
          <a:off x="15290800" y="626512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90" name="フローチャート: 判断 389"/>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91" name="テキスト ボックス 390"/>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92922</xdr:rowOff>
    </xdr:to>
    <xdr:cxnSp macro="">
      <xdr:nvCxnSpPr>
        <xdr:cNvPr id="392" name="直線コネクタ 391"/>
        <xdr:cNvCxnSpPr/>
      </xdr:nvCxnSpPr>
      <xdr:spPr>
        <a:xfrm>
          <a:off x="14401800" y="626110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3" name="フローチャート: 判断 392"/>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4" name="テキスト ボックス 393"/>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90911</xdr:rowOff>
    </xdr:to>
    <xdr:cxnSp macro="">
      <xdr:nvCxnSpPr>
        <xdr:cNvPr id="395" name="直線コネクタ 394"/>
        <xdr:cNvCxnSpPr/>
      </xdr:nvCxnSpPr>
      <xdr:spPr>
        <a:xfrm flipV="1">
          <a:off x="13512800" y="626110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6" name="フローチャート: 判断 395"/>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7" name="テキスト ボックス 396"/>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8" name="フローチャート: 判断 397"/>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9" name="テキスト ボックス 398"/>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66252</xdr:rowOff>
    </xdr:from>
    <xdr:to>
      <xdr:col>81</xdr:col>
      <xdr:colOff>95250</xdr:colOff>
      <xdr:row>36</xdr:row>
      <xdr:rowOff>167852</xdr:rowOff>
    </xdr:to>
    <xdr:sp macro="" textlink="">
      <xdr:nvSpPr>
        <xdr:cNvPr id="405" name="楕円 404"/>
        <xdr:cNvSpPr/>
      </xdr:nvSpPr>
      <xdr:spPr>
        <a:xfrm>
          <a:off x="169672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158979</xdr:rowOff>
    </xdr:from>
    <xdr:ext cx="762000" cy="259045"/>
    <xdr:sp macro="" textlink="">
      <xdr:nvSpPr>
        <xdr:cNvPr id="406" name="公債費負担の状況該当値テキスト"/>
        <xdr:cNvSpPr txBox="1"/>
      </xdr:nvSpPr>
      <xdr:spPr>
        <a:xfrm>
          <a:off x="17106900" y="615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52176</xdr:rowOff>
    </xdr:from>
    <xdr:to>
      <xdr:col>77</xdr:col>
      <xdr:colOff>95250</xdr:colOff>
      <xdr:row>36</xdr:row>
      <xdr:rowOff>153776</xdr:rowOff>
    </xdr:to>
    <xdr:sp macro="" textlink="">
      <xdr:nvSpPr>
        <xdr:cNvPr id="407" name="楕円 406"/>
        <xdr:cNvSpPr/>
      </xdr:nvSpPr>
      <xdr:spPr>
        <a:xfrm>
          <a:off x="16129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163953</xdr:rowOff>
    </xdr:from>
    <xdr:ext cx="736600" cy="259045"/>
    <xdr:sp macro="" textlink="">
      <xdr:nvSpPr>
        <xdr:cNvPr id="408" name="テキスト ボックス 407"/>
        <xdr:cNvSpPr txBox="1"/>
      </xdr:nvSpPr>
      <xdr:spPr>
        <a:xfrm>
          <a:off x="15798800" y="59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42122</xdr:rowOff>
    </xdr:from>
    <xdr:to>
      <xdr:col>73</xdr:col>
      <xdr:colOff>44450</xdr:colOff>
      <xdr:row>36</xdr:row>
      <xdr:rowOff>143722</xdr:rowOff>
    </xdr:to>
    <xdr:sp macro="" textlink="">
      <xdr:nvSpPr>
        <xdr:cNvPr id="409" name="楕円 408"/>
        <xdr:cNvSpPr/>
      </xdr:nvSpPr>
      <xdr:spPr>
        <a:xfrm>
          <a:off x="15240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153899</xdr:rowOff>
    </xdr:from>
    <xdr:ext cx="762000" cy="259045"/>
    <xdr:sp macro="" textlink="">
      <xdr:nvSpPr>
        <xdr:cNvPr id="410" name="テキスト ボックス 409"/>
        <xdr:cNvSpPr txBox="1"/>
      </xdr:nvSpPr>
      <xdr:spPr>
        <a:xfrm>
          <a:off x="14909800" y="598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11" name="楕円 410"/>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12" name="テキスト ボックス 411"/>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40111</xdr:rowOff>
    </xdr:from>
    <xdr:to>
      <xdr:col>64</xdr:col>
      <xdr:colOff>152400</xdr:colOff>
      <xdr:row>36</xdr:row>
      <xdr:rowOff>141711</xdr:rowOff>
    </xdr:to>
    <xdr:sp macro="" textlink="">
      <xdr:nvSpPr>
        <xdr:cNvPr id="413" name="楕円 412"/>
        <xdr:cNvSpPr/>
      </xdr:nvSpPr>
      <xdr:spPr>
        <a:xfrm>
          <a:off x="13462000" y="6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151888</xdr:rowOff>
    </xdr:from>
    <xdr:ext cx="762000" cy="259045"/>
    <xdr:sp macro="" textlink="">
      <xdr:nvSpPr>
        <xdr:cNvPr id="414" name="テキスト ボックス 413"/>
        <xdr:cNvSpPr txBox="1"/>
      </xdr:nvSpPr>
      <xdr:spPr>
        <a:xfrm>
          <a:off x="13131800" y="598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将来負担比率は、２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平均を大きく下回っている。最近上昇傾向にある要因として、主に臨時財政対策債の発行増による地方債残高の増加によるもの。そのため、今後は交付税算入のある有利な地方債の活用と更なる発行抑制により、将来世代への負担軽減を図り、引き続き適正な地方債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41" name="直線コネクタ 440"/>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2"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3" name="直線コネクタ 442"/>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117881</xdr:rowOff>
    </xdr:from>
    <xdr:to>
      <xdr:col>81</xdr:col>
      <xdr:colOff>44450</xdr:colOff>
      <xdr:row>14</xdr:row>
      <xdr:rowOff>120053</xdr:rowOff>
    </xdr:to>
    <xdr:cxnSp macro="">
      <xdr:nvCxnSpPr>
        <xdr:cNvPr id="446" name="直線コネクタ 445"/>
        <xdr:cNvCxnSpPr/>
      </xdr:nvCxnSpPr>
      <xdr:spPr>
        <a:xfrm>
          <a:off x="16179800" y="251818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104831</xdr:rowOff>
    </xdr:from>
    <xdr:ext cx="762000" cy="259045"/>
    <xdr:sp macro="" textlink="">
      <xdr:nvSpPr>
        <xdr:cNvPr id="447" name="将来負担の状況平均値テキスト"/>
        <xdr:cNvSpPr txBox="1"/>
      </xdr:nvSpPr>
      <xdr:spPr>
        <a:xfrm>
          <a:off x="17106900" y="2505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8" name="フローチャート: 判断 447"/>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117881</xdr:rowOff>
    </xdr:from>
    <xdr:to>
      <xdr:col>77</xdr:col>
      <xdr:colOff>44450</xdr:colOff>
      <xdr:row>14</xdr:row>
      <xdr:rowOff>119812</xdr:rowOff>
    </xdr:to>
    <xdr:cxnSp macro="">
      <xdr:nvCxnSpPr>
        <xdr:cNvPr id="449" name="直線コネクタ 448"/>
        <xdr:cNvCxnSpPr/>
      </xdr:nvCxnSpPr>
      <xdr:spPr>
        <a:xfrm flipV="1">
          <a:off x="15290800" y="2518181"/>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50" name="フローチャート: 判断 449"/>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51" name="テキスト ボックス 450"/>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101232</xdr:rowOff>
    </xdr:from>
    <xdr:to>
      <xdr:col>72</xdr:col>
      <xdr:colOff>203200</xdr:colOff>
      <xdr:row>14</xdr:row>
      <xdr:rowOff>119812</xdr:rowOff>
    </xdr:to>
    <xdr:cxnSp macro="">
      <xdr:nvCxnSpPr>
        <xdr:cNvPr id="452" name="直線コネクタ 451"/>
        <xdr:cNvCxnSpPr/>
      </xdr:nvCxnSpPr>
      <xdr:spPr>
        <a:xfrm>
          <a:off x="14401800" y="250153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3" name="フローチャート: 判断 452"/>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4" name="テキスト ボックス 453"/>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74930</xdr:rowOff>
    </xdr:from>
    <xdr:to>
      <xdr:col>68</xdr:col>
      <xdr:colOff>152400</xdr:colOff>
      <xdr:row>14</xdr:row>
      <xdr:rowOff>101232</xdr:rowOff>
    </xdr:to>
    <xdr:cxnSp macro="">
      <xdr:nvCxnSpPr>
        <xdr:cNvPr id="455" name="直線コネクタ 454"/>
        <xdr:cNvCxnSpPr/>
      </xdr:nvCxnSpPr>
      <xdr:spPr>
        <a:xfrm>
          <a:off x="13512800" y="2475230"/>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6" name="フローチャート: 判断 455"/>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7" name="テキスト ボックス 456"/>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8" name="フローチャート: 判断 457"/>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9" name="テキスト ボックス 458"/>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69253</xdr:rowOff>
    </xdr:from>
    <xdr:to>
      <xdr:col>81</xdr:col>
      <xdr:colOff>95250</xdr:colOff>
      <xdr:row>14</xdr:row>
      <xdr:rowOff>170853</xdr:rowOff>
    </xdr:to>
    <xdr:sp macro="" textlink="">
      <xdr:nvSpPr>
        <xdr:cNvPr id="465" name="楕円 464"/>
        <xdr:cNvSpPr/>
      </xdr:nvSpPr>
      <xdr:spPr>
        <a:xfrm>
          <a:off x="16967200" y="24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161980</xdr:rowOff>
    </xdr:from>
    <xdr:ext cx="762000" cy="259045"/>
    <xdr:sp macro="" textlink="">
      <xdr:nvSpPr>
        <xdr:cNvPr id="466" name="将来負担の状況該当値テキスト"/>
        <xdr:cNvSpPr txBox="1"/>
      </xdr:nvSpPr>
      <xdr:spPr>
        <a:xfrm>
          <a:off x="17106900" y="239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67081</xdr:rowOff>
    </xdr:from>
    <xdr:to>
      <xdr:col>77</xdr:col>
      <xdr:colOff>95250</xdr:colOff>
      <xdr:row>14</xdr:row>
      <xdr:rowOff>168681</xdr:rowOff>
    </xdr:to>
    <xdr:sp macro="" textlink="">
      <xdr:nvSpPr>
        <xdr:cNvPr id="467" name="楕円 466"/>
        <xdr:cNvSpPr/>
      </xdr:nvSpPr>
      <xdr:spPr>
        <a:xfrm>
          <a:off x="16129000" y="24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7408</xdr:rowOff>
    </xdr:from>
    <xdr:ext cx="736600" cy="259045"/>
    <xdr:sp macro="" textlink="">
      <xdr:nvSpPr>
        <xdr:cNvPr id="468" name="テキスト ボックス 467"/>
        <xdr:cNvSpPr txBox="1"/>
      </xdr:nvSpPr>
      <xdr:spPr>
        <a:xfrm>
          <a:off x="15798800" y="223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69012</xdr:rowOff>
    </xdr:from>
    <xdr:to>
      <xdr:col>73</xdr:col>
      <xdr:colOff>44450</xdr:colOff>
      <xdr:row>14</xdr:row>
      <xdr:rowOff>170612</xdr:rowOff>
    </xdr:to>
    <xdr:sp macro="" textlink="">
      <xdr:nvSpPr>
        <xdr:cNvPr id="469" name="楕円 468"/>
        <xdr:cNvSpPr/>
      </xdr:nvSpPr>
      <xdr:spPr>
        <a:xfrm>
          <a:off x="15240000" y="24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9339</xdr:rowOff>
    </xdr:from>
    <xdr:ext cx="762000" cy="259045"/>
    <xdr:sp macro="" textlink="">
      <xdr:nvSpPr>
        <xdr:cNvPr id="470" name="テキスト ボックス 469"/>
        <xdr:cNvSpPr txBox="1"/>
      </xdr:nvSpPr>
      <xdr:spPr>
        <a:xfrm>
          <a:off x="14909800" y="223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50432</xdr:rowOff>
    </xdr:from>
    <xdr:to>
      <xdr:col>68</xdr:col>
      <xdr:colOff>203200</xdr:colOff>
      <xdr:row>14</xdr:row>
      <xdr:rowOff>152032</xdr:rowOff>
    </xdr:to>
    <xdr:sp macro="" textlink="">
      <xdr:nvSpPr>
        <xdr:cNvPr id="471" name="楕円 470"/>
        <xdr:cNvSpPr/>
      </xdr:nvSpPr>
      <xdr:spPr>
        <a:xfrm>
          <a:off x="14351000" y="24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162209</xdr:rowOff>
    </xdr:from>
    <xdr:ext cx="762000" cy="259045"/>
    <xdr:sp macro="" textlink="">
      <xdr:nvSpPr>
        <xdr:cNvPr id="472" name="テキスト ボックス 471"/>
        <xdr:cNvSpPr txBox="1"/>
      </xdr:nvSpPr>
      <xdr:spPr>
        <a:xfrm>
          <a:off x="14020800" y="221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24130</xdr:rowOff>
    </xdr:from>
    <xdr:to>
      <xdr:col>64</xdr:col>
      <xdr:colOff>152400</xdr:colOff>
      <xdr:row>14</xdr:row>
      <xdr:rowOff>125730</xdr:rowOff>
    </xdr:to>
    <xdr:sp macro="" textlink="">
      <xdr:nvSpPr>
        <xdr:cNvPr id="473" name="楕円 472"/>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135907</xdr:rowOff>
    </xdr:from>
    <xdr:ext cx="762000" cy="259045"/>
    <xdr:sp macro="" textlink="">
      <xdr:nvSpPr>
        <xdr:cNvPr id="474" name="テキスト ボックス 473"/>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人件費に係る経常収支比率は低くなっている。要因としては、計画的な職員数削減による人件費の抑制を行ったことで、類似団体と比較して低くなっている。今後も本巣市定員適正化計画により、定員管理・給与の適正化を図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35</xdr:row>
      <xdr:rowOff>152146</xdr:rowOff>
    </xdr:to>
    <xdr:cxnSp macro="">
      <xdr:nvCxnSpPr>
        <xdr:cNvPr id="64" name="直線コネクタ 63"/>
        <xdr:cNvCxnSpPr/>
      </xdr:nvCxnSpPr>
      <xdr:spPr>
        <a:xfrm>
          <a:off x="3987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35</xdr:row>
      <xdr:rowOff>165862</xdr:rowOff>
    </xdr:to>
    <xdr:cxnSp macro="">
      <xdr:nvCxnSpPr>
        <xdr:cNvPr id="67" name="直線コネクタ 66"/>
        <xdr:cNvCxnSpPr/>
      </xdr:nvCxnSpPr>
      <xdr:spPr>
        <a:xfrm flipV="1">
          <a:off x="3098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165862</xdr:rowOff>
    </xdr:to>
    <xdr:cxnSp macro="">
      <xdr:nvCxnSpPr>
        <xdr:cNvPr id="70" name="直線コネクタ 69"/>
        <xdr:cNvCxnSpPr/>
      </xdr:nvCxnSpPr>
      <xdr:spPr>
        <a:xfrm>
          <a:off x="2209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156718</xdr:rowOff>
    </xdr:to>
    <xdr:cxnSp macro="">
      <xdr:nvCxnSpPr>
        <xdr:cNvPr id="73" name="直線コネクタ 72"/>
        <xdr:cNvCxnSpPr/>
      </xdr:nvCxnSpPr>
      <xdr:spPr>
        <a:xfrm>
          <a:off x="1320800" y="6093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物件費に係る経常収支比率が高くなっている。その要因としては、「市域が南北に長い地理的要因」により、合併後も多くの各種公共施設を配置していることにより維持管理経費が増加していることや、職員数削減により、人件費か</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（賃金職員や委託料）</a:t>
          </a:r>
          <a:r>
            <a:rPr kumimoji="1" lang="ja-JP" altLang="ja-JP" sz="1100">
              <a:solidFill>
                <a:schemeClr val="dk1"/>
              </a:solidFill>
              <a:effectLst/>
              <a:latin typeface="+mn-lt"/>
              <a:ea typeface="+mn-ea"/>
              <a:cs typeface="+mn-cs"/>
            </a:rPr>
            <a:t>などへシフトしていることが挙げられる。今後は事務事業評価により「抜本的な事業のあり方」等を検証するとともに、「公共施設再配置計画」策定により既存施設の統廃合等を進め物件費の縮減に努める。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26307</xdr:rowOff>
    </xdr:from>
    <xdr:to>
      <xdr:col>82</xdr:col>
      <xdr:colOff>107950</xdr:colOff>
      <xdr:row>21</xdr:row>
      <xdr:rowOff>113393</xdr:rowOff>
    </xdr:to>
    <xdr:cxnSp macro="">
      <xdr:nvCxnSpPr>
        <xdr:cNvPr id="127" name="直線コネクタ 126"/>
        <xdr:cNvCxnSpPr/>
      </xdr:nvCxnSpPr>
      <xdr:spPr>
        <a:xfrm>
          <a:off x="15671800" y="3626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67128</xdr:rowOff>
    </xdr:from>
    <xdr:to>
      <xdr:col>78</xdr:col>
      <xdr:colOff>69850</xdr:colOff>
      <xdr:row>21</xdr:row>
      <xdr:rowOff>26307</xdr:rowOff>
    </xdr:to>
    <xdr:cxnSp macro="">
      <xdr:nvCxnSpPr>
        <xdr:cNvPr id="130" name="直線コネクタ 129"/>
        <xdr:cNvCxnSpPr/>
      </xdr:nvCxnSpPr>
      <xdr:spPr>
        <a:xfrm>
          <a:off x="14782800" y="3496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67128</xdr:rowOff>
    </xdr:from>
    <xdr:to>
      <xdr:col>73</xdr:col>
      <xdr:colOff>180975</xdr:colOff>
      <xdr:row>21</xdr:row>
      <xdr:rowOff>4536</xdr:rowOff>
    </xdr:to>
    <xdr:cxnSp macro="">
      <xdr:nvCxnSpPr>
        <xdr:cNvPr id="133" name="直線コネクタ 132"/>
        <xdr:cNvCxnSpPr/>
      </xdr:nvCxnSpPr>
      <xdr:spPr>
        <a:xfrm flipV="1">
          <a:off x="13893800" y="34961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21</xdr:row>
      <xdr:rowOff>4536</xdr:rowOff>
    </xdr:to>
    <xdr:cxnSp macro="">
      <xdr:nvCxnSpPr>
        <xdr:cNvPr id="136" name="直線コネクタ 135"/>
        <xdr:cNvCxnSpPr/>
      </xdr:nvCxnSpPr>
      <xdr:spPr>
        <a:xfrm>
          <a:off x="13004800" y="33219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62593</xdr:rowOff>
    </xdr:from>
    <xdr:to>
      <xdr:col>82</xdr:col>
      <xdr:colOff>158750</xdr:colOff>
      <xdr:row>21</xdr:row>
      <xdr:rowOff>164193</xdr:rowOff>
    </xdr:to>
    <xdr:sp macro="" textlink="">
      <xdr:nvSpPr>
        <xdr:cNvPr id="146" name="楕円 145"/>
        <xdr:cNvSpPr/>
      </xdr:nvSpPr>
      <xdr:spPr>
        <a:xfrm>
          <a:off x="164592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142620</xdr:rowOff>
    </xdr:from>
    <xdr:ext cx="762000" cy="259045"/>
    <xdr:sp macro="" textlink="">
      <xdr:nvSpPr>
        <xdr:cNvPr id="147" name="物件費該当値テキスト"/>
        <xdr:cNvSpPr txBox="1"/>
      </xdr:nvSpPr>
      <xdr:spPr>
        <a:xfrm>
          <a:off x="16598900" y="35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146957</xdr:rowOff>
    </xdr:from>
    <xdr:to>
      <xdr:col>78</xdr:col>
      <xdr:colOff>120650</xdr:colOff>
      <xdr:row>21</xdr:row>
      <xdr:rowOff>77107</xdr:rowOff>
    </xdr:to>
    <xdr:sp macro="" textlink="">
      <xdr:nvSpPr>
        <xdr:cNvPr id="148" name="楕円 147"/>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61884</xdr:rowOff>
    </xdr:from>
    <xdr:ext cx="736600" cy="259045"/>
    <xdr:sp macro="" textlink="">
      <xdr:nvSpPr>
        <xdr:cNvPr id="149" name="テキスト ボックス 148"/>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16328</xdr:rowOff>
    </xdr:from>
    <xdr:to>
      <xdr:col>74</xdr:col>
      <xdr:colOff>31750</xdr:colOff>
      <xdr:row>20</xdr:row>
      <xdr:rowOff>117928</xdr:rowOff>
    </xdr:to>
    <xdr:sp macro="" textlink="">
      <xdr:nvSpPr>
        <xdr:cNvPr id="150" name="楕円 149"/>
        <xdr:cNvSpPr/>
      </xdr:nvSpPr>
      <xdr:spPr>
        <a:xfrm>
          <a:off x="14732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102705</xdr:rowOff>
    </xdr:from>
    <xdr:ext cx="762000" cy="259045"/>
    <xdr:sp macro="" textlink="">
      <xdr:nvSpPr>
        <xdr:cNvPr id="151" name="テキスト ボックス 150"/>
        <xdr:cNvSpPr txBox="1"/>
      </xdr:nvSpPr>
      <xdr:spPr>
        <a:xfrm>
          <a:off x="14401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2" name="楕円 151"/>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3" name="テキスト ボックス 152"/>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54" name="楕円 153"/>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55" name="テキスト ボックス 154"/>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類似団体平均と比較すると、扶助費に係る経常収支比率は低くなって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悪化したが、扶助費の執行額としては前年度比較すると減少しているが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少子高齢化による社会保障関係費の増加等、扶助費は増加する傾向にあることから、市単独扶助事業の適正化を図る。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34472</xdr:rowOff>
    </xdr:to>
    <xdr:cxnSp macro="">
      <xdr:nvCxnSpPr>
        <xdr:cNvPr id="189" name="直線コネクタ 188"/>
        <xdr:cNvCxnSpPr/>
      </xdr:nvCxnSpPr>
      <xdr:spPr>
        <a:xfrm>
          <a:off x="3987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4535</xdr:rowOff>
    </xdr:to>
    <xdr:cxnSp macro="">
      <xdr:nvCxnSpPr>
        <xdr:cNvPr id="192" name="直線コネクタ 191"/>
        <xdr:cNvCxnSpPr/>
      </xdr:nvCxnSpPr>
      <xdr:spPr>
        <a:xfrm flipV="1">
          <a:off x="3098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4535</xdr:rowOff>
    </xdr:to>
    <xdr:cxnSp macro="">
      <xdr:nvCxnSpPr>
        <xdr:cNvPr id="195" name="直線コネクタ 194"/>
        <xdr:cNvCxnSpPr/>
      </xdr:nvCxnSpPr>
      <xdr:spPr>
        <a:xfrm>
          <a:off x="2209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154215</xdr:rowOff>
    </xdr:to>
    <xdr:cxnSp macro="">
      <xdr:nvCxnSpPr>
        <xdr:cNvPr id="198" name="直線コネクタ 197"/>
        <xdr:cNvCxnSpPr/>
      </xdr:nvCxnSpPr>
      <xdr:spPr>
        <a:xfrm>
          <a:off x="1320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8" name="楕円 207"/>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9"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2" name="楕円 211"/>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3" name="テキスト ボックス 212"/>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4" name="楕円 213"/>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215" name="テキスト ボックス 214"/>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6" name="楕円 215"/>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17" name="テキスト ボックス 216"/>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その他（１５．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％）の内訳は、繰出金１３．</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％、維持補修費１．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％（前年度　繰出金１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％、維持補修費１．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％）となっている。類似団体平均と比較すると、その他に係る経常収支比率は類似団体平均より</a:t>
          </a:r>
          <a:r>
            <a:rPr kumimoji="1" lang="ja-JP" altLang="en-US" sz="1100">
              <a:solidFill>
                <a:schemeClr val="dk1"/>
              </a:solidFill>
              <a:effectLst/>
              <a:latin typeface="+mn-lt"/>
              <a:ea typeface="+mn-ea"/>
              <a:cs typeface="+mn-cs"/>
            </a:rPr>
            <a:t>若干高く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．６ポイント上昇しており、特に繰出金増による上昇のため、今後も引き続き下水道事業などの公営企業会計への基準外繰出の抑制に努める。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84546</xdr:rowOff>
    </xdr:from>
    <xdr:to>
      <xdr:col>82</xdr:col>
      <xdr:colOff>107950</xdr:colOff>
      <xdr:row>56</xdr:row>
      <xdr:rowOff>123734</xdr:rowOff>
    </xdr:to>
    <xdr:cxnSp macro="">
      <xdr:nvCxnSpPr>
        <xdr:cNvPr id="252" name="直線コネクタ 251"/>
        <xdr:cNvCxnSpPr/>
      </xdr:nvCxnSpPr>
      <xdr:spPr>
        <a:xfrm>
          <a:off x="15671800" y="96857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84546</xdr:rowOff>
    </xdr:to>
    <xdr:cxnSp macro="">
      <xdr:nvCxnSpPr>
        <xdr:cNvPr id="255" name="直線コネクタ 254"/>
        <xdr:cNvCxnSpPr/>
      </xdr:nvCxnSpPr>
      <xdr:spPr>
        <a:xfrm>
          <a:off x="14782800" y="958124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171087</xdr:rowOff>
    </xdr:to>
    <xdr:cxnSp macro="">
      <xdr:nvCxnSpPr>
        <xdr:cNvPr id="258" name="直線コネクタ 257"/>
        <xdr:cNvCxnSpPr/>
      </xdr:nvCxnSpPr>
      <xdr:spPr>
        <a:xfrm flipV="1">
          <a:off x="13893800" y="9581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55</xdr:row>
      <xdr:rowOff>171087</xdr:rowOff>
    </xdr:to>
    <xdr:cxnSp macro="">
      <xdr:nvCxnSpPr>
        <xdr:cNvPr id="261" name="直線コネクタ 260"/>
        <xdr:cNvCxnSpPr/>
      </xdr:nvCxnSpPr>
      <xdr:spPr>
        <a:xfrm>
          <a:off x="13004800" y="9561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1" name="楕円 270"/>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2" name="その他該当値テキスト"/>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3" name="楕円 272"/>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4" name="テキスト ボックス 273"/>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5" name="楕円 274"/>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6" name="テキスト ボックス 275"/>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7" name="楕円 276"/>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8" name="テキスト ボックス 277"/>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79" name="楕円 278"/>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80" name="テキスト ボックス 279"/>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補助費等に係る経常収支比率が高くなっている。要因としては、主にゴミ処理業務や消防業務を一部事務組合で行っていることや、合併調整等により、各種団体への補助金について合併前のまま継続し行っていることなどが要因である。各種団体への補助金については定期的な見直しなどにより、整理合理化や補助基準の適正化を図り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99568</xdr:rowOff>
    </xdr:to>
    <xdr:cxnSp macro="">
      <xdr:nvCxnSpPr>
        <xdr:cNvPr id="310" name="直線コネクタ 309"/>
        <xdr:cNvCxnSpPr/>
      </xdr:nvCxnSpPr>
      <xdr:spPr>
        <a:xfrm flipV="1">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13" name="直線コネクタ 312"/>
        <xdr:cNvCxnSpPr/>
      </xdr:nvCxnSpPr>
      <xdr:spPr>
        <a:xfrm>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16" name="直線コネクタ 315"/>
        <xdr:cNvCxnSpPr/>
      </xdr:nvCxnSpPr>
      <xdr:spPr>
        <a:xfrm flipV="1">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19" name="直線コネクタ 318"/>
        <xdr:cNvCxnSpPr/>
      </xdr:nvCxnSpPr>
      <xdr:spPr>
        <a:xfrm>
          <a:off x="13004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9" name="楕円 328"/>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16273</xdr:rowOff>
    </xdr:from>
    <xdr:ext cx="762000" cy="259045"/>
    <xdr:sp macro="" textlink="">
      <xdr:nvSpPr>
        <xdr:cNvPr id="330"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1" name="楕円 33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2" name="テキスト ボックス 33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3" name="楕円 332"/>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4" name="テキスト ボックス 333"/>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5" name="楕円 334"/>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6" name="テキスト ボックス 335"/>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7" name="楕円 33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38" name="テキスト ボックス 337"/>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経常的な公債費に係る一般財源等については、町村合併以降に実施してきた整備事業に充当した地方債の償還額等が積み上がり年々公債費が増加しつつあることが上昇している原因である。合併特例債の期限が５年間延長されたことにより、今後も借入額が上昇することが見込まれるため、後年度の財政負担とならないよう、起債の新規発行については適正化を図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54610</xdr:rowOff>
    </xdr:to>
    <xdr:cxnSp macro="">
      <xdr:nvCxnSpPr>
        <xdr:cNvPr id="370" name="直線コネクタ 369"/>
        <xdr:cNvCxnSpPr/>
      </xdr:nvCxnSpPr>
      <xdr:spPr>
        <a:xfrm>
          <a:off x="3987800" y="12730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43180</xdr:rowOff>
    </xdr:to>
    <xdr:cxnSp macro="">
      <xdr:nvCxnSpPr>
        <xdr:cNvPr id="373" name="直線コネクタ 372"/>
        <xdr:cNvCxnSpPr/>
      </xdr:nvCxnSpPr>
      <xdr:spPr>
        <a:xfrm>
          <a:off x="3098800" y="12700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xdr:rowOff>
    </xdr:from>
    <xdr:to>
      <xdr:col>15</xdr:col>
      <xdr:colOff>98425</xdr:colOff>
      <xdr:row>74</xdr:row>
      <xdr:rowOff>12700</xdr:rowOff>
    </xdr:to>
    <xdr:cxnSp macro="">
      <xdr:nvCxnSpPr>
        <xdr:cNvPr id="376" name="直線コネクタ 375"/>
        <xdr:cNvCxnSpPr/>
      </xdr:nvCxnSpPr>
      <xdr:spPr>
        <a:xfrm>
          <a:off x="2209800" y="12694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167005</xdr:rowOff>
    </xdr:from>
    <xdr:to>
      <xdr:col>11</xdr:col>
      <xdr:colOff>9525</xdr:colOff>
      <xdr:row>74</xdr:row>
      <xdr:rowOff>6985</xdr:rowOff>
    </xdr:to>
    <xdr:cxnSp macro="">
      <xdr:nvCxnSpPr>
        <xdr:cNvPr id="379" name="直線コネクタ 378"/>
        <xdr:cNvCxnSpPr/>
      </xdr:nvCxnSpPr>
      <xdr:spPr>
        <a:xfrm>
          <a:off x="1320800" y="126828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xdr:rowOff>
    </xdr:from>
    <xdr:to>
      <xdr:col>24</xdr:col>
      <xdr:colOff>76200</xdr:colOff>
      <xdr:row>74</xdr:row>
      <xdr:rowOff>105410</xdr:rowOff>
    </xdr:to>
    <xdr:sp macro="" textlink="">
      <xdr:nvSpPr>
        <xdr:cNvPr id="389" name="楕円 388"/>
        <xdr:cNvSpPr/>
      </xdr:nvSpPr>
      <xdr:spPr>
        <a:xfrm>
          <a:off x="47752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83837</xdr:rowOff>
    </xdr:from>
    <xdr:ext cx="762000" cy="259045"/>
    <xdr:sp macro="" textlink="">
      <xdr:nvSpPr>
        <xdr:cNvPr id="390" name="公債費該当値テキスト"/>
        <xdr:cNvSpPr txBox="1"/>
      </xdr:nvSpPr>
      <xdr:spPr>
        <a:xfrm>
          <a:off x="4914900" y="1259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1" name="楕円 390"/>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2" name="テキスト ボックス 391"/>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93" name="楕円 392"/>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4" name="テキスト ボックス 393"/>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127635</xdr:rowOff>
    </xdr:from>
    <xdr:to>
      <xdr:col>11</xdr:col>
      <xdr:colOff>60325</xdr:colOff>
      <xdr:row>74</xdr:row>
      <xdr:rowOff>57785</xdr:rowOff>
    </xdr:to>
    <xdr:sp macro="" textlink="">
      <xdr:nvSpPr>
        <xdr:cNvPr id="395" name="楕円 394"/>
        <xdr:cNvSpPr/>
      </xdr:nvSpPr>
      <xdr:spPr>
        <a:xfrm>
          <a:off x="2159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67962</xdr:rowOff>
    </xdr:from>
    <xdr:ext cx="762000" cy="259045"/>
    <xdr:sp macro="" textlink="">
      <xdr:nvSpPr>
        <xdr:cNvPr id="396" name="テキスト ボックス 395"/>
        <xdr:cNvSpPr txBox="1"/>
      </xdr:nvSpPr>
      <xdr:spPr>
        <a:xfrm>
          <a:off x="1828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116205</xdr:rowOff>
    </xdr:from>
    <xdr:to>
      <xdr:col>6</xdr:col>
      <xdr:colOff>171450</xdr:colOff>
      <xdr:row>74</xdr:row>
      <xdr:rowOff>46355</xdr:rowOff>
    </xdr:to>
    <xdr:sp macro="" textlink="">
      <xdr:nvSpPr>
        <xdr:cNvPr id="397" name="楕円 396"/>
        <xdr:cNvSpPr/>
      </xdr:nvSpPr>
      <xdr:spPr>
        <a:xfrm>
          <a:off x="1270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56532</xdr:rowOff>
    </xdr:from>
    <xdr:ext cx="762000" cy="259045"/>
    <xdr:sp macro="" textlink="">
      <xdr:nvSpPr>
        <xdr:cNvPr id="398" name="テキスト ボックス 397"/>
        <xdr:cNvSpPr txBox="1"/>
      </xdr:nvSpPr>
      <xdr:spPr>
        <a:xfrm>
          <a:off x="939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類似団体平均と比較すると、公債費以外に係る経常収支比率が</a:t>
          </a:r>
          <a:r>
            <a:rPr kumimoji="1" lang="ja-JP" altLang="en-US" sz="1100">
              <a:solidFill>
                <a:schemeClr val="dk1"/>
              </a:solidFill>
              <a:effectLst/>
              <a:latin typeface="+mn-lt"/>
              <a:ea typeface="+mn-ea"/>
              <a:cs typeface="+mn-cs"/>
            </a:rPr>
            <a:t>前年度以降、</a:t>
          </a:r>
          <a:r>
            <a:rPr kumimoji="1" lang="ja-JP" altLang="ja-JP" sz="1100">
              <a:solidFill>
                <a:schemeClr val="dk1"/>
              </a:solidFill>
              <a:effectLst/>
              <a:latin typeface="+mn-lt"/>
              <a:ea typeface="+mn-ea"/>
              <a:cs typeface="+mn-cs"/>
            </a:rPr>
            <a:t>低くなっている。職員定数削減による人件費の減や市単独扶助事業費の減などにより、改善の方向となっ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168911</xdr:rowOff>
    </xdr:to>
    <xdr:cxnSp macro="">
      <xdr:nvCxnSpPr>
        <xdr:cNvPr id="431" name="直線コネクタ 430"/>
        <xdr:cNvCxnSpPr/>
      </xdr:nvCxnSpPr>
      <xdr:spPr>
        <a:xfrm>
          <a:off x="15671800" y="133057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104139</xdr:rowOff>
    </xdr:to>
    <xdr:cxnSp macro="">
      <xdr:nvCxnSpPr>
        <xdr:cNvPr id="434" name="直線コネクタ 433"/>
        <xdr:cNvCxnSpPr/>
      </xdr:nvCxnSpPr>
      <xdr:spPr>
        <a:xfrm>
          <a:off x="14782800" y="132562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104139</xdr:rowOff>
    </xdr:to>
    <xdr:cxnSp macro="">
      <xdr:nvCxnSpPr>
        <xdr:cNvPr id="437" name="直線コネクタ 436"/>
        <xdr:cNvCxnSpPr/>
      </xdr:nvCxnSpPr>
      <xdr:spPr>
        <a:xfrm flipV="1">
          <a:off x="13893800" y="132562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77</xdr:row>
      <xdr:rowOff>104139</xdr:rowOff>
    </xdr:to>
    <xdr:cxnSp macro="">
      <xdr:nvCxnSpPr>
        <xdr:cNvPr id="440" name="直線コネクタ 439"/>
        <xdr:cNvCxnSpPr/>
      </xdr:nvCxnSpPr>
      <xdr:spPr>
        <a:xfrm>
          <a:off x="13004800" y="130848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50" name="楕円 449"/>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51" name="公債費以外該当値テキスト"/>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52" name="楕円 451"/>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165116</xdr:rowOff>
    </xdr:from>
    <xdr:ext cx="736600" cy="259045"/>
    <xdr:sp macro="" textlink="">
      <xdr:nvSpPr>
        <xdr:cNvPr id="453" name="テキスト ボックス 452"/>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4" name="楕円 453"/>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5" name="テキスト ボックス 454"/>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6" name="楕円 455"/>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7" name="テキスト ボックス 456"/>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58" name="楕円 457"/>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115587</xdr:rowOff>
    </xdr:from>
    <xdr:ext cx="762000" cy="259045"/>
    <xdr:sp macro="" textlink="">
      <xdr:nvSpPr>
        <xdr:cNvPr id="459" name="テキスト ボックス 458"/>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23368</xdr:rowOff>
    </xdr:from>
    <xdr:to>
      <xdr:col>29</xdr:col>
      <xdr:colOff>127000</xdr:colOff>
      <xdr:row>18</xdr:row>
      <xdr:rowOff>43523</xdr:rowOff>
    </xdr:to>
    <xdr:cxnSp macro="">
      <xdr:nvCxnSpPr>
        <xdr:cNvPr id="50" name="直線コネクタ 49"/>
        <xdr:cNvCxnSpPr/>
      </xdr:nvCxnSpPr>
      <xdr:spPr bwMode="auto">
        <a:xfrm flipV="1">
          <a:off x="5003800" y="3157093"/>
          <a:ext cx="647700" cy="2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37236</xdr:rowOff>
    </xdr:from>
    <xdr:to>
      <xdr:col>26</xdr:col>
      <xdr:colOff>50800</xdr:colOff>
      <xdr:row>18</xdr:row>
      <xdr:rowOff>43523</xdr:rowOff>
    </xdr:to>
    <xdr:cxnSp macro="">
      <xdr:nvCxnSpPr>
        <xdr:cNvPr id="53" name="直線コネクタ 52"/>
        <xdr:cNvCxnSpPr/>
      </xdr:nvCxnSpPr>
      <xdr:spPr bwMode="auto">
        <a:xfrm>
          <a:off x="4305300" y="3170961"/>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37236</xdr:rowOff>
    </xdr:from>
    <xdr:to>
      <xdr:col>22</xdr:col>
      <xdr:colOff>114300</xdr:colOff>
      <xdr:row>18</xdr:row>
      <xdr:rowOff>43155</xdr:rowOff>
    </xdr:to>
    <xdr:cxnSp macro="">
      <xdr:nvCxnSpPr>
        <xdr:cNvPr id="56" name="直線コネクタ 55"/>
        <xdr:cNvCxnSpPr/>
      </xdr:nvCxnSpPr>
      <xdr:spPr bwMode="auto">
        <a:xfrm flipV="1">
          <a:off x="3606800" y="3170961"/>
          <a:ext cx="698500" cy="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43155</xdr:rowOff>
    </xdr:from>
    <xdr:to>
      <xdr:col>18</xdr:col>
      <xdr:colOff>177800</xdr:colOff>
      <xdr:row>18</xdr:row>
      <xdr:rowOff>142926</xdr:rowOff>
    </xdr:to>
    <xdr:cxnSp macro="">
      <xdr:nvCxnSpPr>
        <xdr:cNvPr id="59" name="直線コネクタ 58"/>
        <xdr:cNvCxnSpPr/>
      </xdr:nvCxnSpPr>
      <xdr:spPr bwMode="auto">
        <a:xfrm flipV="1">
          <a:off x="2908300" y="3176880"/>
          <a:ext cx="698500" cy="99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144018</xdr:rowOff>
    </xdr:from>
    <xdr:to>
      <xdr:col>29</xdr:col>
      <xdr:colOff>177800</xdr:colOff>
      <xdr:row>18</xdr:row>
      <xdr:rowOff>74168</xdr:rowOff>
    </xdr:to>
    <xdr:sp macro="" textlink="">
      <xdr:nvSpPr>
        <xdr:cNvPr id="69" name="楕円 68"/>
        <xdr:cNvSpPr/>
      </xdr:nvSpPr>
      <xdr:spPr bwMode="auto">
        <a:xfrm>
          <a:off x="5600700" y="310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116095</xdr:rowOff>
    </xdr:from>
    <xdr:ext cx="762000" cy="259045"/>
    <xdr:sp macro="" textlink="">
      <xdr:nvSpPr>
        <xdr:cNvPr id="70" name="人口1人当たり決算額の推移該当値テキスト130"/>
        <xdr:cNvSpPr txBox="1"/>
      </xdr:nvSpPr>
      <xdr:spPr>
        <a:xfrm>
          <a:off x="5740400" y="307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164173</xdr:rowOff>
    </xdr:from>
    <xdr:to>
      <xdr:col>26</xdr:col>
      <xdr:colOff>101600</xdr:colOff>
      <xdr:row>18</xdr:row>
      <xdr:rowOff>94323</xdr:rowOff>
    </xdr:to>
    <xdr:sp macro="" textlink="">
      <xdr:nvSpPr>
        <xdr:cNvPr id="71" name="楕円 70"/>
        <xdr:cNvSpPr/>
      </xdr:nvSpPr>
      <xdr:spPr bwMode="auto">
        <a:xfrm>
          <a:off x="4953000" y="312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79100</xdr:rowOff>
    </xdr:from>
    <xdr:ext cx="736600" cy="259045"/>
    <xdr:sp macro="" textlink="">
      <xdr:nvSpPr>
        <xdr:cNvPr id="72" name="テキスト ボックス 71"/>
        <xdr:cNvSpPr txBox="1"/>
      </xdr:nvSpPr>
      <xdr:spPr>
        <a:xfrm>
          <a:off x="4622800" y="321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157886</xdr:rowOff>
    </xdr:from>
    <xdr:to>
      <xdr:col>22</xdr:col>
      <xdr:colOff>165100</xdr:colOff>
      <xdr:row>18</xdr:row>
      <xdr:rowOff>88036</xdr:rowOff>
    </xdr:to>
    <xdr:sp macro="" textlink="">
      <xdr:nvSpPr>
        <xdr:cNvPr id="73" name="楕円 72"/>
        <xdr:cNvSpPr/>
      </xdr:nvSpPr>
      <xdr:spPr bwMode="auto">
        <a:xfrm>
          <a:off x="4254500" y="312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72813</xdr:rowOff>
    </xdr:from>
    <xdr:ext cx="762000" cy="259045"/>
    <xdr:sp macro="" textlink="">
      <xdr:nvSpPr>
        <xdr:cNvPr id="74" name="テキスト ボックス 73"/>
        <xdr:cNvSpPr txBox="1"/>
      </xdr:nvSpPr>
      <xdr:spPr>
        <a:xfrm>
          <a:off x="3924300" y="320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163805</xdr:rowOff>
    </xdr:from>
    <xdr:to>
      <xdr:col>19</xdr:col>
      <xdr:colOff>38100</xdr:colOff>
      <xdr:row>18</xdr:row>
      <xdr:rowOff>93955</xdr:rowOff>
    </xdr:to>
    <xdr:sp macro="" textlink="">
      <xdr:nvSpPr>
        <xdr:cNvPr id="75" name="楕円 74"/>
        <xdr:cNvSpPr/>
      </xdr:nvSpPr>
      <xdr:spPr bwMode="auto">
        <a:xfrm>
          <a:off x="3556000" y="312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78732</xdr:rowOff>
    </xdr:from>
    <xdr:ext cx="762000" cy="259045"/>
    <xdr:sp macro="" textlink="">
      <xdr:nvSpPr>
        <xdr:cNvPr id="76" name="テキスト ボックス 75"/>
        <xdr:cNvSpPr txBox="1"/>
      </xdr:nvSpPr>
      <xdr:spPr>
        <a:xfrm>
          <a:off x="3225800" y="32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92126</xdr:rowOff>
    </xdr:from>
    <xdr:to>
      <xdr:col>15</xdr:col>
      <xdr:colOff>101600</xdr:colOff>
      <xdr:row>19</xdr:row>
      <xdr:rowOff>22276</xdr:rowOff>
    </xdr:to>
    <xdr:sp macro="" textlink="">
      <xdr:nvSpPr>
        <xdr:cNvPr id="77" name="楕円 76"/>
        <xdr:cNvSpPr/>
      </xdr:nvSpPr>
      <xdr:spPr bwMode="auto">
        <a:xfrm>
          <a:off x="2857500" y="322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7053</xdr:rowOff>
    </xdr:from>
    <xdr:ext cx="762000" cy="259045"/>
    <xdr:sp macro="" textlink="">
      <xdr:nvSpPr>
        <xdr:cNvPr id="78" name="テキスト ボックス 77"/>
        <xdr:cNvSpPr txBox="1"/>
      </xdr:nvSpPr>
      <xdr:spPr>
        <a:xfrm>
          <a:off x="2527300" y="331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285854</xdr:rowOff>
    </xdr:from>
    <xdr:to>
      <xdr:col>29</xdr:col>
      <xdr:colOff>127000</xdr:colOff>
      <xdr:row>37</xdr:row>
      <xdr:rowOff>287523</xdr:rowOff>
    </xdr:to>
    <xdr:cxnSp macro="">
      <xdr:nvCxnSpPr>
        <xdr:cNvPr id="110" name="直線コネクタ 109"/>
        <xdr:cNvCxnSpPr/>
      </xdr:nvCxnSpPr>
      <xdr:spPr bwMode="auto">
        <a:xfrm>
          <a:off x="5003800" y="7410554"/>
          <a:ext cx="6477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285854</xdr:rowOff>
    </xdr:from>
    <xdr:to>
      <xdr:col>26</xdr:col>
      <xdr:colOff>50800</xdr:colOff>
      <xdr:row>37</xdr:row>
      <xdr:rowOff>297983</xdr:rowOff>
    </xdr:to>
    <xdr:cxnSp macro="">
      <xdr:nvCxnSpPr>
        <xdr:cNvPr id="113" name="直線コネクタ 112"/>
        <xdr:cNvCxnSpPr/>
      </xdr:nvCxnSpPr>
      <xdr:spPr bwMode="auto">
        <a:xfrm flipV="1">
          <a:off x="4305300" y="7410554"/>
          <a:ext cx="698500" cy="12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297983</xdr:rowOff>
    </xdr:from>
    <xdr:to>
      <xdr:col>22</xdr:col>
      <xdr:colOff>114300</xdr:colOff>
      <xdr:row>37</xdr:row>
      <xdr:rowOff>310548</xdr:rowOff>
    </xdr:to>
    <xdr:cxnSp macro="">
      <xdr:nvCxnSpPr>
        <xdr:cNvPr id="116" name="直線コネクタ 115"/>
        <xdr:cNvCxnSpPr/>
      </xdr:nvCxnSpPr>
      <xdr:spPr bwMode="auto">
        <a:xfrm flipV="1">
          <a:off x="3606800" y="7422683"/>
          <a:ext cx="698500" cy="1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303118</xdr:rowOff>
    </xdr:from>
    <xdr:to>
      <xdr:col>18</xdr:col>
      <xdr:colOff>177800</xdr:colOff>
      <xdr:row>37</xdr:row>
      <xdr:rowOff>310548</xdr:rowOff>
    </xdr:to>
    <xdr:cxnSp macro="">
      <xdr:nvCxnSpPr>
        <xdr:cNvPr id="119" name="直線コネクタ 118"/>
        <xdr:cNvCxnSpPr/>
      </xdr:nvCxnSpPr>
      <xdr:spPr bwMode="auto">
        <a:xfrm>
          <a:off x="2908300" y="7427818"/>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236723</xdr:rowOff>
    </xdr:from>
    <xdr:to>
      <xdr:col>29</xdr:col>
      <xdr:colOff>177800</xdr:colOff>
      <xdr:row>37</xdr:row>
      <xdr:rowOff>338323</xdr:rowOff>
    </xdr:to>
    <xdr:sp macro="" textlink="">
      <xdr:nvSpPr>
        <xdr:cNvPr id="129" name="楕円 128"/>
        <xdr:cNvSpPr/>
      </xdr:nvSpPr>
      <xdr:spPr bwMode="auto">
        <a:xfrm>
          <a:off x="5600700" y="736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145300</xdr:rowOff>
    </xdr:from>
    <xdr:ext cx="762000" cy="259045"/>
    <xdr:sp macro="" textlink="">
      <xdr:nvSpPr>
        <xdr:cNvPr id="130" name="人口1人当たり決算額の推移該当値テキスト445"/>
        <xdr:cNvSpPr txBox="1"/>
      </xdr:nvSpPr>
      <xdr:spPr>
        <a:xfrm>
          <a:off x="5740400" y="72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235054</xdr:rowOff>
    </xdr:from>
    <xdr:to>
      <xdr:col>26</xdr:col>
      <xdr:colOff>101600</xdr:colOff>
      <xdr:row>37</xdr:row>
      <xdr:rowOff>336654</xdr:rowOff>
    </xdr:to>
    <xdr:sp macro="" textlink="">
      <xdr:nvSpPr>
        <xdr:cNvPr id="131" name="楕円 130"/>
        <xdr:cNvSpPr/>
      </xdr:nvSpPr>
      <xdr:spPr bwMode="auto">
        <a:xfrm>
          <a:off x="4953000" y="735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321431</xdr:rowOff>
    </xdr:from>
    <xdr:ext cx="736600" cy="259045"/>
    <xdr:sp macro="" textlink="">
      <xdr:nvSpPr>
        <xdr:cNvPr id="132" name="テキスト ボックス 131"/>
        <xdr:cNvSpPr txBox="1"/>
      </xdr:nvSpPr>
      <xdr:spPr>
        <a:xfrm>
          <a:off x="4622800" y="744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247183</xdr:rowOff>
    </xdr:from>
    <xdr:to>
      <xdr:col>22</xdr:col>
      <xdr:colOff>165100</xdr:colOff>
      <xdr:row>38</xdr:row>
      <xdr:rowOff>5883</xdr:rowOff>
    </xdr:to>
    <xdr:sp macro="" textlink="">
      <xdr:nvSpPr>
        <xdr:cNvPr id="133" name="楕円 132"/>
        <xdr:cNvSpPr/>
      </xdr:nvSpPr>
      <xdr:spPr bwMode="auto">
        <a:xfrm>
          <a:off x="4254500" y="737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333560</xdr:rowOff>
    </xdr:from>
    <xdr:ext cx="762000" cy="259045"/>
    <xdr:sp macro="" textlink="">
      <xdr:nvSpPr>
        <xdr:cNvPr id="134" name="テキスト ボックス 133"/>
        <xdr:cNvSpPr txBox="1"/>
      </xdr:nvSpPr>
      <xdr:spPr>
        <a:xfrm>
          <a:off x="3924300" y="745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259748</xdr:rowOff>
    </xdr:from>
    <xdr:to>
      <xdr:col>19</xdr:col>
      <xdr:colOff>38100</xdr:colOff>
      <xdr:row>38</xdr:row>
      <xdr:rowOff>18448</xdr:rowOff>
    </xdr:to>
    <xdr:sp macro="" textlink="">
      <xdr:nvSpPr>
        <xdr:cNvPr id="135" name="楕円 134"/>
        <xdr:cNvSpPr/>
      </xdr:nvSpPr>
      <xdr:spPr bwMode="auto">
        <a:xfrm>
          <a:off x="3556000" y="738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3225</xdr:rowOff>
    </xdr:from>
    <xdr:ext cx="762000" cy="259045"/>
    <xdr:sp macro="" textlink="">
      <xdr:nvSpPr>
        <xdr:cNvPr id="136" name="テキスト ボックス 135"/>
        <xdr:cNvSpPr txBox="1"/>
      </xdr:nvSpPr>
      <xdr:spPr>
        <a:xfrm>
          <a:off x="3225800" y="747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252318</xdr:rowOff>
    </xdr:from>
    <xdr:to>
      <xdr:col>15</xdr:col>
      <xdr:colOff>101600</xdr:colOff>
      <xdr:row>38</xdr:row>
      <xdr:rowOff>11018</xdr:rowOff>
    </xdr:to>
    <xdr:sp macro="" textlink="">
      <xdr:nvSpPr>
        <xdr:cNvPr id="137" name="楕円 136"/>
        <xdr:cNvSpPr/>
      </xdr:nvSpPr>
      <xdr:spPr bwMode="auto">
        <a:xfrm>
          <a:off x="2857500" y="737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338695</xdr:rowOff>
    </xdr:from>
    <xdr:ext cx="762000" cy="259045"/>
    <xdr:sp macro="" textlink="">
      <xdr:nvSpPr>
        <xdr:cNvPr id="138" name="テキスト ボックス 137"/>
        <xdr:cNvSpPr txBox="1"/>
      </xdr:nvSpPr>
      <xdr:spPr>
        <a:xfrm>
          <a:off x="2527300" y="74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104470</xdr:rowOff>
    </xdr:from>
    <xdr:to>
      <xdr:col>24</xdr:col>
      <xdr:colOff>63500</xdr:colOff>
      <xdr:row>36</xdr:row>
      <xdr:rowOff>112268</xdr:rowOff>
    </xdr:to>
    <xdr:cxnSp macro="">
      <xdr:nvCxnSpPr>
        <xdr:cNvPr id="61" name="直線コネクタ 60"/>
        <xdr:cNvCxnSpPr/>
      </xdr:nvCxnSpPr>
      <xdr:spPr>
        <a:xfrm flipV="1">
          <a:off x="3797300" y="6276670"/>
          <a:ext cx="8382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91453</xdr:rowOff>
    </xdr:from>
    <xdr:to>
      <xdr:col>19</xdr:col>
      <xdr:colOff>177800</xdr:colOff>
      <xdr:row>36</xdr:row>
      <xdr:rowOff>112268</xdr:rowOff>
    </xdr:to>
    <xdr:cxnSp macro="">
      <xdr:nvCxnSpPr>
        <xdr:cNvPr id="64" name="直線コネクタ 63"/>
        <xdr:cNvCxnSpPr/>
      </xdr:nvCxnSpPr>
      <xdr:spPr>
        <a:xfrm>
          <a:off x="2908300" y="6263653"/>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91453</xdr:rowOff>
    </xdr:from>
    <xdr:to>
      <xdr:col>15</xdr:col>
      <xdr:colOff>50800</xdr:colOff>
      <xdr:row>36</xdr:row>
      <xdr:rowOff>103810</xdr:rowOff>
    </xdr:to>
    <xdr:cxnSp macro="">
      <xdr:nvCxnSpPr>
        <xdr:cNvPr id="67" name="直線コネクタ 66"/>
        <xdr:cNvCxnSpPr/>
      </xdr:nvCxnSpPr>
      <xdr:spPr>
        <a:xfrm flipV="1">
          <a:off x="2019300" y="6263653"/>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103810</xdr:rowOff>
    </xdr:from>
    <xdr:to>
      <xdr:col>10</xdr:col>
      <xdr:colOff>114300</xdr:colOff>
      <xdr:row>36</xdr:row>
      <xdr:rowOff>139065</xdr:rowOff>
    </xdr:to>
    <xdr:cxnSp macro="">
      <xdr:nvCxnSpPr>
        <xdr:cNvPr id="70" name="直線コネクタ 69"/>
        <xdr:cNvCxnSpPr/>
      </xdr:nvCxnSpPr>
      <xdr:spPr>
        <a:xfrm flipV="1">
          <a:off x="1130300" y="6276010"/>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53670</xdr:rowOff>
    </xdr:from>
    <xdr:to>
      <xdr:col>24</xdr:col>
      <xdr:colOff>114300</xdr:colOff>
      <xdr:row>36</xdr:row>
      <xdr:rowOff>155270</xdr:rowOff>
    </xdr:to>
    <xdr:sp macro="" textlink="">
      <xdr:nvSpPr>
        <xdr:cNvPr id="80" name="楕円 79"/>
        <xdr:cNvSpPr/>
      </xdr:nvSpPr>
      <xdr:spPr>
        <a:xfrm>
          <a:off x="4584700" y="62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32097</xdr:rowOff>
    </xdr:from>
    <xdr:ext cx="534377" cy="259045"/>
    <xdr:sp macro="" textlink="">
      <xdr:nvSpPr>
        <xdr:cNvPr id="81" name="人件費該当値テキスト"/>
        <xdr:cNvSpPr txBox="1"/>
      </xdr:nvSpPr>
      <xdr:spPr>
        <a:xfrm>
          <a:off x="4686300" y="62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61468</xdr:rowOff>
    </xdr:from>
    <xdr:to>
      <xdr:col>20</xdr:col>
      <xdr:colOff>38100</xdr:colOff>
      <xdr:row>36</xdr:row>
      <xdr:rowOff>163068</xdr:rowOff>
    </xdr:to>
    <xdr:sp macro="" textlink="">
      <xdr:nvSpPr>
        <xdr:cNvPr id="82" name="楕円 81"/>
        <xdr:cNvSpPr/>
      </xdr:nvSpPr>
      <xdr:spPr>
        <a:xfrm>
          <a:off x="3746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154195</xdr:rowOff>
    </xdr:from>
    <xdr:ext cx="534377" cy="259045"/>
    <xdr:sp macro="" textlink="">
      <xdr:nvSpPr>
        <xdr:cNvPr id="83" name="テキスト ボックス 82"/>
        <xdr:cNvSpPr txBox="1"/>
      </xdr:nvSpPr>
      <xdr:spPr>
        <a:xfrm>
          <a:off x="3530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40653</xdr:rowOff>
    </xdr:from>
    <xdr:to>
      <xdr:col>15</xdr:col>
      <xdr:colOff>101600</xdr:colOff>
      <xdr:row>36</xdr:row>
      <xdr:rowOff>142253</xdr:rowOff>
    </xdr:to>
    <xdr:sp macro="" textlink="">
      <xdr:nvSpPr>
        <xdr:cNvPr id="84" name="楕円 83"/>
        <xdr:cNvSpPr/>
      </xdr:nvSpPr>
      <xdr:spPr>
        <a:xfrm>
          <a:off x="2857500" y="62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133380</xdr:rowOff>
    </xdr:from>
    <xdr:ext cx="534377" cy="259045"/>
    <xdr:sp macro="" textlink="">
      <xdr:nvSpPr>
        <xdr:cNvPr id="85" name="テキスト ボックス 84"/>
        <xdr:cNvSpPr txBox="1"/>
      </xdr:nvSpPr>
      <xdr:spPr>
        <a:xfrm>
          <a:off x="2641111" y="63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53010</xdr:rowOff>
    </xdr:from>
    <xdr:to>
      <xdr:col>10</xdr:col>
      <xdr:colOff>165100</xdr:colOff>
      <xdr:row>36</xdr:row>
      <xdr:rowOff>154610</xdr:rowOff>
    </xdr:to>
    <xdr:sp macro="" textlink="">
      <xdr:nvSpPr>
        <xdr:cNvPr id="86" name="楕円 85"/>
        <xdr:cNvSpPr/>
      </xdr:nvSpPr>
      <xdr:spPr>
        <a:xfrm>
          <a:off x="1968500" y="62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145737</xdr:rowOff>
    </xdr:from>
    <xdr:ext cx="534377" cy="259045"/>
    <xdr:sp macro="" textlink="">
      <xdr:nvSpPr>
        <xdr:cNvPr id="87" name="テキスト ボックス 86"/>
        <xdr:cNvSpPr txBox="1"/>
      </xdr:nvSpPr>
      <xdr:spPr>
        <a:xfrm>
          <a:off x="1752111" y="63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88265</xdr:rowOff>
    </xdr:from>
    <xdr:to>
      <xdr:col>6</xdr:col>
      <xdr:colOff>38100</xdr:colOff>
      <xdr:row>37</xdr:row>
      <xdr:rowOff>18415</xdr:rowOff>
    </xdr:to>
    <xdr:sp macro="" textlink="">
      <xdr:nvSpPr>
        <xdr:cNvPr id="88" name="楕円 87"/>
        <xdr:cNvSpPr/>
      </xdr:nvSpPr>
      <xdr:spPr>
        <a:xfrm>
          <a:off x="107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9542</xdr:rowOff>
    </xdr:from>
    <xdr:ext cx="534377" cy="259045"/>
    <xdr:sp macro="" textlink="">
      <xdr:nvSpPr>
        <xdr:cNvPr id="89" name="テキスト ボックス 88"/>
        <xdr:cNvSpPr txBox="1"/>
      </xdr:nvSpPr>
      <xdr:spPr>
        <a:xfrm>
          <a:off x="863111" y="63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2553</xdr:rowOff>
    </xdr:from>
    <xdr:to>
      <xdr:col>24</xdr:col>
      <xdr:colOff>63500</xdr:colOff>
      <xdr:row>55</xdr:row>
      <xdr:rowOff>59944</xdr:rowOff>
    </xdr:to>
    <xdr:cxnSp macro="">
      <xdr:nvCxnSpPr>
        <xdr:cNvPr id="119" name="直線コネクタ 118"/>
        <xdr:cNvCxnSpPr/>
      </xdr:nvCxnSpPr>
      <xdr:spPr>
        <a:xfrm flipV="1">
          <a:off x="3797300" y="9432303"/>
          <a:ext cx="838200" cy="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59944</xdr:rowOff>
    </xdr:from>
    <xdr:to>
      <xdr:col>19</xdr:col>
      <xdr:colOff>177800</xdr:colOff>
      <xdr:row>55</xdr:row>
      <xdr:rowOff>102718</xdr:rowOff>
    </xdr:to>
    <xdr:cxnSp macro="">
      <xdr:nvCxnSpPr>
        <xdr:cNvPr id="122" name="直線コネクタ 121"/>
        <xdr:cNvCxnSpPr/>
      </xdr:nvCxnSpPr>
      <xdr:spPr>
        <a:xfrm flipV="1">
          <a:off x="2908300" y="9489694"/>
          <a:ext cx="889000" cy="4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62827</xdr:rowOff>
    </xdr:from>
    <xdr:to>
      <xdr:col>15</xdr:col>
      <xdr:colOff>50800</xdr:colOff>
      <xdr:row>55</xdr:row>
      <xdr:rowOff>102718</xdr:rowOff>
    </xdr:to>
    <xdr:cxnSp macro="">
      <xdr:nvCxnSpPr>
        <xdr:cNvPr id="125" name="直線コネクタ 124"/>
        <xdr:cNvCxnSpPr/>
      </xdr:nvCxnSpPr>
      <xdr:spPr>
        <a:xfrm>
          <a:off x="2019300" y="9492577"/>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62827</xdr:rowOff>
    </xdr:from>
    <xdr:to>
      <xdr:col>10</xdr:col>
      <xdr:colOff>114300</xdr:colOff>
      <xdr:row>55</xdr:row>
      <xdr:rowOff>128118</xdr:rowOff>
    </xdr:to>
    <xdr:cxnSp macro="">
      <xdr:nvCxnSpPr>
        <xdr:cNvPr id="128" name="直線コネクタ 127"/>
        <xdr:cNvCxnSpPr/>
      </xdr:nvCxnSpPr>
      <xdr:spPr>
        <a:xfrm flipV="1">
          <a:off x="1130300" y="9492577"/>
          <a:ext cx="889000" cy="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123203</xdr:rowOff>
    </xdr:from>
    <xdr:to>
      <xdr:col>24</xdr:col>
      <xdr:colOff>114300</xdr:colOff>
      <xdr:row>55</xdr:row>
      <xdr:rowOff>53353</xdr:rowOff>
    </xdr:to>
    <xdr:sp macro="" textlink="">
      <xdr:nvSpPr>
        <xdr:cNvPr id="138" name="楕円 137"/>
        <xdr:cNvSpPr/>
      </xdr:nvSpPr>
      <xdr:spPr>
        <a:xfrm>
          <a:off x="4584700" y="93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146080</xdr:rowOff>
    </xdr:from>
    <xdr:ext cx="534377" cy="259045"/>
    <xdr:sp macro="" textlink="">
      <xdr:nvSpPr>
        <xdr:cNvPr id="139" name="物件費該当値テキスト"/>
        <xdr:cNvSpPr txBox="1"/>
      </xdr:nvSpPr>
      <xdr:spPr>
        <a:xfrm>
          <a:off x="4686300" y="9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9144</xdr:rowOff>
    </xdr:from>
    <xdr:to>
      <xdr:col>20</xdr:col>
      <xdr:colOff>38100</xdr:colOff>
      <xdr:row>55</xdr:row>
      <xdr:rowOff>110744</xdr:rowOff>
    </xdr:to>
    <xdr:sp macro="" textlink="">
      <xdr:nvSpPr>
        <xdr:cNvPr id="140" name="楕円 139"/>
        <xdr:cNvSpPr/>
      </xdr:nvSpPr>
      <xdr:spPr>
        <a:xfrm>
          <a:off x="3746500" y="94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127271</xdr:rowOff>
    </xdr:from>
    <xdr:ext cx="534377" cy="259045"/>
    <xdr:sp macro="" textlink="">
      <xdr:nvSpPr>
        <xdr:cNvPr id="141" name="テキスト ボックス 140"/>
        <xdr:cNvSpPr txBox="1"/>
      </xdr:nvSpPr>
      <xdr:spPr>
        <a:xfrm>
          <a:off x="3530111" y="92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51918</xdr:rowOff>
    </xdr:from>
    <xdr:to>
      <xdr:col>15</xdr:col>
      <xdr:colOff>101600</xdr:colOff>
      <xdr:row>55</xdr:row>
      <xdr:rowOff>153518</xdr:rowOff>
    </xdr:to>
    <xdr:sp macro="" textlink="">
      <xdr:nvSpPr>
        <xdr:cNvPr id="142" name="楕円 141"/>
        <xdr:cNvSpPr/>
      </xdr:nvSpPr>
      <xdr:spPr>
        <a:xfrm>
          <a:off x="2857500" y="94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170045</xdr:rowOff>
    </xdr:from>
    <xdr:ext cx="534377" cy="259045"/>
    <xdr:sp macro="" textlink="">
      <xdr:nvSpPr>
        <xdr:cNvPr id="143" name="テキスト ボックス 142"/>
        <xdr:cNvSpPr txBox="1"/>
      </xdr:nvSpPr>
      <xdr:spPr>
        <a:xfrm>
          <a:off x="2641111" y="92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12027</xdr:rowOff>
    </xdr:from>
    <xdr:to>
      <xdr:col>10</xdr:col>
      <xdr:colOff>165100</xdr:colOff>
      <xdr:row>55</xdr:row>
      <xdr:rowOff>113627</xdr:rowOff>
    </xdr:to>
    <xdr:sp macro="" textlink="">
      <xdr:nvSpPr>
        <xdr:cNvPr id="144" name="楕円 143"/>
        <xdr:cNvSpPr/>
      </xdr:nvSpPr>
      <xdr:spPr>
        <a:xfrm>
          <a:off x="1968500" y="94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130154</xdr:rowOff>
    </xdr:from>
    <xdr:ext cx="534377" cy="259045"/>
    <xdr:sp macro="" textlink="">
      <xdr:nvSpPr>
        <xdr:cNvPr id="145" name="テキスト ボックス 144"/>
        <xdr:cNvSpPr txBox="1"/>
      </xdr:nvSpPr>
      <xdr:spPr>
        <a:xfrm>
          <a:off x="1752111" y="92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77318</xdr:rowOff>
    </xdr:from>
    <xdr:to>
      <xdr:col>6</xdr:col>
      <xdr:colOff>38100</xdr:colOff>
      <xdr:row>56</xdr:row>
      <xdr:rowOff>7468</xdr:rowOff>
    </xdr:to>
    <xdr:sp macro="" textlink="">
      <xdr:nvSpPr>
        <xdr:cNvPr id="146" name="楕円 145"/>
        <xdr:cNvSpPr/>
      </xdr:nvSpPr>
      <xdr:spPr>
        <a:xfrm>
          <a:off x="1079500" y="95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23995</xdr:rowOff>
    </xdr:from>
    <xdr:ext cx="534377" cy="259045"/>
    <xdr:sp macro="" textlink="">
      <xdr:nvSpPr>
        <xdr:cNvPr id="147" name="テキスト ボックス 146"/>
        <xdr:cNvSpPr txBox="1"/>
      </xdr:nvSpPr>
      <xdr:spPr>
        <a:xfrm>
          <a:off x="863111" y="92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91312</xdr:rowOff>
    </xdr:from>
    <xdr:to>
      <xdr:col>24</xdr:col>
      <xdr:colOff>63500</xdr:colOff>
      <xdr:row>78</xdr:row>
      <xdr:rowOff>100895</xdr:rowOff>
    </xdr:to>
    <xdr:cxnSp macro="">
      <xdr:nvCxnSpPr>
        <xdr:cNvPr id="176" name="直線コネクタ 175"/>
        <xdr:cNvCxnSpPr/>
      </xdr:nvCxnSpPr>
      <xdr:spPr>
        <a:xfrm flipV="1">
          <a:off x="3797300" y="13464412"/>
          <a:ext cx="8382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100895</xdr:rowOff>
    </xdr:from>
    <xdr:to>
      <xdr:col>19</xdr:col>
      <xdr:colOff>177800</xdr:colOff>
      <xdr:row>78</xdr:row>
      <xdr:rowOff>110534</xdr:rowOff>
    </xdr:to>
    <xdr:cxnSp macro="">
      <xdr:nvCxnSpPr>
        <xdr:cNvPr id="179" name="直線コネクタ 178"/>
        <xdr:cNvCxnSpPr/>
      </xdr:nvCxnSpPr>
      <xdr:spPr>
        <a:xfrm flipV="1">
          <a:off x="2908300" y="13473995"/>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96038</xdr:rowOff>
    </xdr:from>
    <xdr:to>
      <xdr:col>15</xdr:col>
      <xdr:colOff>50800</xdr:colOff>
      <xdr:row>78</xdr:row>
      <xdr:rowOff>110534</xdr:rowOff>
    </xdr:to>
    <xdr:cxnSp macro="">
      <xdr:nvCxnSpPr>
        <xdr:cNvPr id="182" name="直線コネクタ 181"/>
        <xdr:cNvCxnSpPr/>
      </xdr:nvCxnSpPr>
      <xdr:spPr>
        <a:xfrm>
          <a:off x="2019300" y="13469138"/>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96038</xdr:rowOff>
    </xdr:from>
    <xdr:to>
      <xdr:col>10</xdr:col>
      <xdr:colOff>114300</xdr:colOff>
      <xdr:row>78</xdr:row>
      <xdr:rowOff>145168</xdr:rowOff>
    </xdr:to>
    <xdr:cxnSp macro="">
      <xdr:nvCxnSpPr>
        <xdr:cNvPr id="185" name="直線コネクタ 184"/>
        <xdr:cNvCxnSpPr/>
      </xdr:nvCxnSpPr>
      <xdr:spPr>
        <a:xfrm flipV="1">
          <a:off x="1130300" y="13469138"/>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40512</xdr:rowOff>
    </xdr:from>
    <xdr:to>
      <xdr:col>24</xdr:col>
      <xdr:colOff>114300</xdr:colOff>
      <xdr:row>78</xdr:row>
      <xdr:rowOff>142112</xdr:rowOff>
    </xdr:to>
    <xdr:sp macro="" textlink="">
      <xdr:nvSpPr>
        <xdr:cNvPr id="195" name="楕円 194"/>
        <xdr:cNvSpPr/>
      </xdr:nvSpPr>
      <xdr:spPr>
        <a:xfrm>
          <a:off x="45847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162405</xdr:rowOff>
    </xdr:from>
    <xdr:ext cx="469744" cy="259045"/>
    <xdr:sp macro="" textlink="">
      <xdr:nvSpPr>
        <xdr:cNvPr id="196" name="維持補修費該当値テキスト"/>
        <xdr:cNvSpPr txBox="1"/>
      </xdr:nvSpPr>
      <xdr:spPr>
        <a:xfrm>
          <a:off x="4686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50095</xdr:rowOff>
    </xdr:from>
    <xdr:to>
      <xdr:col>20</xdr:col>
      <xdr:colOff>38100</xdr:colOff>
      <xdr:row>78</xdr:row>
      <xdr:rowOff>151695</xdr:rowOff>
    </xdr:to>
    <xdr:sp macro="" textlink="">
      <xdr:nvSpPr>
        <xdr:cNvPr id="197" name="楕円 196"/>
        <xdr:cNvSpPr/>
      </xdr:nvSpPr>
      <xdr:spPr>
        <a:xfrm>
          <a:off x="3746500" y="134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142822</xdr:rowOff>
    </xdr:from>
    <xdr:ext cx="469744" cy="259045"/>
    <xdr:sp macro="" textlink="">
      <xdr:nvSpPr>
        <xdr:cNvPr id="198" name="テキスト ボックス 197"/>
        <xdr:cNvSpPr txBox="1"/>
      </xdr:nvSpPr>
      <xdr:spPr>
        <a:xfrm>
          <a:off x="3562428" y="1351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59734</xdr:rowOff>
    </xdr:from>
    <xdr:to>
      <xdr:col>15</xdr:col>
      <xdr:colOff>101600</xdr:colOff>
      <xdr:row>78</xdr:row>
      <xdr:rowOff>161334</xdr:rowOff>
    </xdr:to>
    <xdr:sp macro="" textlink="">
      <xdr:nvSpPr>
        <xdr:cNvPr id="199" name="楕円 198"/>
        <xdr:cNvSpPr/>
      </xdr:nvSpPr>
      <xdr:spPr>
        <a:xfrm>
          <a:off x="2857500" y="13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152461</xdr:rowOff>
    </xdr:from>
    <xdr:ext cx="469744" cy="259045"/>
    <xdr:sp macro="" textlink="">
      <xdr:nvSpPr>
        <xdr:cNvPr id="200" name="テキスト ボックス 199"/>
        <xdr:cNvSpPr txBox="1"/>
      </xdr:nvSpPr>
      <xdr:spPr>
        <a:xfrm>
          <a:off x="2673428" y="135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45238</xdr:rowOff>
    </xdr:from>
    <xdr:to>
      <xdr:col>10</xdr:col>
      <xdr:colOff>165100</xdr:colOff>
      <xdr:row>78</xdr:row>
      <xdr:rowOff>146838</xdr:rowOff>
    </xdr:to>
    <xdr:sp macro="" textlink="">
      <xdr:nvSpPr>
        <xdr:cNvPr id="201" name="楕円 200"/>
        <xdr:cNvSpPr/>
      </xdr:nvSpPr>
      <xdr:spPr>
        <a:xfrm>
          <a:off x="1968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137965</xdr:rowOff>
    </xdr:from>
    <xdr:ext cx="469744" cy="259045"/>
    <xdr:sp macro="" textlink="">
      <xdr:nvSpPr>
        <xdr:cNvPr id="202" name="テキスト ボックス 201"/>
        <xdr:cNvSpPr txBox="1"/>
      </xdr:nvSpPr>
      <xdr:spPr>
        <a:xfrm>
          <a:off x="1784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94368</xdr:rowOff>
    </xdr:from>
    <xdr:to>
      <xdr:col>6</xdr:col>
      <xdr:colOff>38100</xdr:colOff>
      <xdr:row>79</xdr:row>
      <xdr:rowOff>24518</xdr:rowOff>
    </xdr:to>
    <xdr:sp macro="" textlink="">
      <xdr:nvSpPr>
        <xdr:cNvPr id="203" name="楕円 202"/>
        <xdr:cNvSpPr/>
      </xdr:nvSpPr>
      <xdr:spPr>
        <a:xfrm>
          <a:off x="1079500" y="134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15645</xdr:rowOff>
    </xdr:from>
    <xdr:ext cx="469744" cy="259045"/>
    <xdr:sp macro="" textlink="">
      <xdr:nvSpPr>
        <xdr:cNvPr id="204" name="テキスト ボックス 203"/>
        <xdr:cNvSpPr txBox="1"/>
      </xdr:nvSpPr>
      <xdr:spPr>
        <a:xfrm>
          <a:off x="895428" y="135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95898</xdr:rowOff>
    </xdr:from>
    <xdr:to>
      <xdr:col>24</xdr:col>
      <xdr:colOff>63500</xdr:colOff>
      <xdr:row>99</xdr:row>
      <xdr:rowOff>113412</xdr:rowOff>
    </xdr:to>
    <xdr:cxnSp macro="">
      <xdr:nvCxnSpPr>
        <xdr:cNvPr id="234" name="直線コネクタ 233"/>
        <xdr:cNvCxnSpPr/>
      </xdr:nvCxnSpPr>
      <xdr:spPr>
        <a:xfrm>
          <a:off x="3797300" y="17069448"/>
          <a:ext cx="8382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81635</xdr:rowOff>
    </xdr:from>
    <xdr:to>
      <xdr:col>19</xdr:col>
      <xdr:colOff>177800</xdr:colOff>
      <xdr:row>99</xdr:row>
      <xdr:rowOff>95898</xdr:rowOff>
    </xdr:to>
    <xdr:cxnSp macro="">
      <xdr:nvCxnSpPr>
        <xdr:cNvPr id="237" name="直線コネクタ 236"/>
        <xdr:cNvCxnSpPr/>
      </xdr:nvCxnSpPr>
      <xdr:spPr>
        <a:xfrm>
          <a:off x="2908300" y="17055185"/>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81635</xdr:rowOff>
    </xdr:from>
    <xdr:to>
      <xdr:col>15</xdr:col>
      <xdr:colOff>50800</xdr:colOff>
      <xdr:row>99</xdr:row>
      <xdr:rowOff>82259</xdr:rowOff>
    </xdr:to>
    <xdr:cxnSp macro="">
      <xdr:nvCxnSpPr>
        <xdr:cNvPr id="240" name="直線コネクタ 239"/>
        <xdr:cNvCxnSpPr/>
      </xdr:nvCxnSpPr>
      <xdr:spPr>
        <a:xfrm flipV="1">
          <a:off x="2019300" y="1705518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82259</xdr:rowOff>
    </xdr:from>
    <xdr:to>
      <xdr:col>10</xdr:col>
      <xdr:colOff>114300</xdr:colOff>
      <xdr:row>99</xdr:row>
      <xdr:rowOff>124143</xdr:rowOff>
    </xdr:to>
    <xdr:cxnSp macro="">
      <xdr:nvCxnSpPr>
        <xdr:cNvPr id="243" name="直線コネクタ 242"/>
        <xdr:cNvCxnSpPr/>
      </xdr:nvCxnSpPr>
      <xdr:spPr>
        <a:xfrm flipV="1">
          <a:off x="1130300" y="17055809"/>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62612</xdr:rowOff>
    </xdr:from>
    <xdr:to>
      <xdr:col>24</xdr:col>
      <xdr:colOff>114300</xdr:colOff>
      <xdr:row>99</xdr:row>
      <xdr:rowOff>164212</xdr:rowOff>
    </xdr:to>
    <xdr:sp macro="" textlink="">
      <xdr:nvSpPr>
        <xdr:cNvPr id="253" name="楕円 252"/>
        <xdr:cNvSpPr/>
      </xdr:nvSpPr>
      <xdr:spPr>
        <a:xfrm>
          <a:off x="4584700" y="170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148989</xdr:rowOff>
    </xdr:from>
    <xdr:ext cx="534377" cy="259045"/>
    <xdr:sp macro="" textlink="">
      <xdr:nvSpPr>
        <xdr:cNvPr id="254" name="扶助費該当値テキスト"/>
        <xdr:cNvSpPr txBox="1"/>
      </xdr:nvSpPr>
      <xdr:spPr>
        <a:xfrm>
          <a:off x="4686300" y="169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45098</xdr:rowOff>
    </xdr:from>
    <xdr:to>
      <xdr:col>20</xdr:col>
      <xdr:colOff>38100</xdr:colOff>
      <xdr:row>99</xdr:row>
      <xdr:rowOff>146698</xdr:rowOff>
    </xdr:to>
    <xdr:sp macro="" textlink="">
      <xdr:nvSpPr>
        <xdr:cNvPr id="255" name="楕円 254"/>
        <xdr:cNvSpPr/>
      </xdr:nvSpPr>
      <xdr:spPr>
        <a:xfrm>
          <a:off x="3746500" y="170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137825</xdr:rowOff>
    </xdr:from>
    <xdr:ext cx="534377" cy="259045"/>
    <xdr:sp macro="" textlink="">
      <xdr:nvSpPr>
        <xdr:cNvPr id="256" name="テキスト ボックス 255"/>
        <xdr:cNvSpPr txBox="1"/>
      </xdr:nvSpPr>
      <xdr:spPr>
        <a:xfrm>
          <a:off x="3530111" y="17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30835</xdr:rowOff>
    </xdr:from>
    <xdr:to>
      <xdr:col>15</xdr:col>
      <xdr:colOff>101600</xdr:colOff>
      <xdr:row>99</xdr:row>
      <xdr:rowOff>132435</xdr:rowOff>
    </xdr:to>
    <xdr:sp macro="" textlink="">
      <xdr:nvSpPr>
        <xdr:cNvPr id="257" name="楕円 256"/>
        <xdr:cNvSpPr/>
      </xdr:nvSpPr>
      <xdr:spPr>
        <a:xfrm>
          <a:off x="2857500" y="170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123562</xdr:rowOff>
    </xdr:from>
    <xdr:ext cx="534377" cy="259045"/>
    <xdr:sp macro="" textlink="">
      <xdr:nvSpPr>
        <xdr:cNvPr id="258" name="テキスト ボックス 257"/>
        <xdr:cNvSpPr txBox="1"/>
      </xdr:nvSpPr>
      <xdr:spPr>
        <a:xfrm>
          <a:off x="2641111" y="170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31459</xdr:rowOff>
    </xdr:from>
    <xdr:to>
      <xdr:col>10</xdr:col>
      <xdr:colOff>165100</xdr:colOff>
      <xdr:row>99</xdr:row>
      <xdr:rowOff>133059</xdr:rowOff>
    </xdr:to>
    <xdr:sp macro="" textlink="">
      <xdr:nvSpPr>
        <xdr:cNvPr id="259" name="楕円 258"/>
        <xdr:cNvSpPr/>
      </xdr:nvSpPr>
      <xdr:spPr>
        <a:xfrm>
          <a:off x="1968500" y="170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124186</xdr:rowOff>
    </xdr:from>
    <xdr:ext cx="534377" cy="259045"/>
    <xdr:sp macro="" textlink="">
      <xdr:nvSpPr>
        <xdr:cNvPr id="260" name="テキスト ボックス 259"/>
        <xdr:cNvSpPr txBox="1"/>
      </xdr:nvSpPr>
      <xdr:spPr>
        <a:xfrm>
          <a:off x="1752111" y="170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73343</xdr:rowOff>
    </xdr:from>
    <xdr:to>
      <xdr:col>6</xdr:col>
      <xdr:colOff>38100</xdr:colOff>
      <xdr:row>100</xdr:row>
      <xdr:rowOff>3493</xdr:rowOff>
    </xdr:to>
    <xdr:sp macro="" textlink="">
      <xdr:nvSpPr>
        <xdr:cNvPr id="261" name="楕円 260"/>
        <xdr:cNvSpPr/>
      </xdr:nvSpPr>
      <xdr:spPr>
        <a:xfrm>
          <a:off x="1079500" y="1704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166070</xdr:rowOff>
    </xdr:from>
    <xdr:ext cx="534377" cy="259045"/>
    <xdr:sp macro="" textlink="">
      <xdr:nvSpPr>
        <xdr:cNvPr id="262" name="テキスト ボックス 261"/>
        <xdr:cNvSpPr txBox="1"/>
      </xdr:nvSpPr>
      <xdr:spPr>
        <a:xfrm>
          <a:off x="863111" y="171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30033</xdr:rowOff>
    </xdr:from>
    <xdr:to>
      <xdr:col>55</xdr:col>
      <xdr:colOff>0</xdr:colOff>
      <xdr:row>36</xdr:row>
      <xdr:rowOff>84897</xdr:rowOff>
    </xdr:to>
    <xdr:cxnSp macro="">
      <xdr:nvCxnSpPr>
        <xdr:cNvPr id="291" name="直線コネクタ 290"/>
        <xdr:cNvCxnSpPr/>
      </xdr:nvCxnSpPr>
      <xdr:spPr>
        <a:xfrm flipV="1">
          <a:off x="9639300" y="6202233"/>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84897</xdr:rowOff>
    </xdr:from>
    <xdr:to>
      <xdr:col>50</xdr:col>
      <xdr:colOff>114300</xdr:colOff>
      <xdr:row>36</xdr:row>
      <xdr:rowOff>143693</xdr:rowOff>
    </xdr:to>
    <xdr:cxnSp macro="">
      <xdr:nvCxnSpPr>
        <xdr:cNvPr id="294" name="直線コネクタ 293"/>
        <xdr:cNvCxnSpPr/>
      </xdr:nvCxnSpPr>
      <xdr:spPr>
        <a:xfrm flipV="1">
          <a:off x="8750300" y="6257097"/>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143693</xdr:rowOff>
    </xdr:from>
    <xdr:to>
      <xdr:col>45</xdr:col>
      <xdr:colOff>177800</xdr:colOff>
      <xdr:row>36</xdr:row>
      <xdr:rowOff>162651</xdr:rowOff>
    </xdr:to>
    <xdr:cxnSp macro="">
      <xdr:nvCxnSpPr>
        <xdr:cNvPr id="297" name="直線コネクタ 296"/>
        <xdr:cNvCxnSpPr/>
      </xdr:nvCxnSpPr>
      <xdr:spPr>
        <a:xfrm flipV="1">
          <a:off x="7861300" y="6315893"/>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162651</xdr:rowOff>
    </xdr:from>
    <xdr:to>
      <xdr:col>41</xdr:col>
      <xdr:colOff>50800</xdr:colOff>
      <xdr:row>37</xdr:row>
      <xdr:rowOff>21567</xdr:rowOff>
    </xdr:to>
    <xdr:cxnSp macro="">
      <xdr:nvCxnSpPr>
        <xdr:cNvPr id="300" name="直線コネクタ 299"/>
        <xdr:cNvCxnSpPr/>
      </xdr:nvCxnSpPr>
      <xdr:spPr>
        <a:xfrm flipV="1">
          <a:off x="6972300" y="6334851"/>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150683</xdr:rowOff>
    </xdr:from>
    <xdr:to>
      <xdr:col>55</xdr:col>
      <xdr:colOff>50800</xdr:colOff>
      <xdr:row>36</xdr:row>
      <xdr:rowOff>80833</xdr:rowOff>
    </xdr:to>
    <xdr:sp macro="" textlink="">
      <xdr:nvSpPr>
        <xdr:cNvPr id="310" name="楕円 309"/>
        <xdr:cNvSpPr/>
      </xdr:nvSpPr>
      <xdr:spPr>
        <a:xfrm>
          <a:off x="10426700" y="61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2110</xdr:rowOff>
    </xdr:from>
    <xdr:ext cx="534377" cy="259045"/>
    <xdr:sp macro="" textlink="">
      <xdr:nvSpPr>
        <xdr:cNvPr id="311" name="補助費等該当値テキスト"/>
        <xdr:cNvSpPr txBox="1"/>
      </xdr:nvSpPr>
      <xdr:spPr>
        <a:xfrm>
          <a:off x="10528300" y="60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34097</xdr:rowOff>
    </xdr:from>
    <xdr:to>
      <xdr:col>50</xdr:col>
      <xdr:colOff>165100</xdr:colOff>
      <xdr:row>36</xdr:row>
      <xdr:rowOff>135697</xdr:rowOff>
    </xdr:to>
    <xdr:sp macro="" textlink="">
      <xdr:nvSpPr>
        <xdr:cNvPr id="312" name="楕円 311"/>
        <xdr:cNvSpPr/>
      </xdr:nvSpPr>
      <xdr:spPr>
        <a:xfrm>
          <a:off x="9588500" y="62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126824</xdr:rowOff>
    </xdr:from>
    <xdr:ext cx="534377" cy="259045"/>
    <xdr:sp macro="" textlink="">
      <xdr:nvSpPr>
        <xdr:cNvPr id="313" name="テキスト ボックス 312"/>
        <xdr:cNvSpPr txBox="1"/>
      </xdr:nvSpPr>
      <xdr:spPr>
        <a:xfrm>
          <a:off x="9372111" y="629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92893</xdr:rowOff>
    </xdr:from>
    <xdr:to>
      <xdr:col>46</xdr:col>
      <xdr:colOff>38100</xdr:colOff>
      <xdr:row>37</xdr:row>
      <xdr:rowOff>23043</xdr:rowOff>
    </xdr:to>
    <xdr:sp macro="" textlink="">
      <xdr:nvSpPr>
        <xdr:cNvPr id="314" name="楕円 313"/>
        <xdr:cNvSpPr/>
      </xdr:nvSpPr>
      <xdr:spPr>
        <a:xfrm>
          <a:off x="8699500" y="62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14170</xdr:rowOff>
    </xdr:from>
    <xdr:ext cx="534377" cy="259045"/>
    <xdr:sp macro="" textlink="">
      <xdr:nvSpPr>
        <xdr:cNvPr id="315" name="テキスト ボックス 314"/>
        <xdr:cNvSpPr txBox="1"/>
      </xdr:nvSpPr>
      <xdr:spPr>
        <a:xfrm>
          <a:off x="8483111" y="63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111851</xdr:rowOff>
    </xdr:from>
    <xdr:to>
      <xdr:col>41</xdr:col>
      <xdr:colOff>101600</xdr:colOff>
      <xdr:row>37</xdr:row>
      <xdr:rowOff>42001</xdr:rowOff>
    </xdr:to>
    <xdr:sp macro="" textlink="">
      <xdr:nvSpPr>
        <xdr:cNvPr id="316" name="楕円 315"/>
        <xdr:cNvSpPr/>
      </xdr:nvSpPr>
      <xdr:spPr>
        <a:xfrm>
          <a:off x="78105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33128</xdr:rowOff>
    </xdr:from>
    <xdr:ext cx="534377" cy="259045"/>
    <xdr:sp macro="" textlink="">
      <xdr:nvSpPr>
        <xdr:cNvPr id="317" name="テキスト ボックス 316"/>
        <xdr:cNvSpPr txBox="1"/>
      </xdr:nvSpPr>
      <xdr:spPr>
        <a:xfrm>
          <a:off x="7594111" y="6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142217</xdr:rowOff>
    </xdr:from>
    <xdr:to>
      <xdr:col>36</xdr:col>
      <xdr:colOff>165100</xdr:colOff>
      <xdr:row>37</xdr:row>
      <xdr:rowOff>72367</xdr:rowOff>
    </xdr:to>
    <xdr:sp macro="" textlink="">
      <xdr:nvSpPr>
        <xdr:cNvPr id="318" name="楕円 317"/>
        <xdr:cNvSpPr/>
      </xdr:nvSpPr>
      <xdr:spPr>
        <a:xfrm>
          <a:off x="6921500" y="63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63494</xdr:rowOff>
    </xdr:from>
    <xdr:ext cx="534377" cy="259045"/>
    <xdr:sp macro="" textlink="">
      <xdr:nvSpPr>
        <xdr:cNvPr id="319" name="テキスト ボックス 318"/>
        <xdr:cNvSpPr txBox="1"/>
      </xdr:nvSpPr>
      <xdr:spPr>
        <a:xfrm>
          <a:off x="6705111" y="64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86692</xdr:rowOff>
    </xdr:from>
    <xdr:to>
      <xdr:col>55</xdr:col>
      <xdr:colOff>0</xdr:colOff>
      <xdr:row>56</xdr:row>
      <xdr:rowOff>134387</xdr:rowOff>
    </xdr:to>
    <xdr:cxnSp macro="">
      <xdr:nvCxnSpPr>
        <xdr:cNvPr id="346" name="直線コネクタ 345"/>
        <xdr:cNvCxnSpPr/>
      </xdr:nvCxnSpPr>
      <xdr:spPr>
        <a:xfrm flipV="1">
          <a:off x="9639300" y="9687892"/>
          <a:ext cx="838200" cy="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134387</xdr:rowOff>
    </xdr:from>
    <xdr:to>
      <xdr:col>50</xdr:col>
      <xdr:colOff>114300</xdr:colOff>
      <xdr:row>57</xdr:row>
      <xdr:rowOff>10202</xdr:rowOff>
    </xdr:to>
    <xdr:cxnSp macro="">
      <xdr:nvCxnSpPr>
        <xdr:cNvPr id="349" name="直線コネクタ 348"/>
        <xdr:cNvCxnSpPr/>
      </xdr:nvCxnSpPr>
      <xdr:spPr>
        <a:xfrm flipV="1">
          <a:off x="8750300" y="9735587"/>
          <a:ext cx="889000" cy="4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42604</xdr:rowOff>
    </xdr:from>
    <xdr:to>
      <xdr:col>45</xdr:col>
      <xdr:colOff>177800</xdr:colOff>
      <xdr:row>57</xdr:row>
      <xdr:rowOff>10202</xdr:rowOff>
    </xdr:to>
    <xdr:cxnSp macro="">
      <xdr:nvCxnSpPr>
        <xdr:cNvPr id="352" name="直線コネクタ 351"/>
        <xdr:cNvCxnSpPr/>
      </xdr:nvCxnSpPr>
      <xdr:spPr>
        <a:xfrm>
          <a:off x="7861300" y="9643804"/>
          <a:ext cx="889000" cy="13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21871</xdr:rowOff>
    </xdr:from>
    <xdr:to>
      <xdr:col>41</xdr:col>
      <xdr:colOff>50800</xdr:colOff>
      <xdr:row>56</xdr:row>
      <xdr:rowOff>42604</xdr:rowOff>
    </xdr:to>
    <xdr:cxnSp macro="">
      <xdr:nvCxnSpPr>
        <xdr:cNvPr id="355" name="直線コネクタ 354"/>
        <xdr:cNvCxnSpPr/>
      </xdr:nvCxnSpPr>
      <xdr:spPr>
        <a:xfrm>
          <a:off x="6972300" y="9623071"/>
          <a:ext cx="8890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35892</xdr:rowOff>
    </xdr:from>
    <xdr:to>
      <xdr:col>55</xdr:col>
      <xdr:colOff>50800</xdr:colOff>
      <xdr:row>56</xdr:row>
      <xdr:rowOff>137492</xdr:rowOff>
    </xdr:to>
    <xdr:sp macro="" textlink="">
      <xdr:nvSpPr>
        <xdr:cNvPr id="365" name="楕円 364"/>
        <xdr:cNvSpPr/>
      </xdr:nvSpPr>
      <xdr:spPr>
        <a:xfrm>
          <a:off x="10426700" y="96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14319</xdr:rowOff>
    </xdr:from>
    <xdr:ext cx="534377" cy="259045"/>
    <xdr:sp macro="" textlink="">
      <xdr:nvSpPr>
        <xdr:cNvPr id="366" name="普通建設事業費該当値テキスト"/>
        <xdr:cNvSpPr txBox="1"/>
      </xdr:nvSpPr>
      <xdr:spPr>
        <a:xfrm>
          <a:off x="10528300" y="96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83587</xdr:rowOff>
    </xdr:from>
    <xdr:to>
      <xdr:col>50</xdr:col>
      <xdr:colOff>165100</xdr:colOff>
      <xdr:row>57</xdr:row>
      <xdr:rowOff>13737</xdr:rowOff>
    </xdr:to>
    <xdr:sp macro="" textlink="">
      <xdr:nvSpPr>
        <xdr:cNvPr id="367" name="楕円 366"/>
        <xdr:cNvSpPr/>
      </xdr:nvSpPr>
      <xdr:spPr>
        <a:xfrm>
          <a:off x="9588500" y="96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4864</xdr:rowOff>
    </xdr:from>
    <xdr:ext cx="534377" cy="259045"/>
    <xdr:sp macro="" textlink="">
      <xdr:nvSpPr>
        <xdr:cNvPr id="368" name="テキスト ボックス 367"/>
        <xdr:cNvSpPr txBox="1"/>
      </xdr:nvSpPr>
      <xdr:spPr>
        <a:xfrm>
          <a:off x="9372111" y="97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130852</xdr:rowOff>
    </xdr:from>
    <xdr:to>
      <xdr:col>46</xdr:col>
      <xdr:colOff>38100</xdr:colOff>
      <xdr:row>57</xdr:row>
      <xdr:rowOff>61002</xdr:rowOff>
    </xdr:to>
    <xdr:sp macro="" textlink="">
      <xdr:nvSpPr>
        <xdr:cNvPr id="369" name="楕円 368"/>
        <xdr:cNvSpPr/>
      </xdr:nvSpPr>
      <xdr:spPr>
        <a:xfrm>
          <a:off x="8699500" y="97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52129</xdr:rowOff>
    </xdr:from>
    <xdr:ext cx="534377" cy="259045"/>
    <xdr:sp macro="" textlink="">
      <xdr:nvSpPr>
        <xdr:cNvPr id="370" name="テキスト ボックス 369"/>
        <xdr:cNvSpPr txBox="1"/>
      </xdr:nvSpPr>
      <xdr:spPr>
        <a:xfrm>
          <a:off x="8483111" y="98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163254</xdr:rowOff>
    </xdr:from>
    <xdr:to>
      <xdr:col>41</xdr:col>
      <xdr:colOff>101600</xdr:colOff>
      <xdr:row>56</xdr:row>
      <xdr:rowOff>93404</xdr:rowOff>
    </xdr:to>
    <xdr:sp macro="" textlink="">
      <xdr:nvSpPr>
        <xdr:cNvPr id="371" name="楕円 370"/>
        <xdr:cNvSpPr/>
      </xdr:nvSpPr>
      <xdr:spPr>
        <a:xfrm>
          <a:off x="7810500" y="95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84531</xdr:rowOff>
    </xdr:from>
    <xdr:ext cx="534377" cy="259045"/>
    <xdr:sp macro="" textlink="">
      <xdr:nvSpPr>
        <xdr:cNvPr id="372" name="テキスト ボックス 371"/>
        <xdr:cNvSpPr txBox="1"/>
      </xdr:nvSpPr>
      <xdr:spPr>
        <a:xfrm>
          <a:off x="7594111" y="9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142521</xdr:rowOff>
    </xdr:from>
    <xdr:to>
      <xdr:col>36</xdr:col>
      <xdr:colOff>165100</xdr:colOff>
      <xdr:row>56</xdr:row>
      <xdr:rowOff>72671</xdr:rowOff>
    </xdr:to>
    <xdr:sp macro="" textlink="">
      <xdr:nvSpPr>
        <xdr:cNvPr id="373" name="楕円 372"/>
        <xdr:cNvSpPr/>
      </xdr:nvSpPr>
      <xdr:spPr>
        <a:xfrm>
          <a:off x="6921500" y="95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89198</xdr:rowOff>
    </xdr:from>
    <xdr:ext cx="599010" cy="259045"/>
    <xdr:sp macro="" textlink="">
      <xdr:nvSpPr>
        <xdr:cNvPr id="374" name="テキスト ボックス 373"/>
        <xdr:cNvSpPr txBox="1"/>
      </xdr:nvSpPr>
      <xdr:spPr>
        <a:xfrm>
          <a:off x="6672795" y="93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40966</xdr:rowOff>
    </xdr:from>
    <xdr:to>
      <xdr:col>55</xdr:col>
      <xdr:colOff>0</xdr:colOff>
      <xdr:row>79</xdr:row>
      <xdr:rowOff>84368</xdr:rowOff>
    </xdr:to>
    <xdr:cxnSp macro="">
      <xdr:nvCxnSpPr>
        <xdr:cNvPr id="405" name="直線コネクタ 404"/>
        <xdr:cNvCxnSpPr/>
      </xdr:nvCxnSpPr>
      <xdr:spPr>
        <a:xfrm>
          <a:off x="9639300" y="13585516"/>
          <a:ext cx="8382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7820</xdr:rowOff>
    </xdr:from>
    <xdr:to>
      <xdr:col>50</xdr:col>
      <xdr:colOff>114300</xdr:colOff>
      <xdr:row>79</xdr:row>
      <xdr:rowOff>40966</xdr:rowOff>
    </xdr:to>
    <xdr:cxnSp macro="">
      <xdr:nvCxnSpPr>
        <xdr:cNvPr id="408" name="直線コネクタ 407"/>
        <xdr:cNvCxnSpPr/>
      </xdr:nvCxnSpPr>
      <xdr:spPr>
        <a:xfrm>
          <a:off x="8750300" y="13380920"/>
          <a:ext cx="889000" cy="2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165173</xdr:rowOff>
    </xdr:from>
    <xdr:to>
      <xdr:col>45</xdr:col>
      <xdr:colOff>177800</xdr:colOff>
      <xdr:row>78</xdr:row>
      <xdr:rowOff>7820</xdr:rowOff>
    </xdr:to>
    <xdr:cxnSp macro="">
      <xdr:nvCxnSpPr>
        <xdr:cNvPr id="411" name="直線コネクタ 410"/>
        <xdr:cNvCxnSpPr/>
      </xdr:nvCxnSpPr>
      <xdr:spPr>
        <a:xfrm>
          <a:off x="7861300" y="13195373"/>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33568</xdr:rowOff>
    </xdr:from>
    <xdr:to>
      <xdr:col>55</xdr:col>
      <xdr:colOff>50800</xdr:colOff>
      <xdr:row>79</xdr:row>
      <xdr:rowOff>135168</xdr:rowOff>
    </xdr:to>
    <xdr:sp macro="" textlink="">
      <xdr:nvSpPr>
        <xdr:cNvPr id="421" name="楕円 420"/>
        <xdr:cNvSpPr/>
      </xdr:nvSpPr>
      <xdr:spPr>
        <a:xfrm>
          <a:off x="10426700" y="13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119945</xdr:rowOff>
    </xdr:from>
    <xdr:ext cx="469744" cy="259045"/>
    <xdr:sp macro="" textlink="">
      <xdr:nvSpPr>
        <xdr:cNvPr id="422" name="普通建設事業費 （ うち新規整備　）該当値テキスト"/>
        <xdr:cNvSpPr txBox="1"/>
      </xdr:nvSpPr>
      <xdr:spPr>
        <a:xfrm>
          <a:off x="10528300" y="134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161616</xdr:rowOff>
    </xdr:from>
    <xdr:to>
      <xdr:col>50</xdr:col>
      <xdr:colOff>165100</xdr:colOff>
      <xdr:row>79</xdr:row>
      <xdr:rowOff>91766</xdr:rowOff>
    </xdr:to>
    <xdr:sp macro="" textlink="">
      <xdr:nvSpPr>
        <xdr:cNvPr id="423" name="楕円 422"/>
        <xdr:cNvSpPr/>
      </xdr:nvSpPr>
      <xdr:spPr>
        <a:xfrm>
          <a:off x="9588500" y="135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82893</xdr:rowOff>
    </xdr:from>
    <xdr:ext cx="469744" cy="259045"/>
    <xdr:sp macro="" textlink="">
      <xdr:nvSpPr>
        <xdr:cNvPr id="424" name="テキスト ボックス 423"/>
        <xdr:cNvSpPr txBox="1"/>
      </xdr:nvSpPr>
      <xdr:spPr>
        <a:xfrm>
          <a:off x="9404428" y="1362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128470</xdr:rowOff>
    </xdr:from>
    <xdr:to>
      <xdr:col>46</xdr:col>
      <xdr:colOff>38100</xdr:colOff>
      <xdr:row>78</xdr:row>
      <xdr:rowOff>58620</xdr:rowOff>
    </xdr:to>
    <xdr:sp macro="" textlink="">
      <xdr:nvSpPr>
        <xdr:cNvPr id="425" name="楕円 424"/>
        <xdr:cNvSpPr/>
      </xdr:nvSpPr>
      <xdr:spPr>
        <a:xfrm>
          <a:off x="8699500" y="133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49747</xdr:rowOff>
    </xdr:from>
    <xdr:ext cx="534377" cy="259045"/>
    <xdr:sp macro="" textlink="">
      <xdr:nvSpPr>
        <xdr:cNvPr id="426" name="テキスト ボックス 425"/>
        <xdr:cNvSpPr txBox="1"/>
      </xdr:nvSpPr>
      <xdr:spPr>
        <a:xfrm>
          <a:off x="8483111" y="134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114373</xdr:rowOff>
    </xdr:from>
    <xdr:to>
      <xdr:col>41</xdr:col>
      <xdr:colOff>101600</xdr:colOff>
      <xdr:row>77</xdr:row>
      <xdr:rowOff>44523</xdr:rowOff>
    </xdr:to>
    <xdr:sp macro="" textlink="">
      <xdr:nvSpPr>
        <xdr:cNvPr id="427" name="楕円 426"/>
        <xdr:cNvSpPr/>
      </xdr:nvSpPr>
      <xdr:spPr>
        <a:xfrm>
          <a:off x="78105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35650</xdr:rowOff>
    </xdr:from>
    <xdr:ext cx="534377" cy="259045"/>
    <xdr:sp macro="" textlink="">
      <xdr:nvSpPr>
        <xdr:cNvPr id="428" name="テキスト ボックス 427"/>
        <xdr:cNvSpPr txBox="1"/>
      </xdr:nvSpPr>
      <xdr:spPr>
        <a:xfrm>
          <a:off x="7594111" y="132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136971</xdr:rowOff>
    </xdr:from>
    <xdr:to>
      <xdr:col>55</xdr:col>
      <xdr:colOff>0</xdr:colOff>
      <xdr:row>96</xdr:row>
      <xdr:rowOff>166576</xdr:rowOff>
    </xdr:to>
    <xdr:cxnSp macro="">
      <xdr:nvCxnSpPr>
        <xdr:cNvPr id="457" name="直線コネクタ 456"/>
        <xdr:cNvCxnSpPr/>
      </xdr:nvCxnSpPr>
      <xdr:spPr>
        <a:xfrm flipV="1">
          <a:off x="9639300" y="16596171"/>
          <a:ext cx="8382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166576</xdr:rowOff>
    </xdr:from>
    <xdr:to>
      <xdr:col>50</xdr:col>
      <xdr:colOff>114300</xdr:colOff>
      <xdr:row>97</xdr:row>
      <xdr:rowOff>122227</xdr:rowOff>
    </xdr:to>
    <xdr:cxnSp macro="">
      <xdr:nvCxnSpPr>
        <xdr:cNvPr id="460" name="直線コネクタ 459"/>
        <xdr:cNvCxnSpPr/>
      </xdr:nvCxnSpPr>
      <xdr:spPr>
        <a:xfrm flipV="1">
          <a:off x="8750300" y="16625776"/>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43224</xdr:rowOff>
    </xdr:from>
    <xdr:to>
      <xdr:col>45</xdr:col>
      <xdr:colOff>177800</xdr:colOff>
      <xdr:row>97</xdr:row>
      <xdr:rowOff>122227</xdr:rowOff>
    </xdr:to>
    <xdr:cxnSp macro="">
      <xdr:nvCxnSpPr>
        <xdr:cNvPr id="463" name="直線コネクタ 462"/>
        <xdr:cNvCxnSpPr/>
      </xdr:nvCxnSpPr>
      <xdr:spPr>
        <a:xfrm>
          <a:off x="7861300" y="16673874"/>
          <a:ext cx="8890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86171</xdr:rowOff>
    </xdr:from>
    <xdr:to>
      <xdr:col>55</xdr:col>
      <xdr:colOff>50800</xdr:colOff>
      <xdr:row>97</xdr:row>
      <xdr:rowOff>16321</xdr:rowOff>
    </xdr:to>
    <xdr:sp macro="" textlink="">
      <xdr:nvSpPr>
        <xdr:cNvPr id="473" name="楕円 472"/>
        <xdr:cNvSpPr/>
      </xdr:nvSpPr>
      <xdr:spPr>
        <a:xfrm>
          <a:off x="10426700" y="165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109048</xdr:rowOff>
    </xdr:from>
    <xdr:ext cx="534377" cy="259045"/>
    <xdr:sp macro="" textlink="">
      <xdr:nvSpPr>
        <xdr:cNvPr id="474" name="普通建設事業費 （ うち更新整備　）該当値テキスト"/>
        <xdr:cNvSpPr txBox="1"/>
      </xdr:nvSpPr>
      <xdr:spPr>
        <a:xfrm>
          <a:off x="10528300" y="163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115776</xdr:rowOff>
    </xdr:from>
    <xdr:to>
      <xdr:col>50</xdr:col>
      <xdr:colOff>165100</xdr:colOff>
      <xdr:row>97</xdr:row>
      <xdr:rowOff>45926</xdr:rowOff>
    </xdr:to>
    <xdr:sp macro="" textlink="">
      <xdr:nvSpPr>
        <xdr:cNvPr id="475" name="楕円 474"/>
        <xdr:cNvSpPr/>
      </xdr:nvSpPr>
      <xdr:spPr>
        <a:xfrm>
          <a:off x="9588500" y="165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62453</xdr:rowOff>
    </xdr:from>
    <xdr:ext cx="534377" cy="259045"/>
    <xdr:sp macro="" textlink="">
      <xdr:nvSpPr>
        <xdr:cNvPr id="476" name="テキスト ボックス 475"/>
        <xdr:cNvSpPr txBox="1"/>
      </xdr:nvSpPr>
      <xdr:spPr>
        <a:xfrm>
          <a:off x="9372111" y="163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71427</xdr:rowOff>
    </xdr:from>
    <xdr:to>
      <xdr:col>46</xdr:col>
      <xdr:colOff>38100</xdr:colOff>
      <xdr:row>98</xdr:row>
      <xdr:rowOff>1577</xdr:rowOff>
    </xdr:to>
    <xdr:sp macro="" textlink="">
      <xdr:nvSpPr>
        <xdr:cNvPr id="477" name="楕円 476"/>
        <xdr:cNvSpPr/>
      </xdr:nvSpPr>
      <xdr:spPr>
        <a:xfrm>
          <a:off x="8699500" y="167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18104</xdr:rowOff>
    </xdr:from>
    <xdr:ext cx="534377" cy="259045"/>
    <xdr:sp macro="" textlink="">
      <xdr:nvSpPr>
        <xdr:cNvPr id="478" name="テキスト ボックス 477"/>
        <xdr:cNvSpPr txBox="1"/>
      </xdr:nvSpPr>
      <xdr:spPr>
        <a:xfrm>
          <a:off x="8483111" y="164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163874</xdr:rowOff>
    </xdr:from>
    <xdr:to>
      <xdr:col>41</xdr:col>
      <xdr:colOff>101600</xdr:colOff>
      <xdr:row>97</xdr:row>
      <xdr:rowOff>94024</xdr:rowOff>
    </xdr:to>
    <xdr:sp macro="" textlink="">
      <xdr:nvSpPr>
        <xdr:cNvPr id="479" name="楕円 478"/>
        <xdr:cNvSpPr/>
      </xdr:nvSpPr>
      <xdr:spPr>
        <a:xfrm>
          <a:off x="7810500" y="16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110551</xdr:rowOff>
    </xdr:from>
    <xdr:ext cx="534377" cy="259045"/>
    <xdr:sp macro="" textlink="">
      <xdr:nvSpPr>
        <xdr:cNvPr id="480" name="テキスト ボックス 479"/>
        <xdr:cNvSpPr txBox="1"/>
      </xdr:nvSpPr>
      <xdr:spPr>
        <a:xfrm>
          <a:off x="7594111" y="163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42253</xdr:rowOff>
    </xdr:from>
    <xdr:to>
      <xdr:col>85</xdr:col>
      <xdr:colOff>127000</xdr:colOff>
      <xdr:row>39</xdr:row>
      <xdr:rowOff>44158</xdr:rowOff>
    </xdr:to>
    <xdr:cxnSp macro="">
      <xdr:nvCxnSpPr>
        <xdr:cNvPr id="509" name="直線コネクタ 508"/>
        <xdr:cNvCxnSpPr/>
      </xdr:nvCxnSpPr>
      <xdr:spPr>
        <a:xfrm>
          <a:off x="15481300" y="672880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41758</xdr:rowOff>
    </xdr:from>
    <xdr:to>
      <xdr:col>81</xdr:col>
      <xdr:colOff>50800</xdr:colOff>
      <xdr:row>39</xdr:row>
      <xdr:rowOff>42253</xdr:rowOff>
    </xdr:to>
    <xdr:cxnSp macro="">
      <xdr:nvCxnSpPr>
        <xdr:cNvPr id="512" name="直線コネクタ 511"/>
        <xdr:cNvCxnSpPr/>
      </xdr:nvCxnSpPr>
      <xdr:spPr>
        <a:xfrm>
          <a:off x="14592300" y="672830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41758</xdr:rowOff>
    </xdr:from>
    <xdr:to>
      <xdr:col>76</xdr:col>
      <xdr:colOff>114300</xdr:colOff>
      <xdr:row>39</xdr:row>
      <xdr:rowOff>43459</xdr:rowOff>
    </xdr:to>
    <xdr:cxnSp macro="">
      <xdr:nvCxnSpPr>
        <xdr:cNvPr id="515" name="直線コネクタ 514"/>
        <xdr:cNvCxnSpPr/>
      </xdr:nvCxnSpPr>
      <xdr:spPr>
        <a:xfrm flipV="1">
          <a:off x="13703300" y="672830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39624</xdr:rowOff>
    </xdr:from>
    <xdr:to>
      <xdr:col>71</xdr:col>
      <xdr:colOff>177800</xdr:colOff>
      <xdr:row>39</xdr:row>
      <xdr:rowOff>43459</xdr:rowOff>
    </xdr:to>
    <xdr:cxnSp macro="">
      <xdr:nvCxnSpPr>
        <xdr:cNvPr id="518" name="直線コネクタ 517"/>
        <xdr:cNvCxnSpPr/>
      </xdr:nvCxnSpPr>
      <xdr:spPr>
        <a:xfrm>
          <a:off x="12814300" y="6726174"/>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164808</xdr:rowOff>
    </xdr:from>
    <xdr:to>
      <xdr:col>85</xdr:col>
      <xdr:colOff>177800</xdr:colOff>
      <xdr:row>39</xdr:row>
      <xdr:rowOff>94958</xdr:rowOff>
    </xdr:to>
    <xdr:sp macro="" textlink="">
      <xdr:nvSpPr>
        <xdr:cNvPr id="528" name="楕円 527"/>
        <xdr:cNvSpPr/>
      </xdr:nvSpPr>
      <xdr:spPr>
        <a:xfrm>
          <a:off x="162687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79735</xdr:rowOff>
    </xdr:from>
    <xdr:ext cx="313932" cy="259045"/>
    <xdr:sp macro="" textlink="">
      <xdr:nvSpPr>
        <xdr:cNvPr id="529" name="災害復旧事業費該当値テキスト"/>
        <xdr:cNvSpPr txBox="1"/>
      </xdr:nvSpPr>
      <xdr:spPr>
        <a:xfrm>
          <a:off x="16370300" y="65948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162903</xdr:rowOff>
    </xdr:from>
    <xdr:to>
      <xdr:col>81</xdr:col>
      <xdr:colOff>101600</xdr:colOff>
      <xdr:row>39</xdr:row>
      <xdr:rowOff>93053</xdr:rowOff>
    </xdr:to>
    <xdr:sp macro="" textlink="">
      <xdr:nvSpPr>
        <xdr:cNvPr id="530" name="楕円 529"/>
        <xdr:cNvSpPr/>
      </xdr:nvSpPr>
      <xdr:spPr>
        <a:xfrm>
          <a:off x="15430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84180</xdr:rowOff>
    </xdr:from>
    <xdr:ext cx="378565" cy="259045"/>
    <xdr:sp macro="" textlink="">
      <xdr:nvSpPr>
        <xdr:cNvPr id="531" name="テキスト ボックス 530"/>
        <xdr:cNvSpPr txBox="1"/>
      </xdr:nvSpPr>
      <xdr:spPr>
        <a:xfrm>
          <a:off x="15292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162408</xdr:rowOff>
    </xdr:from>
    <xdr:to>
      <xdr:col>76</xdr:col>
      <xdr:colOff>165100</xdr:colOff>
      <xdr:row>39</xdr:row>
      <xdr:rowOff>92558</xdr:rowOff>
    </xdr:to>
    <xdr:sp macro="" textlink="">
      <xdr:nvSpPr>
        <xdr:cNvPr id="532" name="楕円 531"/>
        <xdr:cNvSpPr/>
      </xdr:nvSpPr>
      <xdr:spPr>
        <a:xfrm>
          <a:off x="14541500" y="66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83685</xdr:rowOff>
    </xdr:from>
    <xdr:ext cx="378565" cy="259045"/>
    <xdr:sp macro="" textlink="">
      <xdr:nvSpPr>
        <xdr:cNvPr id="533" name="テキスト ボックス 532"/>
        <xdr:cNvSpPr txBox="1"/>
      </xdr:nvSpPr>
      <xdr:spPr>
        <a:xfrm>
          <a:off x="14403017" y="67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164109</xdr:rowOff>
    </xdr:from>
    <xdr:to>
      <xdr:col>72</xdr:col>
      <xdr:colOff>38100</xdr:colOff>
      <xdr:row>39</xdr:row>
      <xdr:rowOff>94259</xdr:rowOff>
    </xdr:to>
    <xdr:sp macro="" textlink="">
      <xdr:nvSpPr>
        <xdr:cNvPr id="534" name="楕円 533"/>
        <xdr:cNvSpPr/>
      </xdr:nvSpPr>
      <xdr:spPr>
        <a:xfrm>
          <a:off x="1365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85386</xdr:rowOff>
    </xdr:from>
    <xdr:ext cx="313932" cy="259045"/>
    <xdr:sp macro="" textlink="">
      <xdr:nvSpPr>
        <xdr:cNvPr id="535" name="テキスト ボックス 534"/>
        <xdr:cNvSpPr txBox="1"/>
      </xdr:nvSpPr>
      <xdr:spPr>
        <a:xfrm>
          <a:off x="1354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160274</xdr:rowOff>
    </xdr:from>
    <xdr:to>
      <xdr:col>67</xdr:col>
      <xdr:colOff>101600</xdr:colOff>
      <xdr:row>39</xdr:row>
      <xdr:rowOff>90424</xdr:rowOff>
    </xdr:to>
    <xdr:sp macro="" textlink="">
      <xdr:nvSpPr>
        <xdr:cNvPr id="536" name="楕円 535"/>
        <xdr:cNvSpPr/>
      </xdr:nvSpPr>
      <xdr:spPr>
        <a:xfrm>
          <a:off x="12763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81551</xdr:rowOff>
    </xdr:from>
    <xdr:ext cx="378565" cy="259045"/>
    <xdr:sp macro="" textlink="">
      <xdr:nvSpPr>
        <xdr:cNvPr id="537" name="テキスト ボックス 536"/>
        <xdr:cNvSpPr txBox="1"/>
      </xdr:nvSpPr>
      <xdr:spPr>
        <a:xfrm>
          <a:off x="12625017" y="676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71616</xdr:rowOff>
    </xdr:from>
    <xdr:to>
      <xdr:col>85</xdr:col>
      <xdr:colOff>127000</xdr:colOff>
      <xdr:row>78</xdr:row>
      <xdr:rowOff>77189</xdr:rowOff>
    </xdr:to>
    <xdr:cxnSp macro="">
      <xdr:nvCxnSpPr>
        <xdr:cNvPr id="623" name="直線コネクタ 622"/>
        <xdr:cNvCxnSpPr/>
      </xdr:nvCxnSpPr>
      <xdr:spPr>
        <a:xfrm flipV="1">
          <a:off x="15481300" y="13444716"/>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77189</xdr:rowOff>
    </xdr:from>
    <xdr:to>
      <xdr:col>81</xdr:col>
      <xdr:colOff>50800</xdr:colOff>
      <xdr:row>78</xdr:row>
      <xdr:rowOff>94994</xdr:rowOff>
    </xdr:to>
    <xdr:cxnSp macro="">
      <xdr:nvCxnSpPr>
        <xdr:cNvPr id="626" name="直線コネクタ 625"/>
        <xdr:cNvCxnSpPr/>
      </xdr:nvCxnSpPr>
      <xdr:spPr>
        <a:xfrm flipV="1">
          <a:off x="14592300" y="13450289"/>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94994</xdr:rowOff>
    </xdr:from>
    <xdr:to>
      <xdr:col>76</xdr:col>
      <xdr:colOff>114300</xdr:colOff>
      <xdr:row>78</xdr:row>
      <xdr:rowOff>101056</xdr:rowOff>
    </xdr:to>
    <xdr:cxnSp macro="">
      <xdr:nvCxnSpPr>
        <xdr:cNvPr id="629" name="直線コネクタ 628"/>
        <xdr:cNvCxnSpPr/>
      </xdr:nvCxnSpPr>
      <xdr:spPr>
        <a:xfrm flipV="1">
          <a:off x="13703300" y="13468094"/>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101056</xdr:rowOff>
    </xdr:from>
    <xdr:to>
      <xdr:col>71</xdr:col>
      <xdr:colOff>177800</xdr:colOff>
      <xdr:row>78</xdr:row>
      <xdr:rowOff>104153</xdr:rowOff>
    </xdr:to>
    <xdr:cxnSp macro="">
      <xdr:nvCxnSpPr>
        <xdr:cNvPr id="632" name="直線コネクタ 631"/>
        <xdr:cNvCxnSpPr/>
      </xdr:nvCxnSpPr>
      <xdr:spPr>
        <a:xfrm flipV="1">
          <a:off x="12814300" y="13474156"/>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20816</xdr:rowOff>
    </xdr:from>
    <xdr:to>
      <xdr:col>85</xdr:col>
      <xdr:colOff>177800</xdr:colOff>
      <xdr:row>78</xdr:row>
      <xdr:rowOff>122416</xdr:rowOff>
    </xdr:to>
    <xdr:sp macro="" textlink="">
      <xdr:nvSpPr>
        <xdr:cNvPr id="642" name="楕円 641"/>
        <xdr:cNvSpPr/>
      </xdr:nvSpPr>
      <xdr:spPr>
        <a:xfrm>
          <a:off x="162687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107193</xdr:rowOff>
    </xdr:from>
    <xdr:ext cx="534377" cy="259045"/>
    <xdr:sp macro="" textlink="">
      <xdr:nvSpPr>
        <xdr:cNvPr id="643" name="公債費該当値テキスト"/>
        <xdr:cNvSpPr txBox="1"/>
      </xdr:nvSpPr>
      <xdr:spPr>
        <a:xfrm>
          <a:off x="16370300" y="133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26389</xdr:rowOff>
    </xdr:from>
    <xdr:to>
      <xdr:col>81</xdr:col>
      <xdr:colOff>101600</xdr:colOff>
      <xdr:row>78</xdr:row>
      <xdr:rowOff>127989</xdr:rowOff>
    </xdr:to>
    <xdr:sp macro="" textlink="">
      <xdr:nvSpPr>
        <xdr:cNvPr id="644" name="楕円 643"/>
        <xdr:cNvSpPr/>
      </xdr:nvSpPr>
      <xdr:spPr>
        <a:xfrm>
          <a:off x="15430500" y="133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119116</xdr:rowOff>
    </xdr:from>
    <xdr:ext cx="534377" cy="259045"/>
    <xdr:sp macro="" textlink="">
      <xdr:nvSpPr>
        <xdr:cNvPr id="645" name="テキスト ボックス 644"/>
        <xdr:cNvSpPr txBox="1"/>
      </xdr:nvSpPr>
      <xdr:spPr>
        <a:xfrm>
          <a:off x="15214111" y="1349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44194</xdr:rowOff>
    </xdr:from>
    <xdr:to>
      <xdr:col>76</xdr:col>
      <xdr:colOff>165100</xdr:colOff>
      <xdr:row>78</xdr:row>
      <xdr:rowOff>145794</xdr:rowOff>
    </xdr:to>
    <xdr:sp macro="" textlink="">
      <xdr:nvSpPr>
        <xdr:cNvPr id="646" name="楕円 645"/>
        <xdr:cNvSpPr/>
      </xdr:nvSpPr>
      <xdr:spPr>
        <a:xfrm>
          <a:off x="14541500" y="13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136921</xdr:rowOff>
    </xdr:from>
    <xdr:ext cx="534377" cy="259045"/>
    <xdr:sp macro="" textlink="">
      <xdr:nvSpPr>
        <xdr:cNvPr id="647" name="テキスト ボックス 646"/>
        <xdr:cNvSpPr txBox="1"/>
      </xdr:nvSpPr>
      <xdr:spPr>
        <a:xfrm>
          <a:off x="14325111" y="135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50256</xdr:rowOff>
    </xdr:from>
    <xdr:to>
      <xdr:col>72</xdr:col>
      <xdr:colOff>38100</xdr:colOff>
      <xdr:row>78</xdr:row>
      <xdr:rowOff>151856</xdr:rowOff>
    </xdr:to>
    <xdr:sp macro="" textlink="">
      <xdr:nvSpPr>
        <xdr:cNvPr id="648" name="楕円 647"/>
        <xdr:cNvSpPr/>
      </xdr:nvSpPr>
      <xdr:spPr>
        <a:xfrm>
          <a:off x="13652500" y="13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142983</xdr:rowOff>
    </xdr:from>
    <xdr:ext cx="534377" cy="259045"/>
    <xdr:sp macro="" textlink="">
      <xdr:nvSpPr>
        <xdr:cNvPr id="649" name="テキスト ボックス 648"/>
        <xdr:cNvSpPr txBox="1"/>
      </xdr:nvSpPr>
      <xdr:spPr>
        <a:xfrm>
          <a:off x="13436111" y="13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53353</xdr:rowOff>
    </xdr:from>
    <xdr:to>
      <xdr:col>67</xdr:col>
      <xdr:colOff>101600</xdr:colOff>
      <xdr:row>78</xdr:row>
      <xdr:rowOff>154953</xdr:rowOff>
    </xdr:to>
    <xdr:sp macro="" textlink="">
      <xdr:nvSpPr>
        <xdr:cNvPr id="650" name="楕円 649"/>
        <xdr:cNvSpPr/>
      </xdr:nvSpPr>
      <xdr:spPr>
        <a:xfrm>
          <a:off x="12763500" y="134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146080</xdr:rowOff>
    </xdr:from>
    <xdr:ext cx="534377" cy="259045"/>
    <xdr:sp macro="" textlink="">
      <xdr:nvSpPr>
        <xdr:cNvPr id="651" name="テキスト ボックス 650"/>
        <xdr:cNvSpPr txBox="1"/>
      </xdr:nvSpPr>
      <xdr:spPr>
        <a:xfrm>
          <a:off x="12547111" y="135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171414</xdr:rowOff>
    </xdr:from>
    <xdr:to>
      <xdr:col>85</xdr:col>
      <xdr:colOff>127000</xdr:colOff>
      <xdr:row>99</xdr:row>
      <xdr:rowOff>36404</xdr:rowOff>
    </xdr:to>
    <xdr:cxnSp macro="">
      <xdr:nvCxnSpPr>
        <xdr:cNvPr id="680" name="直線コネクタ 679"/>
        <xdr:cNvCxnSpPr/>
      </xdr:nvCxnSpPr>
      <xdr:spPr>
        <a:xfrm>
          <a:off x="15481300" y="16973514"/>
          <a:ext cx="838200" cy="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171414</xdr:rowOff>
    </xdr:from>
    <xdr:to>
      <xdr:col>81</xdr:col>
      <xdr:colOff>50800</xdr:colOff>
      <xdr:row>99</xdr:row>
      <xdr:rowOff>22916</xdr:rowOff>
    </xdr:to>
    <xdr:cxnSp macro="">
      <xdr:nvCxnSpPr>
        <xdr:cNvPr id="683" name="直線コネクタ 682"/>
        <xdr:cNvCxnSpPr/>
      </xdr:nvCxnSpPr>
      <xdr:spPr>
        <a:xfrm flipV="1">
          <a:off x="14592300" y="16973514"/>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22916</xdr:rowOff>
    </xdr:from>
    <xdr:to>
      <xdr:col>76</xdr:col>
      <xdr:colOff>114300</xdr:colOff>
      <xdr:row>99</xdr:row>
      <xdr:rowOff>30384</xdr:rowOff>
    </xdr:to>
    <xdr:cxnSp macro="">
      <xdr:nvCxnSpPr>
        <xdr:cNvPr id="686" name="直線コネクタ 685"/>
        <xdr:cNvCxnSpPr/>
      </xdr:nvCxnSpPr>
      <xdr:spPr>
        <a:xfrm flipV="1">
          <a:off x="13703300" y="1699646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28516</xdr:rowOff>
    </xdr:from>
    <xdr:to>
      <xdr:col>71</xdr:col>
      <xdr:colOff>177800</xdr:colOff>
      <xdr:row>99</xdr:row>
      <xdr:rowOff>30384</xdr:rowOff>
    </xdr:to>
    <xdr:cxnSp macro="">
      <xdr:nvCxnSpPr>
        <xdr:cNvPr id="689" name="直線コネクタ 688"/>
        <xdr:cNvCxnSpPr/>
      </xdr:nvCxnSpPr>
      <xdr:spPr>
        <a:xfrm>
          <a:off x="12814300" y="17002066"/>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157054</xdr:rowOff>
    </xdr:from>
    <xdr:to>
      <xdr:col>85</xdr:col>
      <xdr:colOff>177800</xdr:colOff>
      <xdr:row>99</xdr:row>
      <xdr:rowOff>87204</xdr:rowOff>
    </xdr:to>
    <xdr:sp macro="" textlink="">
      <xdr:nvSpPr>
        <xdr:cNvPr id="699" name="楕円 698"/>
        <xdr:cNvSpPr/>
      </xdr:nvSpPr>
      <xdr:spPr>
        <a:xfrm>
          <a:off x="16268700" y="169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71981</xdr:rowOff>
    </xdr:from>
    <xdr:ext cx="469744" cy="259045"/>
    <xdr:sp macro="" textlink="">
      <xdr:nvSpPr>
        <xdr:cNvPr id="700" name="積立金該当値テキスト"/>
        <xdr:cNvSpPr txBox="1"/>
      </xdr:nvSpPr>
      <xdr:spPr>
        <a:xfrm>
          <a:off x="16370300" y="1687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120614</xdr:rowOff>
    </xdr:from>
    <xdr:to>
      <xdr:col>81</xdr:col>
      <xdr:colOff>101600</xdr:colOff>
      <xdr:row>99</xdr:row>
      <xdr:rowOff>50764</xdr:rowOff>
    </xdr:to>
    <xdr:sp macro="" textlink="">
      <xdr:nvSpPr>
        <xdr:cNvPr id="701" name="楕円 700"/>
        <xdr:cNvSpPr/>
      </xdr:nvSpPr>
      <xdr:spPr>
        <a:xfrm>
          <a:off x="154305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41891</xdr:rowOff>
    </xdr:from>
    <xdr:ext cx="469744" cy="259045"/>
    <xdr:sp macro="" textlink="">
      <xdr:nvSpPr>
        <xdr:cNvPr id="702" name="テキスト ボックス 701"/>
        <xdr:cNvSpPr txBox="1"/>
      </xdr:nvSpPr>
      <xdr:spPr>
        <a:xfrm>
          <a:off x="15246428" y="170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143566</xdr:rowOff>
    </xdr:from>
    <xdr:to>
      <xdr:col>76</xdr:col>
      <xdr:colOff>165100</xdr:colOff>
      <xdr:row>99</xdr:row>
      <xdr:rowOff>73716</xdr:rowOff>
    </xdr:to>
    <xdr:sp macro="" textlink="">
      <xdr:nvSpPr>
        <xdr:cNvPr id="703" name="楕円 702"/>
        <xdr:cNvSpPr/>
      </xdr:nvSpPr>
      <xdr:spPr>
        <a:xfrm>
          <a:off x="14541500" y="169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64843</xdr:rowOff>
    </xdr:from>
    <xdr:ext cx="469744" cy="259045"/>
    <xdr:sp macro="" textlink="">
      <xdr:nvSpPr>
        <xdr:cNvPr id="704" name="テキスト ボックス 703"/>
        <xdr:cNvSpPr txBox="1"/>
      </xdr:nvSpPr>
      <xdr:spPr>
        <a:xfrm>
          <a:off x="14357428" y="170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151034</xdr:rowOff>
    </xdr:from>
    <xdr:to>
      <xdr:col>72</xdr:col>
      <xdr:colOff>38100</xdr:colOff>
      <xdr:row>99</xdr:row>
      <xdr:rowOff>81184</xdr:rowOff>
    </xdr:to>
    <xdr:sp macro="" textlink="">
      <xdr:nvSpPr>
        <xdr:cNvPr id="705" name="楕円 704"/>
        <xdr:cNvSpPr/>
      </xdr:nvSpPr>
      <xdr:spPr>
        <a:xfrm>
          <a:off x="13652500" y="169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72311</xdr:rowOff>
    </xdr:from>
    <xdr:ext cx="469744" cy="259045"/>
    <xdr:sp macro="" textlink="">
      <xdr:nvSpPr>
        <xdr:cNvPr id="706" name="テキスト ボックス 705"/>
        <xdr:cNvSpPr txBox="1"/>
      </xdr:nvSpPr>
      <xdr:spPr>
        <a:xfrm>
          <a:off x="13468428" y="170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149166</xdr:rowOff>
    </xdr:from>
    <xdr:to>
      <xdr:col>67</xdr:col>
      <xdr:colOff>101600</xdr:colOff>
      <xdr:row>99</xdr:row>
      <xdr:rowOff>79316</xdr:rowOff>
    </xdr:to>
    <xdr:sp macro="" textlink="">
      <xdr:nvSpPr>
        <xdr:cNvPr id="707" name="楕円 706"/>
        <xdr:cNvSpPr/>
      </xdr:nvSpPr>
      <xdr:spPr>
        <a:xfrm>
          <a:off x="12763500" y="169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70443</xdr:rowOff>
    </xdr:from>
    <xdr:ext cx="469744" cy="259045"/>
    <xdr:sp macro="" textlink="">
      <xdr:nvSpPr>
        <xdr:cNvPr id="708" name="テキスト ボックス 707"/>
        <xdr:cNvSpPr txBox="1"/>
      </xdr:nvSpPr>
      <xdr:spPr>
        <a:xfrm>
          <a:off x="12579428" y="1704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44412</xdr:rowOff>
    </xdr:from>
    <xdr:to>
      <xdr:col>116</xdr:col>
      <xdr:colOff>63500</xdr:colOff>
      <xdr:row>39</xdr:row>
      <xdr:rowOff>44450</xdr:rowOff>
    </xdr:to>
    <xdr:cxnSp macro="">
      <xdr:nvCxnSpPr>
        <xdr:cNvPr id="737" name="直線コネクタ 736"/>
        <xdr:cNvCxnSpPr/>
      </xdr:nvCxnSpPr>
      <xdr:spPr>
        <a:xfrm>
          <a:off x="21323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44412</xdr:rowOff>
    </xdr:to>
    <xdr:cxnSp macro="">
      <xdr:nvCxnSpPr>
        <xdr:cNvPr id="740" name="直線コネクタ 739"/>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39039</xdr:rowOff>
    </xdr:from>
    <xdr:to>
      <xdr:col>107</xdr:col>
      <xdr:colOff>50800</xdr:colOff>
      <xdr:row>39</xdr:row>
      <xdr:rowOff>44412</xdr:rowOff>
    </xdr:to>
    <xdr:cxnSp macro="">
      <xdr:nvCxnSpPr>
        <xdr:cNvPr id="743" name="直線コネクタ 742"/>
        <xdr:cNvCxnSpPr/>
      </xdr:nvCxnSpPr>
      <xdr:spPr>
        <a:xfrm>
          <a:off x="19545300" y="6725589"/>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39039</xdr:rowOff>
    </xdr:from>
    <xdr:to>
      <xdr:col>102</xdr:col>
      <xdr:colOff>114300</xdr:colOff>
      <xdr:row>39</xdr:row>
      <xdr:rowOff>44412</xdr:rowOff>
    </xdr:to>
    <xdr:cxnSp macro="">
      <xdr:nvCxnSpPr>
        <xdr:cNvPr id="746" name="直線コネクタ 745"/>
        <xdr:cNvCxnSpPr/>
      </xdr:nvCxnSpPr>
      <xdr:spPr>
        <a:xfrm flipV="1">
          <a:off x="18656300" y="6725589"/>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58" name="楕円 75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59" name="テキスト ボックス 758"/>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0" name="楕円 759"/>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1" name="テキスト ボックス 760"/>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159689</xdr:rowOff>
    </xdr:from>
    <xdr:to>
      <xdr:col>102</xdr:col>
      <xdr:colOff>165100</xdr:colOff>
      <xdr:row>39</xdr:row>
      <xdr:rowOff>89839</xdr:rowOff>
    </xdr:to>
    <xdr:sp macro="" textlink="">
      <xdr:nvSpPr>
        <xdr:cNvPr id="762" name="楕円 761"/>
        <xdr:cNvSpPr/>
      </xdr:nvSpPr>
      <xdr:spPr>
        <a:xfrm>
          <a:off x="19494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80966</xdr:rowOff>
    </xdr:from>
    <xdr:ext cx="378565" cy="259045"/>
    <xdr:sp macro="" textlink="">
      <xdr:nvSpPr>
        <xdr:cNvPr id="763" name="テキスト ボックス 762"/>
        <xdr:cNvSpPr txBox="1"/>
      </xdr:nvSpPr>
      <xdr:spPr>
        <a:xfrm>
          <a:off x="19356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4" name="楕円 763"/>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5" name="テキスト ボックス 764"/>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124498</xdr:rowOff>
    </xdr:from>
    <xdr:to>
      <xdr:col>116</xdr:col>
      <xdr:colOff>63500</xdr:colOff>
      <xdr:row>58</xdr:row>
      <xdr:rowOff>124658</xdr:rowOff>
    </xdr:to>
    <xdr:cxnSp macro="">
      <xdr:nvCxnSpPr>
        <xdr:cNvPr id="792" name="直線コネクタ 791"/>
        <xdr:cNvCxnSpPr/>
      </xdr:nvCxnSpPr>
      <xdr:spPr>
        <a:xfrm flipV="1">
          <a:off x="21323300" y="1006859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124658</xdr:rowOff>
    </xdr:from>
    <xdr:to>
      <xdr:col>111</xdr:col>
      <xdr:colOff>177800</xdr:colOff>
      <xdr:row>58</xdr:row>
      <xdr:rowOff>124750</xdr:rowOff>
    </xdr:to>
    <xdr:cxnSp macro="">
      <xdr:nvCxnSpPr>
        <xdr:cNvPr id="795" name="直線コネクタ 794"/>
        <xdr:cNvCxnSpPr/>
      </xdr:nvCxnSpPr>
      <xdr:spPr>
        <a:xfrm flipV="1">
          <a:off x="20434300" y="1006875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124750</xdr:rowOff>
    </xdr:from>
    <xdr:to>
      <xdr:col>107</xdr:col>
      <xdr:colOff>50800</xdr:colOff>
      <xdr:row>58</xdr:row>
      <xdr:rowOff>124841</xdr:rowOff>
    </xdr:to>
    <xdr:cxnSp macro="">
      <xdr:nvCxnSpPr>
        <xdr:cNvPr id="798" name="直線コネクタ 797"/>
        <xdr:cNvCxnSpPr/>
      </xdr:nvCxnSpPr>
      <xdr:spPr>
        <a:xfrm flipV="1">
          <a:off x="19545300" y="1006885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124841</xdr:rowOff>
    </xdr:from>
    <xdr:to>
      <xdr:col>102</xdr:col>
      <xdr:colOff>114300</xdr:colOff>
      <xdr:row>58</xdr:row>
      <xdr:rowOff>124933</xdr:rowOff>
    </xdr:to>
    <xdr:cxnSp macro="">
      <xdr:nvCxnSpPr>
        <xdr:cNvPr id="801" name="直線コネクタ 800"/>
        <xdr:cNvCxnSpPr/>
      </xdr:nvCxnSpPr>
      <xdr:spPr>
        <a:xfrm flipV="1">
          <a:off x="18656300" y="1006894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73698</xdr:rowOff>
    </xdr:from>
    <xdr:to>
      <xdr:col>116</xdr:col>
      <xdr:colOff>114300</xdr:colOff>
      <xdr:row>59</xdr:row>
      <xdr:rowOff>3848</xdr:rowOff>
    </xdr:to>
    <xdr:sp macro="" textlink="">
      <xdr:nvSpPr>
        <xdr:cNvPr id="811" name="楕円 810"/>
        <xdr:cNvSpPr/>
      </xdr:nvSpPr>
      <xdr:spPr>
        <a:xfrm>
          <a:off x="22110700" y="100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160075</xdr:rowOff>
    </xdr:from>
    <xdr:ext cx="378565" cy="259045"/>
    <xdr:sp macro="" textlink="">
      <xdr:nvSpPr>
        <xdr:cNvPr id="812" name="貸付金該当値テキスト"/>
        <xdr:cNvSpPr txBox="1"/>
      </xdr:nvSpPr>
      <xdr:spPr>
        <a:xfrm>
          <a:off x="22212300" y="993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73858</xdr:rowOff>
    </xdr:from>
    <xdr:to>
      <xdr:col>112</xdr:col>
      <xdr:colOff>38100</xdr:colOff>
      <xdr:row>59</xdr:row>
      <xdr:rowOff>4008</xdr:rowOff>
    </xdr:to>
    <xdr:sp macro="" textlink="">
      <xdr:nvSpPr>
        <xdr:cNvPr id="813" name="楕円 812"/>
        <xdr:cNvSpPr/>
      </xdr:nvSpPr>
      <xdr:spPr>
        <a:xfrm>
          <a:off x="21272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166585</xdr:rowOff>
    </xdr:from>
    <xdr:ext cx="378565" cy="259045"/>
    <xdr:sp macro="" textlink="">
      <xdr:nvSpPr>
        <xdr:cNvPr id="814" name="テキスト ボックス 813"/>
        <xdr:cNvSpPr txBox="1"/>
      </xdr:nvSpPr>
      <xdr:spPr>
        <a:xfrm>
          <a:off x="21134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73950</xdr:rowOff>
    </xdr:from>
    <xdr:to>
      <xdr:col>107</xdr:col>
      <xdr:colOff>101600</xdr:colOff>
      <xdr:row>59</xdr:row>
      <xdr:rowOff>4100</xdr:rowOff>
    </xdr:to>
    <xdr:sp macro="" textlink="">
      <xdr:nvSpPr>
        <xdr:cNvPr id="815" name="楕円 814"/>
        <xdr:cNvSpPr/>
      </xdr:nvSpPr>
      <xdr:spPr>
        <a:xfrm>
          <a:off x="203835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166677</xdr:rowOff>
    </xdr:from>
    <xdr:ext cx="378565" cy="259045"/>
    <xdr:sp macro="" textlink="">
      <xdr:nvSpPr>
        <xdr:cNvPr id="816" name="テキスト ボックス 815"/>
        <xdr:cNvSpPr txBox="1"/>
      </xdr:nvSpPr>
      <xdr:spPr>
        <a:xfrm>
          <a:off x="20245017" y="1011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74041</xdr:rowOff>
    </xdr:from>
    <xdr:to>
      <xdr:col>102</xdr:col>
      <xdr:colOff>165100</xdr:colOff>
      <xdr:row>59</xdr:row>
      <xdr:rowOff>4191</xdr:rowOff>
    </xdr:to>
    <xdr:sp macro="" textlink="">
      <xdr:nvSpPr>
        <xdr:cNvPr id="817" name="楕円 816"/>
        <xdr:cNvSpPr/>
      </xdr:nvSpPr>
      <xdr:spPr>
        <a:xfrm>
          <a:off x="19494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166768</xdr:rowOff>
    </xdr:from>
    <xdr:ext cx="378565" cy="259045"/>
    <xdr:sp macro="" textlink="">
      <xdr:nvSpPr>
        <xdr:cNvPr id="818" name="テキスト ボックス 817"/>
        <xdr:cNvSpPr txBox="1"/>
      </xdr:nvSpPr>
      <xdr:spPr>
        <a:xfrm>
          <a:off x="19356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74133</xdr:rowOff>
    </xdr:from>
    <xdr:to>
      <xdr:col>98</xdr:col>
      <xdr:colOff>38100</xdr:colOff>
      <xdr:row>59</xdr:row>
      <xdr:rowOff>4283</xdr:rowOff>
    </xdr:to>
    <xdr:sp macro="" textlink="">
      <xdr:nvSpPr>
        <xdr:cNvPr id="819" name="楕円 818"/>
        <xdr:cNvSpPr/>
      </xdr:nvSpPr>
      <xdr:spPr>
        <a:xfrm>
          <a:off x="18605500" y="100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166860</xdr:rowOff>
    </xdr:from>
    <xdr:ext cx="378565" cy="259045"/>
    <xdr:sp macro="" textlink="">
      <xdr:nvSpPr>
        <xdr:cNvPr id="820" name="テキスト ボックス 819"/>
        <xdr:cNvSpPr txBox="1"/>
      </xdr:nvSpPr>
      <xdr:spPr>
        <a:xfrm>
          <a:off x="18467017" y="1011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27245</xdr:rowOff>
    </xdr:from>
    <xdr:to>
      <xdr:col>116</xdr:col>
      <xdr:colOff>63500</xdr:colOff>
      <xdr:row>76</xdr:row>
      <xdr:rowOff>47444</xdr:rowOff>
    </xdr:to>
    <xdr:cxnSp macro="">
      <xdr:nvCxnSpPr>
        <xdr:cNvPr id="852" name="直線コネクタ 851"/>
        <xdr:cNvCxnSpPr/>
      </xdr:nvCxnSpPr>
      <xdr:spPr>
        <a:xfrm flipV="1">
          <a:off x="21323300" y="13057445"/>
          <a:ext cx="8382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110537</xdr:rowOff>
    </xdr:from>
    <xdr:to>
      <xdr:col>111</xdr:col>
      <xdr:colOff>177800</xdr:colOff>
      <xdr:row>76</xdr:row>
      <xdr:rowOff>47444</xdr:rowOff>
    </xdr:to>
    <xdr:cxnSp macro="">
      <xdr:nvCxnSpPr>
        <xdr:cNvPr id="855" name="直線コネクタ 854"/>
        <xdr:cNvCxnSpPr/>
      </xdr:nvCxnSpPr>
      <xdr:spPr>
        <a:xfrm>
          <a:off x="20434300" y="12969287"/>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110537</xdr:rowOff>
    </xdr:from>
    <xdr:to>
      <xdr:col>107</xdr:col>
      <xdr:colOff>50800</xdr:colOff>
      <xdr:row>75</xdr:row>
      <xdr:rowOff>159212</xdr:rowOff>
    </xdr:to>
    <xdr:cxnSp macro="">
      <xdr:nvCxnSpPr>
        <xdr:cNvPr id="858" name="直線コネクタ 857"/>
        <xdr:cNvCxnSpPr/>
      </xdr:nvCxnSpPr>
      <xdr:spPr>
        <a:xfrm flipV="1">
          <a:off x="19545300" y="12969287"/>
          <a:ext cx="889000" cy="4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159212</xdr:rowOff>
    </xdr:from>
    <xdr:to>
      <xdr:col>102</xdr:col>
      <xdr:colOff>114300</xdr:colOff>
      <xdr:row>76</xdr:row>
      <xdr:rowOff>43280</xdr:rowOff>
    </xdr:to>
    <xdr:cxnSp macro="">
      <xdr:nvCxnSpPr>
        <xdr:cNvPr id="861" name="直線コネクタ 860"/>
        <xdr:cNvCxnSpPr/>
      </xdr:nvCxnSpPr>
      <xdr:spPr>
        <a:xfrm flipV="1">
          <a:off x="18656300" y="1301796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147895</xdr:rowOff>
    </xdr:from>
    <xdr:to>
      <xdr:col>116</xdr:col>
      <xdr:colOff>114300</xdr:colOff>
      <xdr:row>76</xdr:row>
      <xdr:rowOff>78045</xdr:rowOff>
    </xdr:to>
    <xdr:sp macro="" textlink="">
      <xdr:nvSpPr>
        <xdr:cNvPr id="871" name="楕円 870"/>
        <xdr:cNvSpPr/>
      </xdr:nvSpPr>
      <xdr:spPr>
        <a:xfrm>
          <a:off x="22110700" y="130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126322</xdr:rowOff>
    </xdr:from>
    <xdr:ext cx="534377" cy="259045"/>
    <xdr:sp macro="" textlink="">
      <xdr:nvSpPr>
        <xdr:cNvPr id="872" name="繰出金該当値テキスト"/>
        <xdr:cNvSpPr txBox="1"/>
      </xdr:nvSpPr>
      <xdr:spPr>
        <a:xfrm>
          <a:off x="22212300" y="12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168094</xdr:rowOff>
    </xdr:from>
    <xdr:to>
      <xdr:col>112</xdr:col>
      <xdr:colOff>38100</xdr:colOff>
      <xdr:row>76</xdr:row>
      <xdr:rowOff>98244</xdr:rowOff>
    </xdr:to>
    <xdr:sp macro="" textlink="">
      <xdr:nvSpPr>
        <xdr:cNvPr id="873" name="楕円 872"/>
        <xdr:cNvSpPr/>
      </xdr:nvSpPr>
      <xdr:spPr>
        <a:xfrm>
          <a:off x="21272500" y="130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89371</xdr:rowOff>
    </xdr:from>
    <xdr:ext cx="534377" cy="259045"/>
    <xdr:sp macro="" textlink="">
      <xdr:nvSpPr>
        <xdr:cNvPr id="874" name="テキスト ボックス 873"/>
        <xdr:cNvSpPr txBox="1"/>
      </xdr:nvSpPr>
      <xdr:spPr>
        <a:xfrm>
          <a:off x="21056111" y="131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59737</xdr:rowOff>
    </xdr:from>
    <xdr:to>
      <xdr:col>107</xdr:col>
      <xdr:colOff>101600</xdr:colOff>
      <xdr:row>75</xdr:row>
      <xdr:rowOff>161337</xdr:rowOff>
    </xdr:to>
    <xdr:sp macro="" textlink="">
      <xdr:nvSpPr>
        <xdr:cNvPr id="875" name="楕円 874"/>
        <xdr:cNvSpPr/>
      </xdr:nvSpPr>
      <xdr:spPr>
        <a:xfrm>
          <a:off x="20383500" y="12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152464</xdr:rowOff>
    </xdr:from>
    <xdr:ext cx="534377" cy="259045"/>
    <xdr:sp macro="" textlink="">
      <xdr:nvSpPr>
        <xdr:cNvPr id="876" name="テキスト ボックス 875"/>
        <xdr:cNvSpPr txBox="1"/>
      </xdr:nvSpPr>
      <xdr:spPr>
        <a:xfrm>
          <a:off x="20167111" y="130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108413</xdr:rowOff>
    </xdr:from>
    <xdr:to>
      <xdr:col>102</xdr:col>
      <xdr:colOff>165100</xdr:colOff>
      <xdr:row>76</xdr:row>
      <xdr:rowOff>38562</xdr:rowOff>
    </xdr:to>
    <xdr:sp macro="" textlink="">
      <xdr:nvSpPr>
        <xdr:cNvPr id="877" name="楕円 876"/>
        <xdr:cNvSpPr/>
      </xdr:nvSpPr>
      <xdr:spPr>
        <a:xfrm>
          <a:off x="19494500" y="12967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29689</xdr:rowOff>
    </xdr:from>
    <xdr:ext cx="534377" cy="259045"/>
    <xdr:sp macro="" textlink="">
      <xdr:nvSpPr>
        <xdr:cNvPr id="878" name="テキスト ボックス 877"/>
        <xdr:cNvSpPr txBox="1"/>
      </xdr:nvSpPr>
      <xdr:spPr>
        <a:xfrm>
          <a:off x="19278111" y="130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163930</xdr:rowOff>
    </xdr:from>
    <xdr:to>
      <xdr:col>98</xdr:col>
      <xdr:colOff>38100</xdr:colOff>
      <xdr:row>76</xdr:row>
      <xdr:rowOff>94080</xdr:rowOff>
    </xdr:to>
    <xdr:sp macro="" textlink="">
      <xdr:nvSpPr>
        <xdr:cNvPr id="879" name="楕円 878"/>
        <xdr:cNvSpPr/>
      </xdr:nvSpPr>
      <xdr:spPr>
        <a:xfrm>
          <a:off x="18605500" y="130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85207</xdr:rowOff>
    </xdr:from>
    <xdr:ext cx="534377" cy="259045"/>
    <xdr:sp macro="" textlink="">
      <xdr:nvSpPr>
        <xdr:cNvPr id="880" name="テキスト ボックス 879"/>
        <xdr:cNvSpPr txBox="1"/>
      </xdr:nvSpPr>
      <xdr:spPr>
        <a:xfrm>
          <a:off x="18389111" y="1311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　</a:t>
          </a:r>
          <a:r>
            <a:rPr kumimoji="1" lang="ja-JP" altLang="en-US" sz="1100">
              <a:solidFill>
                <a:schemeClr val="dk1"/>
              </a:solidFill>
              <a:effectLst/>
              <a:latin typeface="+mn-lt"/>
              <a:ea typeface="+mn-ea"/>
              <a:cs typeface="+mn-cs"/>
            </a:rPr>
            <a:t>１６，１０５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Ｈ２９</a:t>
          </a:r>
          <a:r>
            <a:rPr kumimoji="1" lang="ja-JP" altLang="ja-JP" sz="1100">
              <a:solidFill>
                <a:schemeClr val="dk1"/>
              </a:solidFill>
              <a:effectLst/>
              <a:latin typeface="+mn-lt"/>
              <a:ea typeface="+mn-ea"/>
              <a:cs typeface="+mn-cs"/>
            </a:rPr>
            <a:t>決算）、住民一人当たりにして </a:t>
          </a:r>
          <a:r>
            <a:rPr kumimoji="1" lang="ja-JP" altLang="en-US" sz="1100">
              <a:solidFill>
                <a:schemeClr val="dk1"/>
              </a:solidFill>
              <a:effectLst/>
              <a:latin typeface="+mn-lt"/>
              <a:ea typeface="+mn-ea"/>
              <a:cs typeface="+mn-cs"/>
            </a:rPr>
            <a:t>４６５，６７０</a:t>
          </a:r>
          <a:r>
            <a:rPr kumimoji="1" lang="ja-JP" altLang="ja-JP" sz="1100">
              <a:solidFill>
                <a:schemeClr val="dk1"/>
              </a:solidFill>
              <a:effectLst/>
              <a:latin typeface="+mn-lt"/>
              <a:ea typeface="+mn-ea"/>
              <a:cs typeface="+mn-cs"/>
            </a:rPr>
            <a:t>円となっている。</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構成項目の一つである人件費については、住民一人当たりにして </a:t>
          </a:r>
          <a:r>
            <a:rPr kumimoji="1" lang="ja-JP" altLang="en-US" sz="1100">
              <a:solidFill>
                <a:schemeClr val="dk1"/>
              </a:solidFill>
              <a:effectLst/>
              <a:latin typeface="+mn-lt"/>
              <a:ea typeface="+mn-ea"/>
              <a:cs typeface="+mn-cs"/>
            </a:rPr>
            <a:t>６５，７７４</a:t>
          </a:r>
          <a:r>
            <a:rPr kumimoji="1" lang="ja-JP" altLang="ja-JP" sz="1100">
              <a:solidFill>
                <a:schemeClr val="dk1"/>
              </a:solidFill>
              <a:effectLst/>
              <a:latin typeface="+mn-lt"/>
              <a:ea typeface="+mn-ea"/>
              <a:cs typeface="+mn-cs"/>
            </a:rPr>
            <a:t>円であり、市町村合併以降の計画的な職員数削減による人件費の抑制を行ったことで、類似団体と比較して低くなっている。今後も引き続き、本巣市定員適正化計画による定員管理・給与の適正化を図り、人件費の抑制に努める。また、公債費についても地方債の発行抑制により類似団体で比較すると低く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一方、物件費については、</a:t>
          </a:r>
          <a:r>
            <a:rPr kumimoji="1" lang="ja-JP" altLang="ja-JP" sz="1100" b="0" i="0" baseline="0">
              <a:solidFill>
                <a:schemeClr val="dk1"/>
              </a:solidFill>
              <a:effectLst/>
              <a:latin typeface="+mn-lt"/>
              <a:ea typeface="+mn-ea"/>
              <a:cs typeface="+mn-cs"/>
            </a:rPr>
            <a:t>住民一人当たりにして </a:t>
          </a:r>
          <a:r>
            <a:rPr kumimoji="1" lang="ja-JP" altLang="en-US" sz="1100" b="0" i="0" baseline="0">
              <a:solidFill>
                <a:schemeClr val="dk1"/>
              </a:solidFill>
              <a:effectLst/>
              <a:latin typeface="+mn-lt"/>
              <a:ea typeface="+mn-ea"/>
              <a:cs typeface="+mn-cs"/>
            </a:rPr>
            <a:t>８７，２９９</a:t>
          </a:r>
          <a:r>
            <a:rPr kumimoji="1" lang="ja-JP" altLang="ja-JP" sz="1100" b="0" i="0" baseline="0">
              <a:solidFill>
                <a:schemeClr val="dk1"/>
              </a:solidFill>
              <a:effectLst/>
              <a:latin typeface="+mn-lt"/>
              <a:ea typeface="+mn-ea"/>
              <a:cs typeface="+mn-cs"/>
            </a:rPr>
            <a:t>円（全体の</a:t>
          </a:r>
          <a:r>
            <a:rPr kumimoji="1" lang="ja-JP" altLang="en-US" sz="1100" b="0" i="0" baseline="0">
              <a:solidFill>
                <a:schemeClr val="dk1"/>
              </a:solidFill>
              <a:effectLst/>
              <a:latin typeface="+mn-lt"/>
              <a:ea typeface="+mn-ea"/>
              <a:cs typeface="+mn-cs"/>
            </a:rPr>
            <a:t>２０．２</a:t>
          </a:r>
          <a:r>
            <a:rPr kumimoji="1" lang="ja-JP" altLang="ja-JP" sz="1100" b="0" i="0" baseline="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市域が南北に長い地理的要因に</a:t>
          </a:r>
          <a:r>
            <a:rPr kumimoji="1" lang="ja-JP" altLang="en-US" sz="1100">
              <a:solidFill>
                <a:schemeClr val="dk1"/>
              </a:solidFill>
              <a:effectLst/>
              <a:latin typeface="+mn-lt"/>
              <a:ea typeface="+mn-ea"/>
              <a:cs typeface="+mn-cs"/>
            </a:rPr>
            <a:t>加え</a:t>
          </a:r>
          <a:r>
            <a:rPr kumimoji="1" lang="ja-JP" altLang="ja-JP" sz="1100">
              <a:solidFill>
                <a:schemeClr val="dk1"/>
              </a:solidFill>
              <a:effectLst/>
              <a:latin typeface="+mn-lt"/>
              <a:ea typeface="+mn-ea"/>
              <a:cs typeface="+mn-cs"/>
            </a:rPr>
            <a:t>合併後も各種公共施設を多く配置しており、施設を維持するための経費が増加していることや、職員数削減により、人件費から物件費</a:t>
          </a:r>
          <a:r>
            <a:rPr kumimoji="1" lang="ja-JP" altLang="en-US" sz="1100">
              <a:solidFill>
                <a:schemeClr val="dk1"/>
              </a:solidFill>
              <a:effectLst/>
              <a:latin typeface="+mn-lt"/>
              <a:ea typeface="+mn-ea"/>
              <a:cs typeface="+mn-cs"/>
            </a:rPr>
            <a:t>（賃金職員及び委託料）</a:t>
          </a:r>
          <a:r>
            <a:rPr kumimoji="1" lang="ja-JP" altLang="ja-JP" sz="1100">
              <a:solidFill>
                <a:schemeClr val="dk1"/>
              </a:solidFill>
              <a:effectLst/>
              <a:latin typeface="+mn-lt"/>
              <a:ea typeface="+mn-ea"/>
              <a:cs typeface="+mn-cs"/>
            </a:rPr>
            <a:t>へシフトしていることから、類似団体平均と比較して高くなっている。今後は事務事業評価により「抜本的な事業のあり方」等を検証するとともに、「公共施設再配置計画」策定により既存施設の統廃合等を進め物件費の縮減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また、前年度と比較して３７４人人口が減少しているため、一人当たりに係る行政コストが多くの項目で上昇している。今後は、行財政改革の更なる徹底により、経常経費の削減に努める必要がある。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34,586
34,018
374.65
17,073,505
16,105,663
852,067
10,617,502
16,654,248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122174</xdr:rowOff>
    </xdr:from>
    <xdr:to>
      <xdr:col>24</xdr:col>
      <xdr:colOff>63500</xdr:colOff>
      <xdr:row>36</xdr:row>
      <xdr:rowOff>154368</xdr:rowOff>
    </xdr:to>
    <xdr:cxnSp macro="">
      <xdr:nvCxnSpPr>
        <xdr:cNvPr id="61" name="直線コネクタ 60"/>
        <xdr:cNvCxnSpPr/>
      </xdr:nvCxnSpPr>
      <xdr:spPr>
        <a:xfrm>
          <a:off x="3797300" y="6294374"/>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48832</xdr:rowOff>
    </xdr:from>
    <xdr:to>
      <xdr:col>19</xdr:col>
      <xdr:colOff>177800</xdr:colOff>
      <xdr:row>36</xdr:row>
      <xdr:rowOff>122174</xdr:rowOff>
    </xdr:to>
    <xdr:cxnSp macro="">
      <xdr:nvCxnSpPr>
        <xdr:cNvPr id="64" name="直線コネクタ 63"/>
        <xdr:cNvCxnSpPr/>
      </xdr:nvCxnSpPr>
      <xdr:spPr>
        <a:xfrm>
          <a:off x="2908300" y="6221032"/>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48832</xdr:rowOff>
    </xdr:from>
    <xdr:to>
      <xdr:col>15</xdr:col>
      <xdr:colOff>50800</xdr:colOff>
      <xdr:row>36</xdr:row>
      <xdr:rowOff>112840</xdr:rowOff>
    </xdr:to>
    <xdr:cxnSp macro="">
      <xdr:nvCxnSpPr>
        <xdr:cNvPr id="67" name="直線コネクタ 66"/>
        <xdr:cNvCxnSpPr/>
      </xdr:nvCxnSpPr>
      <xdr:spPr>
        <a:xfrm flipV="1">
          <a:off x="2019300" y="62210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112840</xdr:rowOff>
    </xdr:from>
    <xdr:to>
      <xdr:col>10</xdr:col>
      <xdr:colOff>114300</xdr:colOff>
      <xdr:row>36</xdr:row>
      <xdr:rowOff>137414</xdr:rowOff>
    </xdr:to>
    <xdr:cxnSp macro="">
      <xdr:nvCxnSpPr>
        <xdr:cNvPr id="70" name="直線コネクタ 69"/>
        <xdr:cNvCxnSpPr/>
      </xdr:nvCxnSpPr>
      <xdr:spPr>
        <a:xfrm flipV="1">
          <a:off x="1130300" y="628504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103568</xdr:rowOff>
    </xdr:from>
    <xdr:to>
      <xdr:col>24</xdr:col>
      <xdr:colOff>114300</xdr:colOff>
      <xdr:row>37</xdr:row>
      <xdr:rowOff>33718</xdr:rowOff>
    </xdr:to>
    <xdr:sp macro="" textlink="">
      <xdr:nvSpPr>
        <xdr:cNvPr id="80" name="楕円 79"/>
        <xdr:cNvSpPr/>
      </xdr:nvSpPr>
      <xdr:spPr>
        <a:xfrm>
          <a:off x="4584700" y="6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81995</xdr:rowOff>
    </xdr:from>
    <xdr:ext cx="469744" cy="259045"/>
    <xdr:sp macro="" textlink="">
      <xdr:nvSpPr>
        <xdr:cNvPr id="81" name="議会費該当値テキスト"/>
        <xdr:cNvSpPr txBox="1"/>
      </xdr:nvSpPr>
      <xdr:spPr>
        <a:xfrm>
          <a:off x="4686300" y="62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71374</xdr:rowOff>
    </xdr:from>
    <xdr:to>
      <xdr:col>20</xdr:col>
      <xdr:colOff>38100</xdr:colOff>
      <xdr:row>37</xdr:row>
      <xdr:rowOff>1524</xdr:rowOff>
    </xdr:to>
    <xdr:sp macro="" textlink="">
      <xdr:nvSpPr>
        <xdr:cNvPr id="82" name="楕円 81"/>
        <xdr:cNvSpPr/>
      </xdr:nvSpPr>
      <xdr:spPr>
        <a:xfrm>
          <a:off x="3746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164101</xdr:rowOff>
    </xdr:from>
    <xdr:ext cx="469744" cy="259045"/>
    <xdr:sp macro="" textlink="">
      <xdr:nvSpPr>
        <xdr:cNvPr id="83" name="テキスト ボックス 82"/>
        <xdr:cNvSpPr txBox="1"/>
      </xdr:nvSpPr>
      <xdr:spPr>
        <a:xfrm>
          <a:off x="3562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169482</xdr:rowOff>
    </xdr:from>
    <xdr:to>
      <xdr:col>15</xdr:col>
      <xdr:colOff>101600</xdr:colOff>
      <xdr:row>36</xdr:row>
      <xdr:rowOff>99632</xdr:rowOff>
    </xdr:to>
    <xdr:sp macro="" textlink="">
      <xdr:nvSpPr>
        <xdr:cNvPr id="84" name="楕円 83"/>
        <xdr:cNvSpPr/>
      </xdr:nvSpPr>
      <xdr:spPr>
        <a:xfrm>
          <a:off x="2857500" y="61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90759</xdr:rowOff>
    </xdr:from>
    <xdr:ext cx="469744" cy="259045"/>
    <xdr:sp macro="" textlink="">
      <xdr:nvSpPr>
        <xdr:cNvPr id="85" name="テキスト ボックス 84"/>
        <xdr:cNvSpPr txBox="1"/>
      </xdr:nvSpPr>
      <xdr:spPr>
        <a:xfrm>
          <a:off x="2673428" y="62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62040</xdr:rowOff>
    </xdr:from>
    <xdr:to>
      <xdr:col>10</xdr:col>
      <xdr:colOff>165100</xdr:colOff>
      <xdr:row>36</xdr:row>
      <xdr:rowOff>163640</xdr:rowOff>
    </xdr:to>
    <xdr:sp macro="" textlink="">
      <xdr:nvSpPr>
        <xdr:cNvPr id="86" name="楕円 85"/>
        <xdr:cNvSpPr/>
      </xdr:nvSpPr>
      <xdr:spPr>
        <a:xfrm>
          <a:off x="1968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154767</xdr:rowOff>
    </xdr:from>
    <xdr:ext cx="469744" cy="259045"/>
    <xdr:sp macro="" textlink="">
      <xdr:nvSpPr>
        <xdr:cNvPr id="87" name="テキスト ボックス 86"/>
        <xdr:cNvSpPr txBox="1"/>
      </xdr:nvSpPr>
      <xdr:spPr>
        <a:xfrm>
          <a:off x="1784428" y="63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88" name="楕円 87"/>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7891</xdr:rowOff>
    </xdr:from>
    <xdr:ext cx="469744" cy="259045"/>
    <xdr:sp macro="" textlink="">
      <xdr:nvSpPr>
        <xdr:cNvPr id="89" name="テキスト ボックス 88"/>
        <xdr:cNvSpPr txBox="1"/>
      </xdr:nvSpPr>
      <xdr:spPr>
        <a:xfrm>
          <a:off x="895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83798</xdr:rowOff>
    </xdr:from>
    <xdr:to>
      <xdr:col>24</xdr:col>
      <xdr:colOff>63500</xdr:colOff>
      <xdr:row>57</xdr:row>
      <xdr:rowOff>101076</xdr:rowOff>
    </xdr:to>
    <xdr:cxnSp macro="">
      <xdr:nvCxnSpPr>
        <xdr:cNvPr id="116" name="直線コネクタ 115"/>
        <xdr:cNvCxnSpPr/>
      </xdr:nvCxnSpPr>
      <xdr:spPr>
        <a:xfrm>
          <a:off x="3797300" y="9856448"/>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83798</xdr:rowOff>
    </xdr:from>
    <xdr:to>
      <xdr:col>19</xdr:col>
      <xdr:colOff>177800</xdr:colOff>
      <xdr:row>57</xdr:row>
      <xdr:rowOff>88617</xdr:rowOff>
    </xdr:to>
    <xdr:cxnSp macro="">
      <xdr:nvCxnSpPr>
        <xdr:cNvPr id="119" name="直線コネクタ 118"/>
        <xdr:cNvCxnSpPr/>
      </xdr:nvCxnSpPr>
      <xdr:spPr>
        <a:xfrm flipV="1">
          <a:off x="2908300" y="9856448"/>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88617</xdr:rowOff>
    </xdr:from>
    <xdr:to>
      <xdr:col>15</xdr:col>
      <xdr:colOff>50800</xdr:colOff>
      <xdr:row>57</xdr:row>
      <xdr:rowOff>89171</xdr:rowOff>
    </xdr:to>
    <xdr:cxnSp macro="">
      <xdr:nvCxnSpPr>
        <xdr:cNvPr id="122" name="直線コネクタ 121"/>
        <xdr:cNvCxnSpPr/>
      </xdr:nvCxnSpPr>
      <xdr:spPr>
        <a:xfrm flipV="1">
          <a:off x="2019300" y="986126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89171</xdr:rowOff>
    </xdr:from>
    <xdr:to>
      <xdr:col>10</xdr:col>
      <xdr:colOff>114300</xdr:colOff>
      <xdr:row>57</xdr:row>
      <xdr:rowOff>109827</xdr:rowOff>
    </xdr:to>
    <xdr:cxnSp macro="">
      <xdr:nvCxnSpPr>
        <xdr:cNvPr id="125" name="直線コネクタ 124"/>
        <xdr:cNvCxnSpPr/>
      </xdr:nvCxnSpPr>
      <xdr:spPr>
        <a:xfrm flipV="1">
          <a:off x="1130300" y="9861821"/>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50276</xdr:rowOff>
    </xdr:from>
    <xdr:to>
      <xdr:col>24</xdr:col>
      <xdr:colOff>114300</xdr:colOff>
      <xdr:row>57</xdr:row>
      <xdr:rowOff>151876</xdr:rowOff>
    </xdr:to>
    <xdr:sp macro="" textlink="">
      <xdr:nvSpPr>
        <xdr:cNvPr id="135" name="楕円 134"/>
        <xdr:cNvSpPr/>
      </xdr:nvSpPr>
      <xdr:spPr>
        <a:xfrm>
          <a:off x="4584700" y="98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136653</xdr:rowOff>
    </xdr:from>
    <xdr:ext cx="534377" cy="259045"/>
    <xdr:sp macro="" textlink="">
      <xdr:nvSpPr>
        <xdr:cNvPr id="136" name="総務費該当値テキスト"/>
        <xdr:cNvSpPr txBox="1"/>
      </xdr:nvSpPr>
      <xdr:spPr>
        <a:xfrm>
          <a:off x="4686300" y="97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32998</xdr:rowOff>
    </xdr:from>
    <xdr:to>
      <xdr:col>20</xdr:col>
      <xdr:colOff>38100</xdr:colOff>
      <xdr:row>57</xdr:row>
      <xdr:rowOff>134598</xdr:rowOff>
    </xdr:to>
    <xdr:sp macro="" textlink="">
      <xdr:nvSpPr>
        <xdr:cNvPr id="137" name="楕円 136"/>
        <xdr:cNvSpPr/>
      </xdr:nvSpPr>
      <xdr:spPr>
        <a:xfrm>
          <a:off x="3746500" y="98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125725</xdr:rowOff>
    </xdr:from>
    <xdr:ext cx="534377" cy="259045"/>
    <xdr:sp macro="" textlink="">
      <xdr:nvSpPr>
        <xdr:cNvPr id="138" name="テキスト ボックス 137"/>
        <xdr:cNvSpPr txBox="1"/>
      </xdr:nvSpPr>
      <xdr:spPr>
        <a:xfrm>
          <a:off x="3530111" y="98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37817</xdr:rowOff>
    </xdr:from>
    <xdr:to>
      <xdr:col>15</xdr:col>
      <xdr:colOff>101600</xdr:colOff>
      <xdr:row>57</xdr:row>
      <xdr:rowOff>139417</xdr:rowOff>
    </xdr:to>
    <xdr:sp macro="" textlink="">
      <xdr:nvSpPr>
        <xdr:cNvPr id="139" name="楕円 138"/>
        <xdr:cNvSpPr/>
      </xdr:nvSpPr>
      <xdr:spPr>
        <a:xfrm>
          <a:off x="2857500" y="98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130544</xdr:rowOff>
    </xdr:from>
    <xdr:ext cx="534377" cy="259045"/>
    <xdr:sp macro="" textlink="">
      <xdr:nvSpPr>
        <xdr:cNvPr id="140" name="テキスト ボックス 139"/>
        <xdr:cNvSpPr txBox="1"/>
      </xdr:nvSpPr>
      <xdr:spPr>
        <a:xfrm>
          <a:off x="2641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38371</xdr:rowOff>
    </xdr:from>
    <xdr:to>
      <xdr:col>10</xdr:col>
      <xdr:colOff>165100</xdr:colOff>
      <xdr:row>57</xdr:row>
      <xdr:rowOff>139971</xdr:rowOff>
    </xdr:to>
    <xdr:sp macro="" textlink="">
      <xdr:nvSpPr>
        <xdr:cNvPr id="141" name="楕円 140"/>
        <xdr:cNvSpPr/>
      </xdr:nvSpPr>
      <xdr:spPr>
        <a:xfrm>
          <a:off x="1968500" y="98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131098</xdr:rowOff>
    </xdr:from>
    <xdr:ext cx="534377" cy="259045"/>
    <xdr:sp macro="" textlink="">
      <xdr:nvSpPr>
        <xdr:cNvPr id="142" name="テキスト ボックス 141"/>
        <xdr:cNvSpPr txBox="1"/>
      </xdr:nvSpPr>
      <xdr:spPr>
        <a:xfrm>
          <a:off x="1752111" y="990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59027</xdr:rowOff>
    </xdr:from>
    <xdr:to>
      <xdr:col>6</xdr:col>
      <xdr:colOff>38100</xdr:colOff>
      <xdr:row>57</xdr:row>
      <xdr:rowOff>160627</xdr:rowOff>
    </xdr:to>
    <xdr:sp macro="" textlink="">
      <xdr:nvSpPr>
        <xdr:cNvPr id="143" name="楕円 142"/>
        <xdr:cNvSpPr/>
      </xdr:nvSpPr>
      <xdr:spPr>
        <a:xfrm>
          <a:off x="1079500" y="98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151754</xdr:rowOff>
    </xdr:from>
    <xdr:ext cx="534377" cy="259045"/>
    <xdr:sp macro="" textlink="">
      <xdr:nvSpPr>
        <xdr:cNvPr id="144" name="テキスト ボックス 143"/>
        <xdr:cNvSpPr txBox="1"/>
      </xdr:nvSpPr>
      <xdr:spPr>
        <a:xfrm>
          <a:off x="863111" y="99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103231</xdr:rowOff>
    </xdr:from>
    <xdr:to>
      <xdr:col>24</xdr:col>
      <xdr:colOff>63500</xdr:colOff>
      <xdr:row>78</xdr:row>
      <xdr:rowOff>105014</xdr:rowOff>
    </xdr:to>
    <xdr:cxnSp macro="">
      <xdr:nvCxnSpPr>
        <xdr:cNvPr id="174" name="直線コネクタ 173"/>
        <xdr:cNvCxnSpPr/>
      </xdr:nvCxnSpPr>
      <xdr:spPr>
        <a:xfrm flipV="1">
          <a:off x="3797300" y="13476331"/>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84035</xdr:rowOff>
    </xdr:from>
    <xdr:to>
      <xdr:col>19</xdr:col>
      <xdr:colOff>177800</xdr:colOff>
      <xdr:row>78</xdr:row>
      <xdr:rowOff>105014</xdr:rowOff>
    </xdr:to>
    <xdr:cxnSp macro="">
      <xdr:nvCxnSpPr>
        <xdr:cNvPr id="177" name="直線コネクタ 176"/>
        <xdr:cNvCxnSpPr/>
      </xdr:nvCxnSpPr>
      <xdr:spPr>
        <a:xfrm>
          <a:off x="2908300" y="13457135"/>
          <a:ext cx="889000" cy="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61649</xdr:rowOff>
    </xdr:from>
    <xdr:to>
      <xdr:col>15</xdr:col>
      <xdr:colOff>50800</xdr:colOff>
      <xdr:row>78</xdr:row>
      <xdr:rowOff>84035</xdr:rowOff>
    </xdr:to>
    <xdr:cxnSp macro="">
      <xdr:nvCxnSpPr>
        <xdr:cNvPr id="180" name="直線コネクタ 179"/>
        <xdr:cNvCxnSpPr/>
      </xdr:nvCxnSpPr>
      <xdr:spPr>
        <a:xfrm>
          <a:off x="2019300" y="13434749"/>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61649</xdr:rowOff>
    </xdr:from>
    <xdr:to>
      <xdr:col>10</xdr:col>
      <xdr:colOff>114300</xdr:colOff>
      <xdr:row>78</xdr:row>
      <xdr:rowOff>133703</xdr:rowOff>
    </xdr:to>
    <xdr:cxnSp macro="">
      <xdr:nvCxnSpPr>
        <xdr:cNvPr id="183" name="直線コネクタ 182"/>
        <xdr:cNvCxnSpPr/>
      </xdr:nvCxnSpPr>
      <xdr:spPr>
        <a:xfrm flipV="1">
          <a:off x="1130300" y="13434749"/>
          <a:ext cx="889000" cy="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52431</xdr:rowOff>
    </xdr:from>
    <xdr:to>
      <xdr:col>24</xdr:col>
      <xdr:colOff>114300</xdr:colOff>
      <xdr:row>78</xdr:row>
      <xdr:rowOff>154031</xdr:rowOff>
    </xdr:to>
    <xdr:sp macro="" textlink="">
      <xdr:nvSpPr>
        <xdr:cNvPr id="193" name="楕円 192"/>
        <xdr:cNvSpPr/>
      </xdr:nvSpPr>
      <xdr:spPr>
        <a:xfrm>
          <a:off x="4584700" y="134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138808</xdr:rowOff>
    </xdr:from>
    <xdr:ext cx="599010" cy="259045"/>
    <xdr:sp macro="" textlink="">
      <xdr:nvSpPr>
        <xdr:cNvPr id="194" name="民生費該当値テキスト"/>
        <xdr:cNvSpPr txBox="1"/>
      </xdr:nvSpPr>
      <xdr:spPr>
        <a:xfrm>
          <a:off x="4686300" y="1334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54214</xdr:rowOff>
    </xdr:from>
    <xdr:to>
      <xdr:col>20</xdr:col>
      <xdr:colOff>38100</xdr:colOff>
      <xdr:row>78</xdr:row>
      <xdr:rowOff>155814</xdr:rowOff>
    </xdr:to>
    <xdr:sp macro="" textlink="">
      <xdr:nvSpPr>
        <xdr:cNvPr id="195" name="楕円 194"/>
        <xdr:cNvSpPr/>
      </xdr:nvSpPr>
      <xdr:spPr>
        <a:xfrm>
          <a:off x="3746500" y="134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146941</xdr:rowOff>
    </xdr:from>
    <xdr:ext cx="599010" cy="259045"/>
    <xdr:sp macro="" textlink="">
      <xdr:nvSpPr>
        <xdr:cNvPr id="196" name="テキスト ボックス 195"/>
        <xdr:cNvSpPr txBox="1"/>
      </xdr:nvSpPr>
      <xdr:spPr>
        <a:xfrm>
          <a:off x="3497795" y="1352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33235</xdr:rowOff>
    </xdr:from>
    <xdr:to>
      <xdr:col>15</xdr:col>
      <xdr:colOff>101600</xdr:colOff>
      <xdr:row>78</xdr:row>
      <xdr:rowOff>134835</xdr:rowOff>
    </xdr:to>
    <xdr:sp macro="" textlink="">
      <xdr:nvSpPr>
        <xdr:cNvPr id="197" name="楕円 196"/>
        <xdr:cNvSpPr/>
      </xdr:nvSpPr>
      <xdr:spPr>
        <a:xfrm>
          <a:off x="28575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125962</xdr:rowOff>
    </xdr:from>
    <xdr:ext cx="599010" cy="259045"/>
    <xdr:sp macro="" textlink="">
      <xdr:nvSpPr>
        <xdr:cNvPr id="198" name="テキスト ボックス 197"/>
        <xdr:cNvSpPr txBox="1"/>
      </xdr:nvSpPr>
      <xdr:spPr>
        <a:xfrm>
          <a:off x="2608795" y="1349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10849</xdr:rowOff>
    </xdr:from>
    <xdr:to>
      <xdr:col>10</xdr:col>
      <xdr:colOff>165100</xdr:colOff>
      <xdr:row>78</xdr:row>
      <xdr:rowOff>112449</xdr:rowOff>
    </xdr:to>
    <xdr:sp macro="" textlink="">
      <xdr:nvSpPr>
        <xdr:cNvPr id="199" name="楕円 198"/>
        <xdr:cNvSpPr/>
      </xdr:nvSpPr>
      <xdr:spPr>
        <a:xfrm>
          <a:off x="1968500" y="133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103576</xdr:rowOff>
    </xdr:from>
    <xdr:ext cx="599010" cy="259045"/>
    <xdr:sp macro="" textlink="">
      <xdr:nvSpPr>
        <xdr:cNvPr id="200" name="テキスト ボックス 199"/>
        <xdr:cNvSpPr txBox="1"/>
      </xdr:nvSpPr>
      <xdr:spPr>
        <a:xfrm>
          <a:off x="1719795" y="1347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82903</xdr:rowOff>
    </xdr:from>
    <xdr:to>
      <xdr:col>6</xdr:col>
      <xdr:colOff>38100</xdr:colOff>
      <xdr:row>79</xdr:row>
      <xdr:rowOff>13053</xdr:rowOff>
    </xdr:to>
    <xdr:sp macro="" textlink="">
      <xdr:nvSpPr>
        <xdr:cNvPr id="201" name="楕円 200"/>
        <xdr:cNvSpPr/>
      </xdr:nvSpPr>
      <xdr:spPr>
        <a:xfrm>
          <a:off x="1079500" y="134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4180</xdr:rowOff>
    </xdr:from>
    <xdr:ext cx="599010" cy="259045"/>
    <xdr:sp macro="" textlink="">
      <xdr:nvSpPr>
        <xdr:cNvPr id="202" name="テキスト ボックス 201"/>
        <xdr:cNvSpPr txBox="1"/>
      </xdr:nvSpPr>
      <xdr:spPr>
        <a:xfrm>
          <a:off x="830795" y="135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56108</xdr:rowOff>
    </xdr:from>
    <xdr:to>
      <xdr:col>24</xdr:col>
      <xdr:colOff>63500</xdr:colOff>
      <xdr:row>97</xdr:row>
      <xdr:rowOff>63919</xdr:rowOff>
    </xdr:to>
    <xdr:cxnSp macro="">
      <xdr:nvCxnSpPr>
        <xdr:cNvPr id="231" name="直線コネクタ 230"/>
        <xdr:cNvCxnSpPr/>
      </xdr:nvCxnSpPr>
      <xdr:spPr>
        <a:xfrm flipV="1">
          <a:off x="3797300" y="16686758"/>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59660</xdr:rowOff>
    </xdr:from>
    <xdr:to>
      <xdr:col>19</xdr:col>
      <xdr:colOff>177800</xdr:colOff>
      <xdr:row>97</xdr:row>
      <xdr:rowOff>63919</xdr:rowOff>
    </xdr:to>
    <xdr:cxnSp macro="">
      <xdr:nvCxnSpPr>
        <xdr:cNvPr id="234" name="直線コネクタ 233"/>
        <xdr:cNvCxnSpPr/>
      </xdr:nvCxnSpPr>
      <xdr:spPr>
        <a:xfrm>
          <a:off x="2908300" y="16690310"/>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59660</xdr:rowOff>
    </xdr:from>
    <xdr:to>
      <xdr:col>15</xdr:col>
      <xdr:colOff>50800</xdr:colOff>
      <xdr:row>97</xdr:row>
      <xdr:rowOff>64956</xdr:rowOff>
    </xdr:to>
    <xdr:cxnSp macro="">
      <xdr:nvCxnSpPr>
        <xdr:cNvPr id="237" name="直線コネクタ 236"/>
        <xdr:cNvCxnSpPr/>
      </xdr:nvCxnSpPr>
      <xdr:spPr>
        <a:xfrm flipV="1">
          <a:off x="2019300" y="16690310"/>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64956</xdr:rowOff>
    </xdr:from>
    <xdr:to>
      <xdr:col>10</xdr:col>
      <xdr:colOff>114300</xdr:colOff>
      <xdr:row>97</xdr:row>
      <xdr:rowOff>75242</xdr:rowOff>
    </xdr:to>
    <xdr:cxnSp macro="">
      <xdr:nvCxnSpPr>
        <xdr:cNvPr id="240" name="直線コネクタ 239"/>
        <xdr:cNvCxnSpPr/>
      </xdr:nvCxnSpPr>
      <xdr:spPr>
        <a:xfrm flipV="1">
          <a:off x="1130300" y="1669560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5308</xdr:rowOff>
    </xdr:from>
    <xdr:to>
      <xdr:col>24</xdr:col>
      <xdr:colOff>114300</xdr:colOff>
      <xdr:row>97</xdr:row>
      <xdr:rowOff>106908</xdr:rowOff>
    </xdr:to>
    <xdr:sp macro="" textlink="">
      <xdr:nvSpPr>
        <xdr:cNvPr id="250" name="楕円 249"/>
        <xdr:cNvSpPr/>
      </xdr:nvSpPr>
      <xdr:spPr>
        <a:xfrm>
          <a:off x="4584700" y="166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155185</xdr:rowOff>
    </xdr:from>
    <xdr:ext cx="534377" cy="259045"/>
    <xdr:sp macro="" textlink="">
      <xdr:nvSpPr>
        <xdr:cNvPr id="251" name="衛生費該当値テキスト"/>
        <xdr:cNvSpPr txBox="1"/>
      </xdr:nvSpPr>
      <xdr:spPr>
        <a:xfrm>
          <a:off x="4686300" y="166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13119</xdr:rowOff>
    </xdr:from>
    <xdr:to>
      <xdr:col>20</xdr:col>
      <xdr:colOff>38100</xdr:colOff>
      <xdr:row>97</xdr:row>
      <xdr:rowOff>114719</xdr:rowOff>
    </xdr:to>
    <xdr:sp macro="" textlink="">
      <xdr:nvSpPr>
        <xdr:cNvPr id="252" name="楕円 251"/>
        <xdr:cNvSpPr/>
      </xdr:nvSpPr>
      <xdr:spPr>
        <a:xfrm>
          <a:off x="3746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105846</xdr:rowOff>
    </xdr:from>
    <xdr:ext cx="534377" cy="259045"/>
    <xdr:sp macro="" textlink="">
      <xdr:nvSpPr>
        <xdr:cNvPr id="253" name="テキスト ボックス 252"/>
        <xdr:cNvSpPr txBox="1"/>
      </xdr:nvSpPr>
      <xdr:spPr>
        <a:xfrm>
          <a:off x="3530111" y="16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8860</xdr:rowOff>
    </xdr:from>
    <xdr:to>
      <xdr:col>15</xdr:col>
      <xdr:colOff>101600</xdr:colOff>
      <xdr:row>97</xdr:row>
      <xdr:rowOff>110460</xdr:rowOff>
    </xdr:to>
    <xdr:sp macro="" textlink="">
      <xdr:nvSpPr>
        <xdr:cNvPr id="254" name="楕円 253"/>
        <xdr:cNvSpPr/>
      </xdr:nvSpPr>
      <xdr:spPr>
        <a:xfrm>
          <a:off x="2857500" y="166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101587</xdr:rowOff>
    </xdr:from>
    <xdr:ext cx="534377" cy="259045"/>
    <xdr:sp macro="" textlink="">
      <xdr:nvSpPr>
        <xdr:cNvPr id="255" name="テキスト ボックス 254"/>
        <xdr:cNvSpPr txBox="1"/>
      </xdr:nvSpPr>
      <xdr:spPr>
        <a:xfrm>
          <a:off x="2641111" y="167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14156</xdr:rowOff>
    </xdr:from>
    <xdr:to>
      <xdr:col>10</xdr:col>
      <xdr:colOff>165100</xdr:colOff>
      <xdr:row>97</xdr:row>
      <xdr:rowOff>115756</xdr:rowOff>
    </xdr:to>
    <xdr:sp macro="" textlink="">
      <xdr:nvSpPr>
        <xdr:cNvPr id="256" name="楕円 255"/>
        <xdr:cNvSpPr/>
      </xdr:nvSpPr>
      <xdr:spPr>
        <a:xfrm>
          <a:off x="1968500" y="166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106883</xdr:rowOff>
    </xdr:from>
    <xdr:ext cx="534377" cy="259045"/>
    <xdr:sp macro="" textlink="">
      <xdr:nvSpPr>
        <xdr:cNvPr id="257" name="テキスト ボックス 256"/>
        <xdr:cNvSpPr txBox="1"/>
      </xdr:nvSpPr>
      <xdr:spPr>
        <a:xfrm>
          <a:off x="1752111" y="167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24442</xdr:rowOff>
    </xdr:from>
    <xdr:to>
      <xdr:col>6</xdr:col>
      <xdr:colOff>38100</xdr:colOff>
      <xdr:row>97</xdr:row>
      <xdr:rowOff>126042</xdr:rowOff>
    </xdr:to>
    <xdr:sp macro="" textlink="">
      <xdr:nvSpPr>
        <xdr:cNvPr id="258" name="楕円 257"/>
        <xdr:cNvSpPr/>
      </xdr:nvSpPr>
      <xdr:spPr>
        <a:xfrm>
          <a:off x="1079500" y="1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117169</xdr:rowOff>
    </xdr:from>
    <xdr:ext cx="534377" cy="259045"/>
    <xdr:sp macro="" textlink="">
      <xdr:nvSpPr>
        <xdr:cNvPr id="259" name="テキスト ボックス 258"/>
        <xdr:cNvSpPr txBox="1"/>
      </xdr:nvSpPr>
      <xdr:spPr>
        <a:xfrm>
          <a:off x="863111" y="167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70140</xdr:rowOff>
    </xdr:from>
    <xdr:to>
      <xdr:col>55</xdr:col>
      <xdr:colOff>0</xdr:colOff>
      <xdr:row>39</xdr:row>
      <xdr:rowOff>70140</xdr:rowOff>
    </xdr:to>
    <xdr:cxnSp macro="">
      <xdr:nvCxnSpPr>
        <xdr:cNvPr id="290" name="直線コネクタ 289"/>
        <xdr:cNvCxnSpPr/>
      </xdr:nvCxnSpPr>
      <xdr:spPr>
        <a:xfrm>
          <a:off x="9639300" y="6756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70140</xdr:rowOff>
    </xdr:from>
    <xdr:to>
      <xdr:col>50</xdr:col>
      <xdr:colOff>114300</xdr:colOff>
      <xdr:row>39</xdr:row>
      <xdr:rowOff>70467</xdr:rowOff>
    </xdr:to>
    <xdr:cxnSp macro="">
      <xdr:nvCxnSpPr>
        <xdr:cNvPr id="293" name="直線コネクタ 292"/>
        <xdr:cNvCxnSpPr/>
      </xdr:nvCxnSpPr>
      <xdr:spPr>
        <a:xfrm flipV="1">
          <a:off x="8750300" y="67566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70467</xdr:rowOff>
    </xdr:from>
    <xdr:to>
      <xdr:col>45</xdr:col>
      <xdr:colOff>177800</xdr:colOff>
      <xdr:row>39</xdr:row>
      <xdr:rowOff>70467</xdr:rowOff>
    </xdr:to>
    <xdr:cxnSp macro="">
      <xdr:nvCxnSpPr>
        <xdr:cNvPr id="296" name="直線コネクタ 295"/>
        <xdr:cNvCxnSpPr/>
      </xdr:nvCxnSpPr>
      <xdr:spPr>
        <a:xfrm>
          <a:off x="7861300" y="6757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70467</xdr:rowOff>
    </xdr:from>
    <xdr:to>
      <xdr:col>41</xdr:col>
      <xdr:colOff>50800</xdr:colOff>
      <xdr:row>39</xdr:row>
      <xdr:rowOff>70793</xdr:rowOff>
    </xdr:to>
    <xdr:cxnSp macro="">
      <xdr:nvCxnSpPr>
        <xdr:cNvPr id="299" name="直線コネクタ 298"/>
        <xdr:cNvCxnSpPr/>
      </xdr:nvCxnSpPr>
      <xdr:spPr>
        <a:xfrm flipV="1">
          <a:off x="6972300" y="675701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19340</xdr:rowOff>
    </xdr:from>
    <xdr:to>
      <xdr:col>55</xdr:col>
      <xdr:colOff>50800</xdr:colOff>
      <xdr:row>39</xdr:row>
      <xdr:rowOff>120940</xdr:rowOff>
    </xdr:to>
    <xdr:sp macro="" textlink="">
      <xdr:nvSpPr>
        <xdr:cNvPr id="309" name="楕円 308"/>
        <xdr:cNvSpPr/>
      </xdr:nvSpPr>
      <xdr:spPr>
        <a:xfrm>
          <a:off x="104267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105717</xdr:rowOff>
    </xdr:from>
    <xdr:ext cx="313932" cy="259045"/>
    <xdr:sp macro="" textlink="">
      <xdr:nvSpPr>
        <xdr:cNvPr id="310" name="労働費該当値テキスト"/>
        <xdr:cNvSpPr txBox="1"/>
      </xdr:nvSpPr>
      <xdr:spPr>
        <a:xfrm>
          <a:off x="10528300" y="6620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19340</xdr:rowOff>
    </xdr:from>
    <xdr:to>
      <xdr:col>50</xdr:col>
      <xdr:colOff>165100</xdr:colOff>
      <xdr:row>39</xdr:row>
      <xdr:rowOff>120940</xdr:rowOff>
    </xdr:to>
    <xdr:sp macro="" textlink="">
      <xdr:nvSpPr>
        <xdr:cNvPr id="311" name="楕円 310"/>
        <xdr:cNvSpPr/>
      </xdr:nvSpPr>
      <xdr:spPr>
        <a:xfrm>
          <a:off x="9588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112067</xdr:rowOff>
    </xdr:from>
    <xdr:ext cx="313932" cy="259045"/>
    <xdr:sp macro="" textlink="">
      <xdr:nvSpPr>
        <xdr:cNvPr id="312" name="テキスト ボックス 311"/>
        <xdr:cNvSpPr txBox="1"/>
      </xdr:nvSpPr>
      <xdr:spPr>
        <a:xfrm>
          <a:off x="9482333" y="679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19667</xdr:rowOff>
    </xdr:from>
    <xdr:to>
      <xdr:col>46</xdr:col>
      <xdr:colOff>38100</xdr:colOff>
      <xdr:row>39</xdr:row>
      <xdr:rowOff>121267</xdr:rowOff>
    </xdr:to>
    <xdr:sp macro="" textlink="">
      <xdr:nvSpPr>
        <xdr:cNvPr id="313" name="楕円 312"/>
        <xdr:cNvSpPr/>
      </xdr:nvSpPr>
      <xdr:spPr>
        <a:xfrm>
          <a:off x="8699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112394</xdr:rowOff>
    </xdr:from>
    <xdr:ext cx="313932" cy="259045"/>
    <xdr:sp macro="" textlink="">
      <xdr:nvSpPr>
        <xdr:cNvPr id="314" name="テキスト ボックス 313"/>
        <xdr:cNvSpPr txBox="1"/>
      </xdr:nvSpPr>
      <xdr:spPr>
        <a:xfrm>
          <a:off x="8593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19667</xdr:rowOff>
    </xdr:from>
    <xdr:to>
      <xdr:col>41</xdr:col>
      <xdr:colOff>101600</xdr:colOff>
      <xdr:row>39</xdr:row>
      <xdr:rowOff>121267</xdr:rowOff>
    </xdr:to>
    <xdr:sp macro="" textlink="">
      <xdr:nvSpPr>
        <xdr:cNvPr id="315" name="楕円 314"/>
        <xdr:cNvSpPr/>
      </xdr:nvSpPr>
      <xdr:spPr>
        <a:xfrm>
          <a:off x="7810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112394</xdr:rowOff>
    </xdr:from>
    <xdr:ext cx="313932" cy="259045"/>
    <xdr:sp macro="" textlink="">
      <xdr:nvSpPr>
        <xdr:cNvPr id="316" name="テキスト ボックス 315"/>
        <xdr:cNvSpPr txBox="1"/>
      </xdr:nvSpPr>
      <xdr:spPr>
        <a:xfrm>
          <a:off x="7704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19993</xdr:rowOff>
    </xdr:from>
    <xdr:to>
      <xdr:col>36</xdr:col>
      <xdr:colOff>165100</xdr:colOff>
      <xdr:row>39</xdr:row>
      <xdr:rowOff>121593</xdr:rowOff>
    </xdr:to>
    <xdr:sp macro="" textlink="">
      <xdr:nvSpPr>
        <xdr:cNvPr id="317" name="楕円 316"/>
        <xdr:cNvSpPr/>
      </xdr:nvSpPr>
      <xdr:spPr>
        <a:xfrm>
          <a:off x="6921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112720</xdr:rowOff>
    </xdr:from>
    <xdr:ext cx="313932" cy="259045"/>
    <xdr:sp macro="" textlink="">
      <xdr:nvSpPr>
        <xdr:cNvPr id="318" name="テキスト ボックス 317"/>
        <xdr:cNvSpPr txBox="1"/>
      </xdr:nvSpPr>
      <xdr:spPr>
        <a:xfrm>
          <a:off x="6815333" y="679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94676</xdr:rowOff>
    </xdr:from>
    <xdr:to>
      <xdr:col>55</xdr:col>
      <xdr:colOff>0</xdr:colOff>
      <xdr:row>57</xdr:row>
      <xdr:rowOff>99880</xdr:rowOff>
    </xdr:to>
    <xdr:cxnSp macro="">
      <xdr:nvCxnSpPr>
        <xdr:cNvPr id="349" name="直線コネクタ 348"/>
        <xdr:cNvCxnSpPr/>
      </xdr:nvCxnSpPr>
      <xdr:spPr>
        <a:xfrm flipV="1">
          <a:off x="9639300" y="9867326"/>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83214</xdr:rowOff>
    </xdr:from>
    <xdr:to>
      <xdr:col>50</xdr:col>
      <xdr:colOff>114300</xdr:colOff>
      <xdr:row>57</xdr:row>
      <xdr:rowOff>99880</xdr:rowOff>
    </xdr:to>
    <xdr:cxnSp macro="">
      <xdr:nvCxnSpPr>
        <xdr:cNvPr id="352" name="直線コネクタ 351"/>
        <xdr:cNvCxnSpPr/>
      </xdr:nvCxnSpPr>
      <xdr:spPr>
        <a:xfrm>
          <a:off x="8750300" y="9855864"/>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83214</xdr:rowOff>
    </xdr:from>
    <xdr:to>
      <xdr:col>45</xdr:col>
      <xdr:colOff>177800</xdr:colOff>
      <xdr:row>57</xdr:row>
      <xdr:rowOff>124101</xdr:rowOff>
    </xdr:to>
    <xdr:cxnSp macro="">
      <xdr:nvCxnSpPr>
        <xdr:cNvPr id="355" name="直線コネクタ 354"/>
        <xdr:cNvCxnSpPr/>
      </xdr:nvCxnSpPr>
      <xdr:spPr>
        <a:xfrm flipV="1">
          <a:off x="7861300" y="9855864"/>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124101</xdr:rowOff>
    </xdr:from>
    <xdr:to>
      <xdr:col>41</xdr:col>
      <xdr:colOff>50800</xdr:colOff>
      <xdr:row>57</xdr:row>
      <xdr:rowOff>169864</xdr:rowOff>
    </xdr:to>
    <xdr:cxnSp macro="">
      <xdr:nvCxnSpPr>
        <xdr:cNvPr id="358" name="直線コネクタ 357"/>
        <xdr:cNvCxnSpPr/>
      </xdr:nvCxnSpPr>
      <xdr:spPr>
        <a:xfrm flipV="1">
          <a:off x="6972300" y="9896751"/>
          <a:ext cx="889000" cy="4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43876</xdr:rowOff>
    </xdr:from>
    <xdr:to>
      <xdr:col>55</xdr:col>
      <xdr:colOff>50800</xdr:colOff>
      <xdr:row>57</xdr:row>
      <xdr:rowOff>145476</xdr:rowOff>
    </xdr:to>
    <xdr:sp macro="" textlink="">
      <xdr:nvSpPr>
        <xdr:cNvPr id="368" name="楕円 367"/>
        <xdr:cNvSpPr/>
      </xdr:nvSpPr>
      <xdr:spPr>
        <a:xfrm>
          <a:off x="10426700" y="98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22303</xdr:rowOff>
    </xdr:from>
    <xdr:ext cx="534377" cy="259045"/>
    <xdr:sp macro="" textlink="">
      <xdr:nvSpPr>
        <xdr:cNvPr id="369" name="農林水産業費該当値テキスト"/>
        <xdr:cNvSpPr txBox="1"/>
      </xdr:nvSpPr>
      <xdr:spPr>
        <a:xfrm>
          <a:off x="10528300" y="97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49080</xdr:rowOff>
    </xdr:from>
    <xdr:to>
      <xdr:col>50</xdr:col>
      <xdr:colOff>165100</xdr:colOff>
      <xdr:row>57</xdr:row>
      <xdr:rowOff>150680</xdr:rowOff>
    </xdr:to>
    <xdr:sp macro="" textlink="">
      <xdr:nvSpPr>
        <xdr:cNvPr id="370" name="楕円 369"/>
        <xdr:cNvSpPr/>
      </xdr:nvSpPr>
      <xdr:spPr>
        <a:xfrm>
          <a:off x="9588500" y="98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141807</xdr:rowOff>
    </xdr:from>
    <xdr:ext cx="534377" cy="259045"/>
    <xdr:sp macro="" textlink="">
      <xdr:nvSpPr>
        <xdr:cNvPr id="371" name="テキスト ボックス 370"/>
        <xdr:cNvSpPr txBox="1"/>
      </xdr:nvSpPr>
      <xdr:spPr>
        <a:xfrm>
          <a:off x="9372111" y="99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32414</xdr:rowOff>
    </xdr:from>
    <xdr:to>
      <xdr:col>46</xdr:col>
      <xdr:colOff>38100</xdr:colOff>
      <xdr:row>57</xdr:row>
      <xdr:rowOff>134014</xdr:rowOff>
    </xdr:to>
    <xdr:sp macro="" textlink="">
      <xdr:nvSpPr>
        <xdr:cNvPr id="372" name="楕円 371"/>
        <xdr:cNvSpPr/>
      </xdr:nvSpPr>
      <xdr:spPr>
        <a:xfrm>
          <a:off x="8699500" y="98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150541</xdr:rowOff>
    </xdr:from>
    <xdr:ext cx="534377" cy="259045"/>
    <xdr:sp macro="" textlink="">
      <xdr:nvSpPr>
        <xdr:cNvPr id="373" name="テキスト ボックス 372"/>
        <xdr:cNvSpPr txBox="1"/>
      </xdr:nvSpPr>
      <xdr:spPr>
        <a:xfrm>
          <a:off x="8483111" y="95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73301</xdr:rowOff>
    </xdr:from>
    <xdr:to>
      <xdr:col>41</xdr:col>
      <xdr:colOff>101600</xdr:colOff>
      <xdr:row>58</xdr:row>
      <xdr:rowOff>3451</xdr:rowOff>
    </xdr:to>
    <xdr:sp macro="" textlink="">
      <xdr:nvSpPr>
        <xdr:cNvPr id="374" name="楕円 373"/>
        <xdr:cNvSpPr/>
      </xdr:nvSpPr>
      <xdr:spPr>
        <a:xfrm>
          <a:off x="7810500" y="984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19978</xdr:rowOff>
    </xdr:from>
    <xdr:ext cx="534377" cy="259045"/>
    <xdr:sp macro="" textlink="">
      <xdr:nvSpPr>
        <xdr:cNvPr id="375" name="テキスト ボックス 374"/>
        <xdr:cNvSpPr txBox="1"/>
      </xdr:nvSpPr>
      <xdr:spPr>
        <a:xfrm>
          <a:off x="7594111" y="962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119064</xdr:rowOff>
    </xdr:from>
    <xdr:to>
      <xdr:col>36</xdr:col>
      <xdr:colOff>165100</xdr:colOff>
      <xdr:row>58</xdr:row>
      <xdr:rowOff>49214</xdr:rowOff>
    </xdr:to>
    <xdr:sp macro="" textlink="">
      <xdr:nvSpPr>
        <xdr:cNvPr id="376" name="楕円 375"/>
        <xdr:cNvSpPr/>
      </xdr:nvSpPr>
      <xdr:spPr>
        <a:xfrm>
          <a:off x="6921500" y="98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40341</xdr:rowOff>
    </xdr:from>
    <xdr:ext cx="534377" cy="259045"/>
    <xdr:sp macro="" textlink="">
      <xdr:nvSpPr>
        <xdr:cNvPr id="377" name="テキスト ボックス 376"/>
        <xdr:cNvSpPr txBox="1"/>
      </xdr:nvSpPr>
      <xdr:spPr>
        <a:xfrm>
          <a:off x="6705111" y="99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94163</xdr:rowOff>
    </xdr:from>
    <xdr:to>
      <xdr:col>55</xdr:col>
      <xdr:colOff>0</xdr:colOff>
      <xdr:row>78</xdr:row>
      <xdr:rowOff>138740</xdr:rowOff>
    </xdr:to>
    <xdr:cxnSp macro="">
      <xdr:nvCxnSpPr>
        <xdr:cNvPr id="406" name="直線コネクタ 405"/>
        <xdr:cNvCxnSpPr/>
      </xdr:nvCxnSpPr>
      <xdr:spPr>
        <a:xfrm flipV="1">
          <a:off x="9639300" y="13467263"/>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138740</xdr:rowOff>
    </xdr:from>
    <xdr:to>
      <xdr:col>50</xdr:col>
      <xdr:colOff>114300</xdr:colOff>
      <xdr:row>78</xdr:row>
      <xdr:rowOff>157287</xdr:rowOff>
    </xdr:to>
    <xdr:cxnSp macro="">
      <xdr:nvCxnSpPr>
        <xdr:cNvPr id="409" name="直線コネクタ 408"/>
        <xdr:cNvCxnSpPr/>
      </xdr:nvCxnSpPr>
      <xdr:spPr>
        <a:xfrm flipV="1">
          <a:off x="8750300" y="13511840"/>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157287</xdr:rowOff>
    </xdr:from>
    <xdr:to>
      <xdr:col>45</xdr:col>
      <xdr:colOff>177800</xdr:colOff>
      <xdr:row>78</xdr:row>
      <xdr:rowOff>166774</xdr:rowOff>
    </xdr:to>
    <xdr:cxnSp macro="">
      <xdr:nvCxnSpPr>
        <xdr:cNvPr id="412" name="直線コネクタ 411"/>
        <xdr:cNvCxnSpPr/>
      </xdr:nvCxnSpPr>
      <xdr:spPr>
        <a:xfrm flipV="1">
          <a:off x="7861300" y="13530387"/>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160502</xdr:rowOff>
    </xdr:from>
    <xdr:to>
      <xdr:col>41</xdr:col>
      <xdr:colOff>50800</xdr:colOff>
      <xdr:row>78</xdr:row>
      <xdr:rowOff>166774</xdr:rowOff>
    </xdr:to>
    <xdr:cxnSp macro="">
      <xdr:nvCxnSpPr>
        <xdr:cNvPr id="415" name="直線コネクタ 414"/>
        <xdr:cNvCxnSpPr/>
      </xdr:nvCxnSpPr>
      <xdr:spPr>
        <a:xfrm>
          <a:off x="6972300" y="13533602"/>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43363</xdr:rowOff>
    </xdr:from>
    <xdr:to>
      <xdr:col>55</xdr:col>
      <xdr:colOff>50800</xdr:colOff>
      <xdr:row>78</xdr:row>
      <xdr:rowOff>144963</xdr:rowOff>
    </xdr:to>
    <xdr:sp macro="" textlink="">
      <xdr:nvSpPr>
        <xdr:cNvPr id="425" name="楕円 424"/>
        <xdr:cNvSpPr/>
      </xdr:nvSpPr>
      <xdr:spPr>
        <a:xfrm>
          <a:off x="104267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87940</xdr:rowOff>
    </xdr:from>
    <xdr:to>
      <xdr:col>50</xdr:col>
      <xdr:colOff>165100</xdr:colOff>
      <xdr:row>79</xdr:row>
      <xdr:rowOff>18090</xdr:rowOff>
    </xdr:to>
    <xdr:sp macro="" textlink="">
      <xdr:nvSpPr>
        <xdr:cNvPr id="427" name="楕円 426"/>
        <xdr:cNvSpPr/>
      </xdr:nvSpPr>
      <xdr:spPr>
        <a:xfrm>
          <a:off x="9588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9217</xdr:rowOff>
    </xdr:from>
    <xdr:ext cx="534377" cy="259045"/>
    <xdr:sp macro="" textlink="">
      <xdr:nvSpPr>
        <xdr:cNvPr id="428" name="テキスト ボックス 427"/>
        <xdr:cNvSpPr txBox="1"/>
      </xdr:nvSpPr>
      <xdr:spPr>
        <a:xfrm>
          <a:off x="9372111" y="135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106487</xdr:rowOff>
    </xdr:from>
    <xdr:to>
      <xdr:col>46</xdr:col>
      <xdr:colOff>38100</xdr:colOff>
      <xdr:row>79</xdr:row>
      <xdr:rowOff>36637</xdr:rowOff>
    </xdr:to>
    <xdr:sp macro="" textlink="">
      <xdr:nvSpPr>
        <xdr:cNvPr id="429" name="楕円 428"/>
        <xdr:cNvSpPr/>
      </xdr:nvSpPr>
      <xdr:spPr>
        <a:xfrm>
          <a:off x="8699500" y="134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27764</xdr:rowOff>
    </xdr:from>
    <xdr:ext cx="469744" cy="259045"/>
    <xdr:sp macro="" textlink="">
      <xdr:nvSpPr>
        <xdr:cNvPr id="430" name="テキスト ボックス 429"/>
        <xdr:cNvSpPr txBox="1"/>
      </xdr:nvSpPr>
      <xdr:spPr>
        <a:xfrm>
          <a:off x="8515428" y="1357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115974</xdr:rowOff>
    </xdr:from>
    <xdr:to>
      <xdr:col>41</xdr:col>
      <xdr:colOff>101600</xdr:colOff>
      <xdr:row>79</xdr:row>
      <xdr:rowOff>46124</xdr:rowOff>
    </xdr:to>
    <xdr:sp macro="" textlink="">
      <xdr:nvSpPr>
        <xdr:cNvPr id="431" name="楕円 430"/>
        <xdr:cNvSpPr/>
      </xdr:nvSpPr>
      <xdr:spPr>
        <a:xfrm>
          <a:off x="7810500" y="134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37251</xdr:rowOff>
    </xdr:from>
    <xdr:ext cx="469744" cy="259045"/>
    <xdr:sp macro="" textlink="">
      <xdr:nvSpPr>
        <xdr:cNvPr id="432" name="テキスト ボックス 431"/>
        <xdr:cNvSpPr txBox="1"/>
      </xdr:nvSpPr>
      <xdr:spPr>
        <a:xfrm>
          <a:off x="7626428" y="135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109702</xdr:rowOff>
    </xdr:from>
    <xdr:to>
      <xdr:col>36</xdr:col>
      <xdr:colOff>165100</xdr:colOff>
      <xdr:row>79</xdr:row>
      <xdr:rowOff>39852</xdr:rowOff>
    </xdr:to>
    <xdr:sp macro="" textlink="">
      <xdr:nvSpPr>
        <xdr:cNvPr id="433" name="楕円 432"/>
        <xdr:cNvSpPr/>
      </xdr:nvSpPr>
      <xdr:spPr>
        <a:xfrm>
          <a:off x="6921500" y="134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30979</xdr:rowOff>
    </xdr:from>
    <xdr:ext cx="469744" cy="259045"/>
    <xdr:sp macro="" textlink="">
      <xdr:nvSpPr>
        <xdr:cNvPr id="434" name="テキスト ボックス 433"/>
        <xdr:cNvSpPr txBox="1"/>
      </xdr:nvSpPr>
      <xdr:spPr>
        <a:xfrm>
          <a:off x="6737428" y="13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112892</xdr:rowOff>
    </xdr:from>
    <xdr:to>
      <xdr:col>55</xdr:col>
      <xdr:colOff>0</xdr:colOff>
      <xdr:row>96</xdr:row>
      <xdr:rowOff>152822</xdr:rowOff>
    </xdr:to>
    <xdr:cxnSp macro="">
      <xdr:nvCxnSpPr>
        <xdr:cNvPr id="463" name="直線コネクタ 462"/>
        <xdr:cNvCxnSpPr/>
      </xdr:nvCxnSpPr>
      <xdr:spPr>
        <a:xfrm>
          <a:off x="9639300" y="16572092"/>
          <a:ext cx="838200" cy="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112892</xdr:rowOff>
    </xdr:from>
    <xdr:to>
      <xdr:col>50</xdr:col>
      <xdr:colOff>114300</xdr:colOff>
      <xdr:row>97</xdr:row>
      <xdr:rowOff>61908</xdr:rowOff>
    </xdr:to>
    <xdr:cxnSp macro="">
      <xdr:nvCxnSpPr>
        <xdr:cNvPr id="466" name="直線コネクタ 465"/>
        <xdr:cNvCxnSpPr/>
      </xdr:nvCxnSpPr>
      <xdr:spPr>
        <a:xfrm flipV="1">
          <a:off x="8750300" y="16572092"/>
          <a:ext cx="889000" cy="1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134435</xdr:rowOff>
    </xdr:from>
    <xdr:to>
      <xdr:col>45</xdr:col>
      <xdr:colOff>177800</xdr:colOff>
      <xdr:row>97</xdr:row>
      <xdr:rowOff>61908</xdr:rowOff>
    </xdr:to>
    <xdr:cxnSp macro="">
      <xdr:nvCxnSpPr>
        <xdr:cNvPr id="469" name="直線コネクタ 468"/>
        <xdr:cNvCxnSpPr/>
      </xdr:nvCxnSpPr>
      <xdr:spPr>
        <a:xfrm>
          <a:off x="7861300" y="16593635"/>
          <a:ext cx="889000" cy="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127355</xdr:rowOff>
    </xdr:from>
    <xdr:to>
      <xdr:col>41</xdr:col>
      <xdr:colOff>50800</xdr:colOff>
      <xdr:row>96</xdr:row>
      <xdr:rowOff>134435</xdr:rowOff>
    </xdr:to>
    <xdr:cxnSp macro="">
      <xdr:nvCxnSpPr>
        <xdr:cNvPr id="472" name="直線コネクタ 471"/>
        <xdr:cNvCxnSpPr/>
      </xdr:nvCxnSpPr>
      <xdr:spPr>
        <a:xfrm>
          <a:off x="6972300" y="16586555"/>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102022</xdr:rowOff>
    </xdr:from>
    <xdr:to>
      <xdr:col>55</xdr:col>
      <xdr:colOff>50800</xdr:colOff>
      <xdr:row>97</xdr:row>
      <xdr:rowOff>32172</xdr:rowOff>
    </xdr:to>
    <xdr:sp macro="" textlink="">
      <xdr:nvSpPr>
        <xdr:cNvPr id="482" name="楕円 481"/>
        <xdr:cNvSpPr/>
      </xdr:nvSpPr>
      <xdr:spPr>
        <a:xfrm>
          <a:off x="10426700" y="165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80449</xdr:rowOff>
    </xdr:from>
    <xdr:ext cx="534377" cy="259045"/>
    <xdr:sp macro="" textlink="">
      <xdr:nvSpPr>
        <xdr:cNvPr id="483" name="土木費該当値テキスト"/>
        <xdr:cNvSpPr txBox="1"/>
      </xdr:nvSpPr>
      <xdr:spPr>
        <a:xfrm>
          <a:off x="10528300" y="165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62092</xdr:rowOff>
    </xdr:from>
    <xdr:to>
      <xdr:col>50</xdr:col>
      <xdr:colOff>165100</xdr:colOff>
      <xdr:row>96</xdr:row>
      <xdr:rowOff>163692</xdr:rowOff>
    </xdr:to>
    <xdr:sp macro="" textlink="">
      <xdr:nvSpPr>
        <xdr:cNvPr id="484" name="楕円 483"/>
        <xdr:cNvSpPr/>
      </xdr:nvSpPr>
      <xdr:spPr>
        <a:xfrm>
          <a:off x="9588500" y="165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8769</xdr:rowOff>
    </xdr:from>
    <xdr:ext cx="534377" cy="259045"/>
    <xdr:sp macro="" textlink="">
      <xdr:nvSpPr>
        <xdr:cNvPr id="485" name="テキスト ボックス 484"/>
        <xdr:cNvSpPr txBox="1"/>
      </xdr:nvSpPr>
      <xdr:spPr>
        <a:xfrm>
          <a:off x="9372111" y="162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11108</xdr:rowOff>
    </xdr:from>
    <xdr:to>
      <xdr:col>46</xdr:col>
      <xdr:colOff>38100</xdr:colOff>
      <xdr:row>97</xdr:row>
      <xdr:rowOff>112708</xdr:rowOff>
    </xdr:to>
    <xdr:sp macro="" textlink="">
      <xdr:nvSpPr>
        <xdr:cNvPr id="486" name="楕円 485"/>
        <xdr:cNvSpPr/>
      </xdr:nvSpPr>
      <xdr:spPr>
        <a:xfrm>
          <a:off x="8699500" y="166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103835</xdr:rowOff>
    </xdr:from>
    <xdr:ext cx="534377" cy="259045"/>
    <xdr:sp macro="" textlink="">
      <xdr:nvSpPr>
        <xdr:cNvPr id="487" name="テキスト ボックス 486"/>
        <xdr:cNvSpPr txBox="1"/>
      </xdr:nvSpPr>
      <xdr:spPr>
        <a:xfrm>
          <a:off x="8483111" y="167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83635</xdr:rowOff>
    </xdr:from>
    <xdr:to>
      <xdr:col>41</xdr:col>
      <xdr:colOff>101600</xdr:colOff>
      <xdr:row>97</xdr:row>
      <xdr:rowOff>13785</xdr:rowOff>
    </xdr:to>
    <xdr:sp macro="" textlink="">
      <xdr:nvSpPr>
        <xdr:cNvPr id="488" name="楕円 487"/>
        <xdr:cNvSpPr/>
      </xdr:nvSpPr>
      <xdr:spPr>
        <a:xfrm>
          <a:off x="7810500" y="165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4912</xdr:rowOff>
    </xdr:from>
    <xdr:ext cx="534377" cy="259045"/>
    <xdr:sp macro="" textlink="">
      <xdr:nvSpPr>
        <xdr:cNvPr id="489" name="テキスト ボックス 488"/>
        <xdr:cNvSpPr txBox="1"/>
      </xdr:nvSpPr>
      <xdr:spPr>
        <a:xfrm>
          <a:off x="7594111" y="166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76555</xdr:rowOff>
    </xdr:from>
    <xdr:to>
      <xdr:col>36</xdr:col>
      <xdr:colOff>165100</xdr:colOff>
      <xdr:row>97</xdr:row>
      <xdr:rowOff>6705</xdr:rowOff>
    </xdr:to>
    <xdr:sp macro="" textlink="">
      <xdr:nvSpPr>
        <xdr:cNvPr id="490" name="楕円 489"/>
        <xdr:cNvSpPr/>
      </xdr:nvSpPr>
      <xdr:spPr>
        <a:xfrm>
          <a:off x="6921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169282</xdr:rowOff>
    </xdr:from>
    <xdr:ext cx="534377" cy="259045"/>
    <xdr:sp macro="" textlink="">
      <xdr:nvSpPr>
        <xdr:cNvPr id="491" name="テキスト ボックス 490"/>
        <xdr:cNvSpPr txBox="1"/>
      </xdr:nvSpPr>
      <xdr:spPr>
        <a:xfrm>
          <a:off x="6705111" y="166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12697</xdr:rowOff>
    </xdr:from>
    <xdr:to>
      <xdr:col>85</xdr:col>
      <xdr:colOff>127000</xdr:colOff>
      <xdr:row>37</xdr:row>
      <xdr:rowOff>135781</xdr:rowOff>
    </xdr:to>
    <xdr:cxnSp macro="">
      <xdr:nvCxnSpPr>
        <xdr:cNvPr id="522" name="直線コネクタ 521"/>
        <xdr:cNvCxnSpPr/>
      </xdr:nvCxnSpPr>
      <xdr:spPr>
        <a:xfrm flipV="1">
          <a:off x="15481300" y="6356347"/>
          <a:ext cx="838200" cy="12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135781</xdr:rowOff>
    </xdr:from>
    <xdr:to>
      <xdr:col>81</xdr:col>
      <xdr:colOff>50800</xdr:colOff>
      <xdr:row>37</xdr:row>
      <xdr:rowOff>153791</xdr:rowOff>
    </xdr:to>
    <xdr:cxnSp macro="">
      <xdr:nvCxnSpPr>
        <xdr:cNvPr id="525" name="直線コネクタ 524"/>
        <xdr:cNvCxnSpPr/>
      </xdr:nvCxnSpPr>
      <xdr:spPr>
        <a:xfrm flipV="1">
          <a:off x="14592300" y="6479431"/>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151685</xdr:rowOff>
    </xdr:from>
    <xdr:to>
      <xdr:col>76</xdr:col>
      <xdr:colOff>114300</xdr:colOff>
      <xdr:row>37</xdr:row>
      <xdr:rowOff>153791</xdr:rowOff>
    </xdr:to>
    <xdr:cxnSp macro="">
      <xdr:nvCxnSpPr>
        <xdr:cNvPr id="528" name="直線コネクタ 527"/>
        <xdr:cNvCxnSpPr/>
      </xdr:nvCxnSpPr>
      <xdr:spPr>
        <a:xfrm>
          <a:off x="13703300" y="6495335"/>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51689</xdr:rowOff>
    </xdr:from>
    <xdr:to>
      <xdr:col>71</xdr:col>
      <xdr:colOff>177800</xdr:colOff>
      <xdr:row>37</xdr:row>
      <xdr:rowOff>151685</xdr:rowOff>
    </xdr:to>
    <xdr:cxnSp macro="">
      <xdr:nvCxnSpPr>
        <xdr:cNvPr id="531" name="直線コネクタ 530"/>
        <xdr:cNvCxnSpPr/>
      </xdr:nvCxnSpPr>
      <xdr:spPr>
        <a:xfrm>
          <a:off x="12814300" y="6395339"/>
          <a:ext cx="889000" cy="9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133347</xdr:rowOff>
    </xdr:from>
    <xdr:to>
      <xdr:col>85</xdr:col>
      <xdr:colOff>177800</xdr:colOff>
      <xdr:row>37</xdr:row>
      <xdr:rowOff>63497</xdr:rowOff>
    </xdr:to>
    <xdr:sp macro="" textlink="">
      <xdr:nvSpPr>
        <xdr:cNvPr id="541" name="楕円 540"/>
        <xdr:cNvSpPr/>
      </xdr:nvSpPr>
      <xdr:spPr>
        <a:xfrm>
          <a:off x="16268700" y="63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156224</xdr:rowOff>
    </xdr:from>
    <xdr:ext cx="534377" cy="259045"/>
    <xdr:sp macro="" textlink="">
      <xdr:nvSpPr>
        <xdr:cNvPr id="542" name="消防費該当値テキスト"/>
        <xdr:cNvSpPr txBox="1"/>
      </xdr:nvSpPr>
      <xdr:spPr>
        <a:xfrm>
          <a:off x="16370300" y="61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84981</xdr:rowOff>
    </xdr:from>
    <xdr:to>
      <xdr:col>81</xdr:col>
      <xdr:colOff>101600</xdr:colOff>
      <xdr:row>38</xdr:row>
      <xdr:rowOff>15131</xdr:rowOff>
    </xdr:to>
    <xdr:sp macro="" textlink="">
      <xdr:nvSpPr>
        <xdr:cNvPr id="543" name="楕円 542"/>
        <xdr:cNvSpPr/>
      </xdr:nvSpPr>
      <xdr:spPr>
        <a:xfrm>
          <a:off x="15430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6258</xdr:rowOff>
    </xdr:from>
    <xdr:ext cx="534377" cy="259045"/>
    <xdr:sp macro="" textlink="">
      <xdr:nvSpPr>
        <xdr:cNvPr id="544" name="テキスト ボックス 543"/>
        <xdr:cNvSpPr txBox="1"/>
      </xdr:nvSpPr>
      <xdr:spPr>
        <a:xfrm>
          <a:off x="15214111" y="65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102991</xdr:rowOff>
    </xdr:from>
    <xdr:to>
      <xdr:col>76</xdr:col>
      <xdr:colOff>165100</xdr:colOff>
      <xdr:row>38</xdr:row>
      <xdr:rowOff>33141</xdr:rowOff>
    </xdr:to>
    <xdr:sp macro="" textlink="">
      <xdr:nvSpPr>
        <xdr:cNvPr id="545" name="楕円 544"/>
        <xdr:cNvSpPr/>
      </xdr:nvSpPr>
      <xdr:spPr>
        <a:xfrm>
          <a:off x="14541500" y="64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24268</xdr:rowOff>
    </xdr:from>
    <xdr:ext cx="534377" cy="259045"/>
    <xdr:sp macro="" textlink="">
      <xdr:nvSpPr>
        <xdr:cNvPr id="546" name="テキスト ボックス 545"/>
        <xdr:cNvSpPr txBox="1"/>
      </xdr:nvSpPr>
      <xdr:spPr>
        <a:xfrm>
          <a:off x="14325111" y="65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100885</xdr:rowOff>
    </xdr:from>
    <xdr:to>
      <xdr:col>72</xdr:col>
      <xdr:colOff>38100</xdr:colOff>
      <xdr:row>38</xdr:row>
      <xdr:rowOff>31035</xdr:rowOff>
    </xdr:to>
    <xdr:sp macro="" textlink="">
      <xdr:nvSpPr>
        <xdr:cNvPr id="547" name="楕円 546"/>
        <xdr:cNvSpPr/>
      </xdr:nvSpPr>
      <xdr:spPr>
        <a:xfrm>
          <a:off x="13652500" y="64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22162</xdr:rowOff>
    </xdr:from>
    <xdr:ext cx="534377" cy="259045"/>
    <xdr:sp macro="" textlink="">
      <xdr:nvSpPr>
        <xdr:cNvPr id="548" name="テキスト ボックス 547"/>
        <xdr:cNvSpPr txBox="1"/>
      </xdr:nvSpPr>
      <xdr:spPr>
        <a:xfrm>
          <a:off x="13436111" y="65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889</xdr:rowOff>
    </xdr:from>
    <xdr:to>
      <xdr:col>67</xdr:col>
      <xdr:colOff>101600</xdr:colOff>
      <xdr:row>37</xdr:row>
      <xdr:rowOff>102489</xdr:rowOff>
    </xdr:to>
    <xdr:sp macro="" textlink="">
      <xdr:nvSpPr>
        <xdr:cNvPr id="549" name="楕円 548"/>
        <xdr:cNvSpPr/>
      </xdr:nvSpPr>
      <xdr:spPr>
        <a:xfrm>
          <a:off x="12763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93616</xdr:rowOff>
    </xdr:from>
    <xdr:ext cx="534377" cy="259045"/>
    <xdr:sp macro="" textlink="">
      <xdr:nvSpPr>
        <xdr:cNvPr id="550" name="テキスト ボックス 549"/>
        <xdr:cNvSpPr txBox="1"/>
      </xdr:nvSpPr>
      <xdr:spPr>
        <a:xfrm>
          <a:off x="12547111" y="64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124216</xdr:rowOff>
    </xdr:from>
    <xdr:to>
      <xdr:col>85</xdr:col>
      <xdr:colOff>127000</xdr:colOff>
      <xdr:row>56</xdr:row>
      <xdr:rowOff>19800</xdr:rowOff>
    </xdr:to>
    <xdr:cxnSp macro="">
      <xdr:nvCxnSpPr>
        <xdr:cNvPr id="579" name="直線コネクタ 578"/>
        <xdr:cNvCxnSpPr/>
      </xdr:nvCxnSpPr>
      <xdr:spPr>
        <a:xfrm>
          <a:off x="15481300" y="9553966"/>
          <a:ext cx="8382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124216</xdr:rowOff>
    </xdr:from>
    <xdr:to>
      <xdr:col>81</xdr:col>
      <xdr:colOff>50800</xdr:colOff>
      <xdr:row>55</xdr:row>
      <xdr:rowOff>127066</xdr:rowOff>
    </xdr:to>
    <xdr:cxnSp macro="">
      <xdr:nvCxnSpPr>
        <xdr:cNvPr id="582" name="直線コネクタ 581"/>
        <xdr:cNvCxnSpPr/>
      </xdr:nvCxnSpPr>
      <xdr:spPr>
        <a:xfrm flipV="1">
          <a:off x="14592300" y="9553966"/>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168321</xdr:rowOff>
    </xdr:from>
    <xdr:to>
      <xdr:col>76</xdr:col>
      <xdr:colOff>114300</xdr:colOff>
      <xdr:row>55</xdr:row>
      <xdr:rowOff>127066</xdr:rowOff>
    </xdr:to>
    <xdr:cxnSp macro="">
      <xdr:nvCxnSpPr>
        <xdr:cNvPr id="585" name="直線コネクタ 584"/>
        <xdr:cNvCxnSpPr/>
      </xdr:nvCxnSpPr>
      <xdr:spPr>
        <a:xfrm>
          <a:off x="13703300" y="9426621"/>
          <a:ext cx="889000" cy="1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168321</xdr:rowOff>
    </xdr:from>
    <xdr:to>
      <xdr:col>71</xdr:col>
      <xdr:colOff>177800</xdr:colOff>
      <xdr:row>55</xdr:row>
      <xdr:rowOff>34903</xdr:rowOff>
    </xdr:to>
    <xdr:cxnSp macro="">
      <xdr:nvCxnSpPr>
        <xdr:cNvPr id="588" name="直線コネクタ 587"/>
        <xdr:cNvCxnSpPr/>
      </xdr:nvCxnSpPr>
      <xdr:spPr>
        <a:xfrm flipV="1">
          <a:off x="12814300" y="9426621"/>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140450</xdr:rowOff>
    </xdr:from>
    <xdr:to>
      <xdr:col>85</xdr:col>
      <xdr:colOff>177800</xdr:colOff>
      <xdr:row>56</xdr:row>
      <xdr:rowOff>70600</xdr:rowOff>
    </xdr:to>
    <xdr:sp macro="" textlink="">
      <xdr:nvSpPr>
        <xdr:cNvPr id="598" name="楕円 597"/>
        <xdr:cNvSpPr/>
      </xdr:nvSpPr>
      <xdr:spPr>
        <a:xfrm>
          <a:off x="16268700" y="9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163327</xdr:rowOff>
    </xdr:from>
    <xdr:ext cx="534377" cy="259045"/>
    <xdr:sp macro="" textlink="">
      <xdr:nvSpPr>
        <xdr:cNvPr id="599" name="教育費該当値テキスト"/>
        <xdr:cNvSpPr txBox="1"/>
      </xdr:nvSpPr>
      <xdr:spPr>
        <a:xfrm>
          <a:off x="16370300" y="94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73416</xdr:rowOff>
    </xdr:from>
    <xdr:to>
      <xdr:col>81</xdr:col>
      <xdr:colOff>101600</xdr:colOff>
      <xdr:row>56</xdr:row>
      <xdr:rowOff>3566</xdr:rowOff>
    </xdr:to>
    <xdr:sp macro="" textlink="">
      <xdr:nvSpPr>
        <xdr:cNvPr id="600" name="楕円 599"/>
        <xdr:cNvSpPr/>
      </xdr:nvSpPr>
      <xdr:spPr>
        <a:xfrm>
          <a:off x="15430500" y="9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20093</xdr:rowOff>
    </xdr:from>
    <xdr:ext cx="534377" cy="259045"/>
    <xdr:sp macro="" textlink="">
      <xdr:nvSpPr>
        <xdr:cNvPr id="601" name="テキスト ボックス 600"/>
        <xdr:cNvSpPr txBox="1"/>
      </xdr:nvSpPr>
      <xdr:spPr>
        <a:xfrm>
          <a:off x="15214111" y="927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76266</xdr:rowOff>
    </xdr:from>
    <xdr:to>
      <xdr:col>76</xdr:col>
      <xdr:colOff>165100</xdr:colOff>
      <xdr:row>56</xdr:row>
      <xdr:rowOff>6416</xdr:rowOff>
    </xdr:to>
    <xdr:sp macro="" textlink="">
      <xdr:nvSpPr>
        <xdr:cNvPr id="602" name="楕円 601"/>
        <xdr:cNvSpPr/>
      </xdr:nvSpPr>
      <xdr:spPr>
        <a:xfrm>
          <a:off x="14541500" y="95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22943</xdr:rowOff>
    </xdr:from>
    <xdr:ext cx="534377" cy="259045"/>
    <xdr:sp macro="" textlink="">
      <xdr:nvSpPr>
        <xdr:cNvPr id="603" name="テキスト ボックス 602"/>
        <xdr:cNvSpPr txBox="1"/>
      </xdr:nvSpPr>
      <xdr:spPr>
        <a:xfrm>
          <a:off x="14325111" y="92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117521</xdr:rowOff>
    </xdr:from>
    <xdr:to>
      <xdr:col>72</xdr:col>
      <xdr:colOff>38100</xdr:colOff>
      <xdr:row>55</xdr:row>
      <xdr:rowOff>47671</xdr:rowOff>
    </xdr:to>
    <xdr:sp macro="" textlink="">
      <xdr:nvSpPr>
        <xdr:cNvPr id="604" name="楕円 603"/>
        <xdr:cNvSpPr/>
      </xdr:nvSpPr>
      <xdr:spPr>
        <a:xfrm>
          <a:off x="13652500" y="93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64198</xdr:rowOff>
    </xdr:from>
    <xdr:ext cx="534377" cy="259045"/>
    <xdr:sp macro="" textlink="">
      <xdr:nvSpPr>
        <xdr:cNvPr id="605" name="テキスト ボックス 604"/>
        <xdr:cNvSpPr txBox="1"/>
      </xdr:nvSpPr>
      <xdr:spPr>
        <a:xfrm>
          <a:off x="13436111" y="91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155553</xdr:rowOff>
    </xdr:from>
    <xdr:to>
      <xdr:col>67</xdr:col>
      <xdr:colOff>101600</xdr:colOff>
      <xdr:row>55</xdr:row>
      <xdr:rowOff>85703</xdr:rowOff>
    </xdr:to>
    <xdr:sp macro="" textlink="">
      <xdr:nvSpPr>
        <xdr:cNvPr id="606" name="楕円 605"/>
        <xdr:cNvSpPr/>
      </xdr:nvSpPr>
      <xdr:spPr>
        <a:xfrm>
          <a:off x="12763500" y="9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102230</xdr:rowOff>
    </xdr:from>
    <xdr:ext cx="534377" cy="259045"/>
    <xdr:sp macro="" textlink="">
      <xdr:nvSpPr>
        <xdr:cNvPr id="607" name="テキスト ボックス 606"/>
        <xdr:cNvSpPr txBox="1"/>
      </xdr:nvSpPr>
      <xdr:spPr>
        <a:xfrm>
          <a:off x="12547111" y="91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42253</xdr:rowOff>
    </xdr:from>
    <xdr:to>
      <xdr:col>85</xdr:col>
      <xdr:colOff>127000</xdr:colOff>
      <xdr:row>79</xdr:row>
      <xdr:rowOff>44159</xdr:rowOff>
    </xdr:to>
    <xdr:cxnSp macro="">
      <xdr:nvCxnSpPr>
        <xdr:cNvPr id="636" name="直線コネクタ 635"/>
        <xdr:cNvCxnSpPr/>
      </xdr:nvCxnSpPr>
      <xdr:spPr>
        <a:xfrm>
          <a:off x="15481300" y="13586803"/>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41757</xdr:rowOff>
    </xdr:from>
    <xdr:to>
      <xdr:col>81</xdr:col>
      <xdr:colOff>50800</xdr:colOff>
      <xdr:row>79</xdr:row>
      <xdr:rowOff>42253</xdr:rowOff>
    </xdr:to>
    <xdr:cxnSp macro="">
      <xdr:nvCxnSpPr>
        <xdr:cNvPr id="639" name="直線コネクタ 638"/>
        <xdr:cNvCxnSpPr/>
      </xdr:nvCxnSpPr>
      <xdr:spPr>
        <a:xfrm>
          <a:off x="14592300" y="1358630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41757</xdr:rowOff>
    </xdr:from>
    <xdr:to>
      <xdr:col>76</xdr:col>
      <xdr:colOff>114300</xdr:colOff>
      <xdr:row>79</xdr:row>
      <xdr:rowOff>43459</xdr:rowOff>
    </xdr:to>
    <xdr:cxnSp macro="">
      <xdr:nvCxnSpPr>
        <xdr:cNvPr id="642" name="直線コネクタ 641"/>
        <xdr:cNvCxnSpPr/>
      </xdr:nvCxnSpPr>
      <xdr:spPr>
        <a:xfrm flipV="1">
          <a:off x="13703300" y="13586307"/>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39624</xdr:rowOff>
    </xdr:from>
    <xdr:to>
      <xdr:col>71</xdr:col>
      <xdr:colOff>177800</xdr:colOff>
      <xdr:row>79</xdr:row>
      <xdr:rowOff>43459</xdr:rowOff>
    </xdr:to>
    <xdr:cxnSp macro="">
      <xdr:nvCxnSpPr>
        <xdr:cNvPr id="645" name="直線コネクタ 644"/>
        <xdr:cNvCxnSpPr/>
      </xdr:nvCxnSpPr>
      <xdr:spPr>
        <a:xfrm>
          <a:off x="12814300" y="13584174"/>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164809</xdr:rowOff>
    </xdr:from>
    <xdr:to>
      <xdr:col>85</xdr:col>
      <xdr:colOff>177800</xdr:colOff>
      <xdr:row>79</xdr:row>
      <xdr:rowOff>94959</xdr:rowOff>
    </xdr:to>
    <xdr:sp macro="" textlink="">
      <xdr:nvSpPr>
        <xdr:cNvPr id="655" name="楕円 654"/>
        <xdr:cNvSpPr/>
      </xdr:nvSpPr>
      <xdr:spPr>
        <a:xfrm>
          <a:off x="162687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79736</xdr:rowOff>
    </xdr:from>
    <xdr:ext cx="313932" cy="259045"/>
    <xdr:sp macro="" textlink="">
      <xdr:nvSpPr>
        <xdr:cNvPr id="656" name="災害復旧費該当値テキスト"/>
        <xdr:cNvSpPr txBox="1"/>
      </xdr:nvSpPr>
      <xdr:spPr>
        <a:xfrm>
          <a:off x="16370300" y="13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162903</xdr:rowOff>
    </xdr:from>
    <xdr:to>
      <xdr:col>81</xdr:col>
      <xdr:colOff>101600</xdr:colOff>
      <xdr:row>79</xdr:row>
      <xdr:rowOff>93053</xdr:rowOff>
    </xdr:to>
    <xdr:sp macro="" textlink="">
      <xdr:nvSpPr>
        <xdr:cNvPr id="657" name="楕円 656"/>
        <xdr:cNvSpPr/>
      </xdr:nvSpPr>
      <xdr:spPr>
        <a:xfrm>
          <a:off x="15430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84180</xdr:rowOff>
    </xdr:from>
    <xdr:ext cx="378565" cy="259045"/>
    <xdr:sp macro="" textlink="">
      <xdr:nvSpPr>
        <xdr:cNvPr id="658" name="テキスト ボックス 657"/>
        <xdr:cNvSpPr txBox="1"/>
      </xdr:nvSpPr>
      <xdr:spPr>
        <a:xfrm>
          <a:off x="15292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162407</xdr:rowOff>
    </xdr:from>
    <xdr:to>
      <xdr:col>76</xdr:col>
      <xdr:colOff>165100</xdr:colOff>
      <xdr:row>79</xdr:row>
      <xdr:rowOff>92557</xdr:rowOff>
    </xdr:to>
    <xdr:sp macro="" textlink="">
      <xdr:nvSpPr>
        <xdr:cNvPr id="659" name="楕円 658"/>
        <xdr:cNvSpPr/>
      </xdr:nvSpPr>
      <xdr:spPr>
        <a:xfrm>
          <a:off x="14541500" y="13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83684</xdr:rowOff>
    </xdr:from>
    <xdr:ext cx="378565" cy="259045"/>
    <xdr:sp macro="" textlink="">
      <xdr:nvSpPr>
        <xdr:cNvPr id="660" name="テキスト ボックス 659"/>
        <xdr:cNvSpPr txBox="1"/>
      </xdr:nvSpPr>
      <xdr:spPr>
        <a:xfrm>
          <a:off x="14403017" y="1362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164109</xdr:rowOff>
    </xdr:from>
    <xdr:to>
      <xdr:col>72</xdr:col>
      <xdr:colOff>38100</xdr:colOff>
      <xdr:row>79</xdr:row>
      <xdr:rowOff>94259</xdr:rowOff>
    </xdr:to>
    <xdr:sp macro="" textlink="">
      <xdr:nvSpPr>
        <xdr:cNvPr id="661" name="楕円 660"/>
        <xdr:cNvSpPr/>
      </xdr:nvSpPr>
      <xdr:spPr>
        <a:xfrm>
          <a:off x="13652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85386</xdr:rowOff>
    </xdr:from>
    <xdr:ext cx="313932" cy="259045"/>
    <xdr:sp macro="" textlink="">
      <xdr:nvSpPr>
        <xdr:cNvPr id="662" name="テキスト ボックス 661"/>
        <xdr:cNvSpPr txBox="1"/>
      </xdr:nvSpPr>
      <xdr:spPr>
        <a:xfrm>
          <a:off x="13546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160274</xdr:rowOff>
    </xdr:from>
    <xdr:to>
      <xdr:col>67</xdr:col>
      <xdr:colOff>101600</xdr:colOff>
      <xdr:row>79</xdr:row>
      <xdr:rowOff>90424</xdr:rowOff>
    </xdr:to>
    <xdr:sp macro="" textlink="">
      <xdr:nvSpPr>
        <xdr:cNvPr id="663" name="楕円 662"/>
        <xdr:cNvSpPr/>
      </xdr:nvSpPr>
      <xdr:spPr>
        <a:xfrm>
          <a:off x="12763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81551</xdr:rowOff>
    </xdr:from>
    <xdr:ext cx="378565" cy="259045"/>
    <xdr:sp macro="" textlink="">
      <xdr:nvSpPr>
        <xdr:cNvPr id="664" name="テキスト ボックス 663"/>
        <xdr:cNvSpPr txBox="1"/>
      </xdr:nvSpPr>
      <xdr:spPr>
        <a:xfrm>
          <a:off x="12625017" y="13626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71616</xdr:rowOff>
    </xdr:from>
    <xdr:to>
      <xdr:col>85</xdr:col>
      <xdr:colOff>127000</xdr:colOff>
      <xdr:row>98</xdr:row>
      <xdr:rowOff>77189</xdr:rowOff>
    </xdr:to>
    <xdr:cxnSp macro="">
      <xdr:nvCxnSpPr>
        <xdr:cNvPr id="693" name="直線コネクタ 692"/>
        <xdr:cNvCxnSpPr/>
      </xdr:nvCxnSpPr>
      <xdr:spPr>
        <a:xfrm flipV="1">
          <a:off x="15481300" y="16873716"/>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77189</xdr:rowOff>
    </xdr:from>
    <xdr:to>
      <xdr:col>81</xdr:col>
      <xdr:colOff>50800</xdr:colOff>
      <xdr:row>98</xdr:row>
      <xdr:rowOff>94994</xdr:rowOff>
    </xdr:to>
    <xdr:cxnSp macro="">
      <xdr:nvCxnSpPr>
        <xdr:cNvPr id="696" name="直線コネクタ 695"/>
        <xdr:cNvCxnSpPr/>
      </xdr:nvCxnSpPr>
      <xdr:spPr>
        <a:xfrm flipV="1">
          <a:off x="14592300" y="16879289"/>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94994</xdr:rowOff>
    </xdr:from>
    <xdr:to>
      <xdr:col>76</xdr:col>
      <xdr:colOff>114300</xdr:colOff>
      <xdr:row>98</xdr:row>
      <xdr:rowOff>101056</xdr:rowOff>
    </xdr:to>
    <xdr:cxnSp macro="">
      <xdr:nvCxnSpPr>
        <xdr:cNvPr id="699" name="直線コネクタ 698"/>
        <xdr:cNvCxnSpPr/>
      </xdr:nvCxnSpPr>
      <xdr:spPr>
        <a:xfrm flipV="1">
          <a:off x="13703300" y="16897094"/>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101056</xdr:rowOff>
    </xdr:from>
    <xdr:to>
      <xdr:col>71</xdr:col>
      <xdr:colOff>177800</xdr:colOff>
      <xdr:row>98</xdr:row>
      <xdr:rowOff>104153</xdr:rowOff>
    </xdr:to>
    <xdr:cxnSp macro="">
      <xdr:nvCxnSpPr>
        <xdr:cNvPr id="702" name="直線コネクタ 701"/>
        <xdr:cNvCxnSpPr/>
      </xdr:nvCxnSpPr>
      <xdr:spPr>
        <a:xfrm flipV="1">
          <a:off x="12814300" y="16903156"/>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20816</xdr:rowOff>
    </xdr:from>
    <xdr:to>
      <xdr:col>85</xdr:col>
      <xdr:colOff>177800</xdr:colOff>
      <xdr:row>98</xdr:row>
      <xdr:rowOff>122416</xdr:rowOff>
    </xdr:to>
    <xdr:sp macro="" textlink="">
      <xdr:nvSpPr>
        <xdr:cNvPr id="712" name="楕円 711"/>
        <xdr:cNvSpPr/>
      </xdr:nvSpPr>
      <xdr:spPr>
        <a:xfrm>
          <a:off x="162687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107193</xdr:rowOff>
    </xdr:from>
    <xdr:ext cx="534377" cy="259045"/>
    <xdr:sp macro="" textlink="">
      <xdr:nvSpPr>
        <xdr:cNvPr id="713" name="公債費該当値テキスト"/>
        <xdr:cNvSpPr txBox="1"/>
      </xdr:nvSpPr>
      <xdr:spPr>
        <a:xfrm>
          <a:off x="16370300" y="167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26389</xdr:rowOff>
    </xdr:from>
    <xdr:to>
      <xdr:col>81</xdr:col>
      <xdr:colOff>101600</xdr:colOff>
      <xdr:row>98</xdr:row>
      <xdr:rowOff>127989</xdr:rowOff>
    </xdr:to>
    <xdr:sp macro="" textlink="">
      <xdr:nvSpPr>
        <xdr:cNvPr id="714" name="楕円 713"/>
        <xdr:cNvSpPr/>
      </xdr:nvSpPr>
      <xdr:spPr>
        <a:xfrm>
          <a:off x="15430500" y="168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119116</xdr:rowOff>
    </xdr:from>
    <xdr:ext cx="534377" cy="259045"/>
    <xdr:sp macro="" textlink="">
      <xdr:nvSpPr>
        <xdr:cNvPr id="715" name="テキスト ボックス 714"/>
        <xdr:cNvSpPr txBox="1"/>
      </xdr:nvSpPr>
      <xdr:spPr>
        <a:xfrm>
          <a:off x="15214111" y="169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44194</xdr:rowOff>
    </xdr:from>
    <xdr:to>
      <xdr:col>76</xdr:col>
      <xdr:colOff>165100</xdr:colOff>
      <xdr:row>98</xdr:row>
      <xdr:rowOff>145794</xdr:rowOff>
    </xdr:to>
    <xdr:sp macro="" textlink="">
      <xdr:nvSpPr>
        <xdr:cNvPr id="716" name="楕円 715"/>
        <xdr:cNvSpPr/>
      </xdr:nvSpPr>
      <xdr:spPr>
        <a:xfrm>
          <a:off x="14541500" y="168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136921</xdr:rowOff>
    </xdr:from>
    <xdr:ext cx="534377" cy="259045"/>
    <xdr:sp macro="" textlink="">
      <xdr:nvSpPr>
        <xdr:cNvPr id="717" name="テキスト ボックス 716"/>
        <xdr:cNvSpPr txBox="1"/>
      </xdr:nvSpPr>
      <xdr:spPr>
        <a:xfrm>
          <a:off x="14325111" y="169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50256</xdr:rowOff>
    </xdr:from>
    <xdr:to>
      <xdr:col>72</xdr:col>
      <xdr:colOff>38100</xdr:colOff>
      <xdr:row>98</xdr:row>
      <xdr:rowOff>151856</xdr:rowOff>
    </xdr:to>
    <xdr:sp macro="" textlink="">
      <xdr:nvSpPr>
        <xdr:cNvPr id="718" name="楕円 717"/>
        <xdr:cNvSpPr/>
      </xdr:nvSpPr>
      <xdr:spPr>
        <a:xfrm>
          <a:off x="13652500" y="168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142983</xdr:rowOff>
    </xdr:from>
    <xdr:ext cx="534377" cy="259045"/>
    <xdr:sp macro="" textlink="">
      <xdr:nvSpPr>
        <xdr:cNvPr id="719" name="テキスト ボックス 718"/>
        <xdr:cNvSpPr txBox="1"/>
      </xdr:nvSpPr>
      <xdr:spPr>
        <a:xfrm>
          <a:off x="13436111" y="169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53353</xdr:rowOff>
    </xdr:from>
    <xdr:to>
      <xdr:col>67</xdr:col>
      <xdr:colOff>101600</xdr:colOff>
      <xdr:row>98</xdr:row>
      <xdr:rowOff>154953</xdr:rowOff>
    </xdr:to>
    <xdr:sp macro="" textlink="">
      <xdr:nvSpPr>
        <xdr:cNvPr id="720" name="楕円 719"/>
        <xdr:cNvSpPr/>
      </xdr:nvSpPr>
      <xdr:spPr>
        <a:xfrm>
          <a:off x="12763500" y="168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146080</xdr:rowOff>
    </xdr:from>
    <xdr:ext cx="534377" cy="259045"/>
    <xdr:sp macro="" textlink="">
      <xdr:nvSpPr>
        <xdr:cNvPr id="721" name="テキスト ボックス 720"/>
        <xdr:cNvSpPr txBox="1"/>
      </xdr:nvSpPr>
      <xdr:spPr>
        <a:xfrm>
          <a:off x="12547111" y="169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13456</xdr:rowOff>
    </xdr:from>
    <xdr:to>
      <xdr:col>116</xdr:col>
      <xdr:colOff>63500</xdr:colOff>
      <xdr:row>38</xdr:row>
      <xdr:rowOff>25400</xdr:rowOff>
    </xdr:to>
    <xdr:cxnSp macro="">
      <xdr:nvCxnSpPr>
        <xdr:cNvPr id="746" name="直線コネクタ 745"/>
        <xdr:cNvCxnSpPr/>
      </xdr:nvCxnSpPr>
      <xdr:spPr>
        <a:xfrm flipV="1">
          <a:off x="21323300" y="5328406"/>
          <a:ext cx="838200" cy="12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12370</xdr:rowOff>
    </xdr:from>
    <xdr:to>
      <xdr:col>102</xdr:col>
      <xdr:colOff>114300</xdr:colOff>
      <xdr:row>38</xdr:row>
      <xdr:rowOff>25400</xdr:rowOff>
    </xdr:to>
    <xdr:cxnSp macro="">
      <xdr:nvCxnSpPr>
        <xdr:cNvPr id="755" name="直線コネクタ 754"/>
        <xdr:cNvCxnSpPr/>
      </xdr:nvCxnSpPr>
      <xdr:spPr>
        <a:xfrm>
          <a:off x="18656300" y="652747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134106</xdr:rowOff>
    </xdr:from>
    <xdr:to>
      <xdr:col>116</xdr:col>
      <xdr:colOff>114300</xdr:colOff>
      <xdr:row>31</xdr:row>
      <xdr:rowOff>64256</xdr:rowOff>
    </xdr:to>
    <xdr:sp macro="" textlink="">
      <xdr:nvSpPr>
        <xdr:cNvPr id="765" name="楕円 764"/>
        <xdr:cNvSpPr/>
      </xdr:nvSpPr>
      <xdr:spPr>
        <a:xfrm>
          <a:off x="22110700" y="52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87133</xdr:rowOff>
    </xdr:from>
    <xdr:ext cx="534377" cy="259045"/>
    <xdr:sp macro="" textlink="">
      <xdr:nvSpPr>
        <xdr:cNvPr id="766" name="諸支出金該当値テキスト"/>
        <xdr:cNvSpPr txBox="1"/>
      </xdr:nvSpPr>
      <xdr:spPr>
        <a:xfrm>
          <a:off x="22212300" y="52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133020</xdr:rowOff>
    </xdr:from>
    <xdr:to>
      <xdr:col>98</xdr:col>
      <xdr:colOff>38100</xdr:colOff>
      <xdr:row>38</xdr:row>
      <xdr:rowOff>63170</xdr:rowOff>
    </xdr:to>
    <xdr:sp macro="" textlink="">
      <xdr:nvSpPr>
        <xdr:cNvPr id="773" name="楕円 772"/>
        <xdr:cNvSpPr/>
      </xdr:nvSpPr>
      <xdr:spPr>
        <a:xfrm>
          <a:off x="186055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54297</xdr:rowOff>
    </xdr:from>
    <xdr:ext cx="378565" cy="259045"/>
    <xdr:sp macro="" textlink="">
      <xdr:nvSpPr>
        <xdr:cNvPr id="774" name="テキスト ボックス 773"/>
        <xdr:cNvSpPr txBox="1"/>
      </xdr:nvSpPr>
      <xdr:spPr>
        <a:xfrm>
          <a:off x="18467017" y="6569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　</a:t>
          </a:r>
          <a:r>
            <a:rPr kumimoji="1" lang="ja-JP" altLang="en-US" sz="1100">
              <a:solidFill>
                <a:schemeClr val="dk1"/>
              </a:solidFill>
              <a:effectLst/>
              <a:latin typeface="+mn-lt"/>
              <a:ea typeface="+mn-ea"/>
              <a:cs typeface="+mn-cs"/>
            </a:rPr>
            <a:t>１６，１０６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（Ｈ２９</a:t>
          </a:r>
          <a:r>
            <a:rPr kumimoji="1" lang="ja-JP" altLang="ja-JP" sz="1100">
              <a:solidFill>
                <a:schemeClr val="dk1"/>
              </a:solidFill>
              <a:effectLst/>
              <a:latin typeface="+mn-lt"/>
              <a:ea typeface="+mn-ea"/>
              <a:cs typeface="+mn-cs"/>
            </a:rPr>
            <a:t>決算）、住民一人当たりにして </a:t>
          </a:r>
          <a:r>
            <a:rPr kumimoji="1" lang="ja-JP" altLang="en-US" sz="1100">
              <a:solidFill>
                <a:schemeClr val="dk1"/>
              </a:solidFill>
              <a:effectLst/>
              <a:latin typeface="+mn-lt"/>
              <a:ea typeface="+mn-ea"/>
              <a:cs typeface="+mn-cs"/>
            </a:rPr>
            <a:t>４６５，６７０</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そ</a:t>
          </a:r>
          <a:r>
            <a:rPr kumimoji="1" lang="ja-JP" altLang="ja-JP" sz="1100">
              <a:solidFill>
                <a:schemeClr val="dk1"/>
              </a:solidFill>
              <a:effectLst/>
              <a:latin typeface="+mn-lt"/>
              <a:ea typeface="+mn-ea"/>
              <a:cs typeface="+mn-cs"/>
            </a:rPr>
            <a:t>のうち教育費は、</a:t>
          </a:r>
          <a:r>
            <a:rPr kumimoji="1" lang="ja-JP" altLang="ja-JP" sz="1100" b="0" i="0" baseline="0">
              <a:solidFill>
                <a:schemeClr val="dk1"/>
              </a:solidFill>
              <a:effectLst/>
              <a:latin typeface="+mn-lt"/>
              <a:ea typeface="+mn-ea"/>
              <a:cs typeface="+mn-cs"/>
            </a:rPr>
            <a:t>住民一人当たり </a:t>
          </a:r>
          <a:r>
            <a:rPr kumimoji="1" lang="ja-JP" altLang="en-US" sz="1100" b="0" i="0" baseline="0">
              <a:solidFill>
                <a:schemeClr val="dk1"/>
              </a:solidFill>
              <a:effectLst/>
              <a:latin typeface="+mn-lt"/>
              <a:ea typeface="+mn-ea"/>
              <a:cs typeface="+mn-cs"/>
            </a:rPr>
            <a:t>７０，７３５</a:t>
          </a:r>
          <a:r>
            <a:rPr kumimoji="1" lang="ja-JP" altLang="ja-JP" sz="1100" b="0" i="0" baseline="0">
              <a:solidFill>
                <a:schemeClr val="dk1"/>
              </a:solidFill>
              <a:effectLst/>
              <a:latin typeface="+mn-lt"/>
              <a:ea typeface="+mn-ea"/>
              <a:cs typeface="+mn-cs"/>
            </a:rPr>
            <a:t>円となっており、全体の</a:t>
          </a:r>
          <a:r>
            <a:rPr kumimoji="1" lang="ja-JP" altLang="en-US" sz="1100" b="0" i="0" baseline="0">
              <a:solidFill>
                <a:schemeClr val="dk1"/>
              </a:solidFill>
              <a:effectLst/>
              <a:latin typeface="+mn-lt"/>
              <a:ea typeface="+mn-ea"/>
              <a:cs typeface="+mn-cs"/>
            </a:rPr>
            <a:t>１５．２</a:t>
          </a:r>
          <a:r>
            <a:rPr kumimoji="1" lang="ja-JP" altLang="ja-JP" sz="1100" b="0" i="0" baseline="0">
              <a:solidFill>
                <a:schemeClr val="dk1"/>
              </a:solidFill>
              <a:effectLst/>
              <a:latin typeface="+mn-lt"/>
              <a:ea typeface="+mn-ea"/>
              <a:cs typeface="+mn-cs"/>
            </a:rPr>
            <a:t>％（前年度 </a:t>
          </a:r>
          <a:r>
            <a:rPr kumimoji="1" lang="ja-JP" altLang="en-US" sz="1100" b="0" i="0" baseline="0">
              <a:solidFill>
                <a:schemeClr val="dk1"/>
              </a:solidFill>
              <a:effectLst/>
              <a:latin typeface="+mn-lt"/>
              <a:ea typeface="+mn-ea"/>
              <a:cs typeface="+mn-cs"/>
            </a:rPr>
            <a:t>１７．８</a:t>
          </a:r>
          <a:r>
            <a:rPr kumimoji="1" lang="ja-JP" altLang="ja-JP" sz="1100" b="0" i="0" baseline="0">
              <a:solidFill>
                <a:schemeClr val="dk1"/>
              </a:solidFill>
              <a:effectLst/>
              <a:latin typeface="+mn-lt"/>
              <a:ea typeface="+mn-ea"/>
              <a:cs typeface="+mn-cs"/>
            </a:rPr>
            <a:t>％）を占めて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比較し高くなっている要因として、教育支援員や加配教員の配置など、ハード整備のみならず教育施策を重点的に取り組んできたことがあげられる。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また、前年度から上昇した消防費については、平成３０年度からの消防広域化に向けた準備経費による執行額の増によるものである。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財政調整基金は、平成</a:t>
          </a:r>
          <a:r>
            <a:rPr kumimoji="1" lang="ja-JP" altLang="en-US" sz="1100" b="0" i="0" baseline="0">
              <a:solidFill>
                <a:schemeClr val="dk1"/>
              </a:solidFill>
              <a:effectLst/>
              <a:latin typeface="+mn-lt"/>
              <a:ea typeface="+mn-ea"/>
              <a:cs typeface="+mn-cs"/>
            </a:rPr>
            <a:t>２９</a:t>
          </a:r>
          <a:r>
            <a:rPr kumimoji="1" lang="ja-JP" altLang="ja-JP" sz="1100" b="0" i="0" baseline="0">
              <a:solidFill>
                <a:schemeClr val="dk1"/>
              </a:solidFill>
              <a:effectLst/>
              <a:latin typeface="+mn-lt"/>
              <a:ea typeface="+mn-ea"/>
              <a:cs typeface="+mn-cs"/>
            </a:rPr>
            <a:t>年度に</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百万円を積み立て、</a:t>
          </a:r>
          <a:r>
            <a:rPr kumimoji="1" lang="ja-JP" altLang="en-US" sz="1100" b="0" i="0" baseline="0">
              <a:solidFill>
                <a:schemeClr val="dk1"/>
              </a:solidFill>
              <a:effectLst/>
              <a:latin typeface="+mn-lt"/>
              <a:ea typeface="+mn-ea"/>
              <a:cs typeface="+mn-cs"/>
            </a:rPr>
            <a:t>５４０</a:t>
          </a:r>
          <a:r>
            <a:rPr kumimoji="1" lang="ja-JP" altLang="ja-JP" sz="1100" b="0" i="0" baseline="0">
              <a:solidFill>
                <a:schemeClr val="dk1"/>
              </a:solidFill>
              <a:effectLst/>
              <a:latin typeface="+mn-lt"/>
              <a:ea typeface="+mn-ea"/>
              <a:cs typeface="+mn-cs"/>
            </a:rPr>
            <a:t>百万円を取り崩した結果、平成</a:t>
          </a:r>
          <a:r>
            <a:rPr kumimoji="1" lang="ja-JP" altLang="en-US" sz="1100" b="0" i="0" baseline="0">
              <a:solidFill>
                <a:schemeClr val="dk1"/>
              </a:solidFill>
              <a:effectLst/>
              <a:latin typeface="+mn-lt"/>
              <a:ea typeface="+mn-ea"/>
              <a:cs typeface="+mn-cs"/>
            </a:rPr>
            <a:t>２９</a:t>
          </a:r>
          <a:r>
            <a:rPr kumimoji="1" lang="ja-JP" altLang="ja-JP" sz="1100" b="0" i="0" baseline="0">
              <a:solidFill>
                <a:schemeClr val="dk1"/>
              </a:solidFill>
              <a:effectLst/>
              <a:latin typeface="+mn-lt"/>
              <a:ea typeface="+mn-ea"/>
              <a:cs typeface="+mn-cs"/>
            </a:rPr>
            <a:t>年度末残高は前年度比</a:t>
          </a:r>
          <a:r>
            <a:rPr kumimoji="1" lang="ja-JP" altLang="en-US" sz="1100" b="0" i="0" baseline="0">
              <a:solidFill>
                <a:schemeClr val="dk1"/>
              </a:solidFill>
              <a:effectLst/>
              <a:latin typeface="+mn-lt"/>
              <a:ea typeface="+mn-ea"/>
              <a:cs typeface="+mn-cs"/>
            </a:rPr>
            <a:t>５１０</a:t>
          </a:r>
          <a:r>
            <a:rPr kumimoji="1" lang="ja-JP" altLang="ja-JP" sz="1100" b="0" i="0" baseline="0">
              <a:solidFill>
                <a:schemeClr val="dk1"/>
              </a:solidFill>
              <a:effectLst/>
              <a:latin typeface="+mn-lt"/>
              <a:ea typeface="+mn-ea"/>
              <a:cs typeface="+mn-cs"/>
            </a:rPr>
            <a:t>百万円減の</a:t>
          </a:r>
          <a:r>
            <a:rPr kumimoji="1" lang="ja-JP" altLang="en-US" sz="1100" b="0" i="0" baseline="0">
              <a:solidFill>
                <a:schemeClr val="dk1"/>
              </a:solidFill>
              <a:effectLst/>
              <a:latin typeface="+mn-lt"/>
              <a:ea typeface="+mn-ea"/>
              <a:cs typeface="+mn-cs"/>
            </a:rPr>
            <a:t>３，７５３</a:t>
          </a:r>
          <a:r>
            <a:rPr kumimoji="1" lang="ja-JP" altLang="ja-JP" sz="1100" b="0" i="0" baseline="0">
              <a:solidFill>
                <a:schemeClr val="dk1"/>
              </a:solidFill>
              <a:effectLst/>
              <a:latin typeface="+mn-lt"/>
              <a:ea typeface="+mn-ea"/>
              <a:cs typeface="+mn-cs"/>
            </a:rPr>
            <a:t>百万円となり、標準財政規模比で</a:t>
          </a:r>
          <a:r>
            <a:rPr kumimoji="1" lang="ja-JP" altLang="en-US" sz="1100" b="0" i="0" baseline="0">
              <a:solidFill>
                <a:schemeClr val="dk1"/>
              </a:solidFill>
              <a:effectLst/>
              <a:latin typeface="+mn-lt"/>
              <a:ea typeface="+mn-ea"/>
              <a:cs typeface="+mn-cs"/>
            </a:rPr>
            <a:t>４．６３</a:t>
          </a:r>
          <a:r>
            <a:rPr kumimoji="1" lang="ja-JP" altLang="ja-JP" sz="1100" b="0" i="0" baseline="0">
              <a:solidFill>
                <a:schemeClr val="dk1"/>
              </a:solidFill>
              <a:effectLst/>
              <a:latin typeface="+mn-lt"/>
              <a:ea typeface="+mn-ea"/>
              <a:cs typeface="+mn-cs"/>
            </a:rPr>
            <a:t>ポイント減となった。実質収支額は、対前年度比</a:t>
          </a:r>
          <a:r>
            <a:rPr kumimoji="1" lang="ja-JP" altLang="en-US" sz="1100" b="0" i="0" baseline="0">
              <a:solidFill>
                <a:schemeClr val="dk1"/>
              </a:solidFill>
              <a:effectLst/>
              <a:latin typeface="+mn-lt"/>
              <a:ea typeface="+mn-ea"/>
              <a:cs typeface="+mn-cs"/>
            </a:rPr>
            <a:t>１４７</a:t>
          </a:r>
          <a:r>
            <a:rPr kumimoji="1" lang="ja-JP" altLang="ja-JP" sz="1100" b="0" i="0" baseline="0">
              <a:solidFill>
                <a:schemeClr val="dk1"/>
              </a:solidFill>
              <a:effectLst/>
              <a:latin typeface="+mn-lt"/>
              <a:ea typeface="+mn-ea"/>
              <a:cs typeface="+mn-cs"/>
            </a:rPr>
            <a:t>百万円減の</a:t>
          </a:r>
          <a:r>
            <a:rPr kumimoji="1" lang="ja-JP" altLang="en-US" sz="1100" b="0" i="0" baseline="0">
              <a:solidFill>
                <a:schemeClr val="dk1"/>
              </a:solidFill>
              <a:effectLst/>
              <a:latin typeface="+mn-lt"/>
              <a:ea typeface="+mn-ea"/>
              <a:cs typeface="+mn-cs"/>
            </a:rPr>
            <a:t>８５２</a:t>
          </a:r>
          <a:r>
            <a:rPr kumimoji="1" lang="ja-JP" altLang="ja-JP" sz="1100" b="0" i="0" baseline="0">
              <a:solidFill>
                <a:schemeClr val="dk1"/>
              </a:solidFill>
              <a:effectLst/>
              <a:latin typeface="+mn-lt"/>
              <a:ea typeface="+mn-ea"/>
              <a:cs typeface="+mn-cs"/>
            </a:rPr>
            <a:t>百万円となり、標準財政規模に占める割合では</a:t>
          </a:r>
          <a:r>
            <a:rPr kumimoji="1" lang="ja-JP" altLang="en-US" sz="1100" b="0" i="0" baseline="0">
              <a:solidFill>
                <a:schemeClr val="dk1"/>
              </a:solidFill>
              <a:effectLst/>
              <a:latin typeface="+mn-lt"/>
              <a:ea typeface="+mn-ea"/>
              <a:cs typeface="+mn-cs"/>
            </a:rPr>
            <a:t>１．４２</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普通交付税における合併団体への特例措置が段階的に減少し、また、生産年齢人口の減少による税収の減が見込まれる中、経費の削減を図り、財政調整基金に頼ることのない財政状況にする必要がある。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連結実質収支については、全会計で実質収支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もしくは黒字となった。全会計が赤字額なしで推移していることから、今後も継続するよう努める。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6"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17073505</v>
      </c>
      <c r="BO4" s="410"/>
      <c r="BP4" s="410"/>
      <c r="BQ4" s="410"/>
      <c r="BR4" s="410"/>
      <c r="BS4" s="410"/>
      <c r="BT4" s="410"/>
      <c r="BU4" s="411"/>
      <c r="BV4" s="409">
        <v>17146953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v>
      </c>
      <c r="CU4" s="416"/>
      <c r="CV4" s="416"/>
      <c r="CW4" s="416"/>
      <c r="CX4" s="416"/>
      <c r="CY4" s="416"/>
      <c r="CZ4" s="416"/>
      <c r="DA4" s="417"/>
      <c r="DB4" s="415">
        <v>6.6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16105663</v>
      </c>
      <c r="BO5" s="447"/>
      <c r="BP5" s="447"/>
      <c r="BQ5" s="447"/>
      <c r="BR5" s="447"/>
      <c r="BS5" s="447"/>
      <c r="BT5" s="447"/>
      <c r="BU5" s="448"/>
      <c r="BV5" s="446">
        <v>15592434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84.8</v>
      </c>
      <c r="CU5" s="444"/>
      <c r="CV5" s="444"/>
      <c r="CW5" s="444"/>
      <c r="CX5" s="444"/>
      <c r="CY5" s="444"/>
      <c r="CZ5" s="444"/>
      <c r="DA5" s="445"/>
      <c r="DB5" s="443">
        <v>82.5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967842</v>
      </c>
      <c r="BO6" s="447"/>
      <c r="BP6" s="447"/>
      <c r="BQ6" s="447"/>
      <c r="BR6" s="447"/>
      <c r="BS6" s="447"/>
      <c r="BT6" s="447"/>
      <c r="BU6" s="448"/>
      <c r="BV6" s="446">
        <v>1554519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89.9</v>
      </c>
      <c r="CU6" s="484"/>
      <c r="CV6" s="484"/>
      <c r="CW6" s="484"/>
      <c r="CX6" s="484"/>
      <c r="CY6" s="484"/>
      <c r="CZ6" s="484"/>
      <c r="DA6" s="485"/>
      <c r="DB6" s="483">
        <v>87.4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115775</v>
      </c>
      <c r="BO7" s="447"/>
      <c r="BP7" s="447"/>
      <c r="BQ7" s="447"/>
      <c r="BR7" s="447"/>
      <c r="BS7" s="447"/>
      <c r="BT7" s="447"/>
      <c r="BU7" s="448"/>
      <c r="BV7" s="446">
        <v>849676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10617502</v>
      </c>
      <c r="CU7" s="447"/>
      <c r="CV7" s="447"/>
      <c r="CW7" s="447"/>
      <c r="CX7" s="447"/>
      <c r="CY7" s="447"/>
      <c r="CZ7" s="447"/>
      <c r="DA7" s="448"/>
      <c r="DB7" s="446">
        <v>10664090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852067</v>
      </c>
      <c r="BO8" s="447"/>
      <c r="BP8" s="447"/>
      <c r="BQ8" s="447"/>
      <c r="BR8" s="447"/>
      <c r="BS8" s="447"/>
      <c r="BT8" s="447"/>
      <c r="BU8" s="448"/>
      <c r="BV8" s="446">
        <v>704843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33995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147224</v>
      </c>
      <c r="BO9" s="447"/>
      <c r="BP9" s="447"/>
      <c r="BQ9" s="447"/>
      <c r="BR9" s="447"/>
      <c r="BS9" s="447"/>
      <c r="BT9" s="447"/>
      <c r="BU9" s="448"/>
      <c r="BV9" s="446">
        <v>-181320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9.6999999999999993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35047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30000</v>
      </c>
      <c r="BO10" s="447"/>
      <c r="BP10" s="447"/>
      <c r="BQ10" s="447"/>
      <c r="BR10" s="447"/>
      <c r="BS10" s="447"/>
      <c r="BT10" s="447"/>
      <c r="BU10" s="448"/>
      <c r="BV10" s="446">
        <v>30000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34586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115</v>
      </c>
      <c r="AV12" s="479"/>
      <c r="AW12" s="479"/>
      <c r="AX12" s="479"/>
      <c r="AY12" s="480" t="s">
        <v>130</v>
      </c>
      <c r="AZ12" s="481"/>
      <c r="BA12" s="481"/>
      <c r="BB12" s="481"/>
      <c r="BC12" s="481"/>
      <c r="BD12" s="481"/>
      <c r="BE12" s="481"/>
      <c r="BF12" s="481"/>
      <c r="BG12" s="481"/>
      <c r="BH12" s="481"/>
      <c r="BI12" s="481"/>
      <c r="BJ12" s="481"/>
      <c r="BK12" s="481"/>
      <c r="BL12" s="481"/>
      <c r="BM12" s="482"/>
      <c r="BN12" s="446">
        <v>540000</v>
      </c>
      <c r="BO12" s="447"/>
      <c r="BP12" s="447"/>
      <c r="BQ12" s="447"/>
      <c r="BR12" s="447"/>
      <c r="BS12" s="447"/>
      <c r="BT12" s="447"/>
      <c r="BU12" s="448"/>
      <c r="BV12" s="446">
        <v>730000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34018</v>
      </c>
      <c r="S13" s="528"/>
      <c r="T13" s="528"/>
      <c r="U13" s="528"/>
      <c r="V13" s="529"/>
      <c r="W13" s="462" t="s">
        <v>134</v>
      </c>
      <c r="X13" s="463"/>
      <c r="Y13" s="463"/>
      <c r="Z13" s="463"/>
      <c r="AA13" s="463"/>
      <c r="AB13" s="453"/>
      <c r="AC13" s="497">
        <v>1316</v>
      </c>
      <c r="AD13" s="498"/>
      <c r="AE13" s="498"/>
      <c r="AF13" s="498"/>
      <c r="AG13" s="537"/>
      <c r="AH13" s="497">
        <v>1346</v>
      </c>
      <c r="AI13" s="498"/>
      <c r="AJ13" s="498"/>
      <c r="AK13" s="498"/>
      <c r="AL13" s="499"/>
      <c r="AM13" s="475" t="s">
        <v>135</v>
      </c>
      <c r="AN13" s="476"/>
      <c r="AO13" s="476"/>
      <c r="AP13" s="476"/>
      <c r="AQ13" s="476"/>
      <c r="AR13" s="476"/>
      <c r="AS13" s="476"/>
      <c r="AT13" s="477"/>
      <c r="AU13" s="478" t="s">
        <v>110</v>
      </c>
      <c r="AV13" s="479"/>
      <c r="AW13" s="479"/>
      <c r="AX13" s="479"/>
      <c r="AY13" s="480" t="s">
        <v>136</v>
      </c>
      <c r="AZ13" s="481"/>
      <c r="BA13" s="481"/>
      <c r="BB13" s="481"/>
      <c r="BC13" s="481"/>
      <c r="BD13" s="481"/>
      <c r="BE13" s="481"/>
      <c r="BF13" s="481"/>
      <c r="BG13" s="481"/>
      <c r="BH13" s="481"/>
      <c r="BI13" s="481"/>
      <c r="BJ13" s="481"/>
      <c r="BK13" s="481"/>
      <c r="BL13" s="481"/>
      <c r="BM13" s="482"/>
      <c r="BN13" s="446">
        <v>-362776</v>
      </c>
      <c r="BO13" s="447"/>
      <c r="BP13" s="447"/>
      <c r="BQ13" s="447"/>
      <c r="BR13" s="447"/>
      <c r="BS13" s="447"/>
      <c r="BT13" s="447"/>
      <c r="BU13" s="448"/>
      <c r="BV13" s="446">
        <v>-881320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34960</v>
      </c>
      <c r="S14" s="528"/>
      <c r="T14" s="528"/>
      <c r="U14" s="528"/>
      <c r="V14" s="529"/>
      <c r="W14" s="436"/>
      <c r="X14" s="437"/>
      <c r="Y14" s="437"/>
      <c r="Z14" s="437"/>
      <c r="AA14" s="437"/>
      <c r="AB14" s="426"/>
      <c r="AC14" s="530">
        <v>8</v>
      </c>
      <c r="AD14" s="531"/>
      <c r="AE14" s="531"/>
      <c r="AF14" s="531"/>
      <c r="AG14" s="532"/>
      <c r="AH14" s="530">
        <v>8.1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28.7</v>
      </c>
      <c r="CU14" s="542"/>
      <c r="CV14" s="542"/>
      <c r="CW14" s="542"/>
      <c r="CX14" s="542"/>
      <c r="CY14" s="542"/>
      <c r="CZ14" s="542"/>
      <c r="DA14" s="543"/>
      <c r="DB14" s="541">
        <v>27.8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34439</v>
      </c>
      <c r="S15" s="528"/>
      <c r="T15" s="528"/>
      <c r="U15" s="528"/>
      <c r="V15" s="529"/>
      <c r="W15" s="462" t="s">
        <v>141</v>
      </c>
      <c r="X15" s="463"/>
      <c r="Y15" s="463"/>
      <c r="Z15" s="463"/>
      <c r="AA15" s="463"/>
      <c r="AB15" s="453"/>
      <c r="AC15" s="497">
        <v>5013</v>
      </c>
      <c r="AD15" s="498"/>
      <c r="AE15" s="498"/>
      <c r="AF15" s="498"/>
      <c r="AG15" s="537"/>
      <c r="AH15" s="497">
        <v>5327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4889569</v>
      </c>
      <c r="BO15" s="410"/>
      <c r="BP15" s="410"/>
      <c r="BQ15" s="410"/>
      <c r="BR15" s="410"/>
      <c r="BS15" s="410"/>
      <c r="BT15" s="410"/>
      <c r="BU15" s="411"/>
      <c r="BV15" s="409">
        <v>4831272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30.4</v>
      </c>
      <c r="AD16" s="531"/>
      <c r="AE16" s="531"/>
      <c r="AF16" s="531"/>
      <c r="AG16" s="532"/>
      <c r="AH16" s="530">
        <v>31.9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8246005</v>
      </c>
      <c r="BO16" s="447"/>
      <c r="BP16" s="447"/>
      <c r="BQ16" s="447"/>
      <c r="BR16" s="447"/>
      <c r="BS16" s="447"/>
      <c r="BT16" s="447"/>
      <c r="BU16" s="448"/>
      <c r="BV16" s="446">
        <v>8102868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10153</v>
      </c>
      <c r="AD17" s="498"/>
      <c r="AE17" s="498"/>
      <c r="AF17" s="498"/>
      <c r="AG17" s="537"/>
      <c r="AH17" s="497">
        <v>10013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6255616</v>
      </c>
      <c r="BO17" s="447"/>
      <c r="BP17" s="447"/>
      <c r="BQ17" s="447"/>
      <c r="BR17" s="447"/>
      <c r="BS17" s="447"/>
      <c r="BT17" s="447"/>
      <c r="BU17" s="448"/>
      <c r="BV17" s="446">
        <v>6168069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374.65</v>
      </c>
      <c r="M18" s="559"/>
      <c r="N18" s="559"/>
      <c r="O18" s="559"/>
      <c r="P18" s="559"/>
      <c r="Q18" s="559"/>
      <c r="R18" s="560"/>
      <c r="S18" s="560"/>
      <c r="T18" s="560"/>
      <c r="U18" s="560"/>
      <c r="V18" s="561"/>
      <c r="W18" s="464"/>
      <c r="X18" s="465"/>
      <c r="Y18" s="465"/>
      <c r="Z18" s="465"/>
      <c r="AA18" s="465"/>
      <c r="AB18" s="456"/>
      <c r="AC18" s="562">
        <v>61.6</v>
      </c>
      <c r="AD18" s="563"/>
      <c r="AE18" s="563"/>
      <c r="AF18" s="563"/>
      <c r="AG18" s="564"/>
      <c r="AH18" s="562">
        <v>60</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9060684</v>
      </c>
      <c r="BO18" s="447"/>
      <c r="BP18" s="447"/>
      <c r="BQ18" s="447"/>
      <c r="BR18" s="447"/>
      <c r="BS18" s="447"/>
      <c r="BT18" s="447"/>
      <c r="BU18" s="448"/>
      <c r="BV18" s="446">
        <v>8900582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91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12458603</v>
      </c>
      <c r="BO19" s="447"/>
      <c r="BP19" s="447"/>
      <c r="BQ19" s="447"/>
      <c r="BR19" s="447"/>
      <c r="BS19" s="447"/>
      <c r="BT19" s="447"/>
      <c r="BU19" s="448"/>
      <c r="BV19" s="446">
        <v>12959311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11346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16654248</v>
      </c>
      <c r="BO23" s="447"/>
      <c r="BP23" s="447"/>
      <c r="BQ23" s="447"/>
      <c r="BR23" s="447"/>
      <c r="BS23" s="447"/>
      <c r="BT23" s="447"/>
      <c r="BU23" s="448"/>
      <c r="BV23" s="446">
        <v>16473514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8300</v>
      </c>
      <c r="R24" s="498"/>
      <c r="S24" s="498"/>
      <c r="T24" s="498"/>
      <c r="U24" s="498"/>
      <c r="V24" s="537"/>
      <c r="W24" s="596"/>
      <c r="X24" s="584"/>
      <c r="Y24" s="585"/>
      <c r="Z24" s="496" t="s">
        <v>165</v>
      </c>
      <c r="AA24" s="476"/>
      <c r="AB24" s="476"/>
      <c r="AC24" s="476"/>
      <c r="AD24" s="476"/>
      <c r="AE24" s="476"/>
      <c r="AF24" s="476"/>
      <c r="AG24" s="477"/>
      <c r="AH24" s="497">
        <v>225</v>
      </c>
      <c r="AI24" s="498"/>
      <c r="AJ24" s="498"/>
      <c r="AK24" s="498"/>
      <c r="AL24" s="537"/>
      <c r="AM24" s="497">
        <v>671400</v>
      </c>
      <c r="AN24" s="498"/>
      <c r="AO24" s="498"/>
      <c r="AP24" s="498"/>
      <c r="AQ24" s="498"/>
      <c r="AR24" s="537"/>
      <c r="AS24" s="497">
        <v>2984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13935833</v>
      </c>
      <c r="BO24" s="447"/>
      <c r="BP24" s="447"/>
      <c r="BQ24" s="447"/>
      <c r="BR24" s="447"/>
      <c r="BS24" s="447"/>
      <c r="BT24" s="447"/>
      <c r="BU24" s="448"/>
      <c r="BV24" s="446">
        <v>13643867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6500</v>
      </c>
      <c r="R25" s="498"/>
      <c r="S25" s="498"/>
      <c r="T25" s="498"/>
      <c r="U25" s="498"/>
      <c r="V25" s="537"/>
      <c r="W25" s="596"/>
      <c r="X25" s="584"/>
      <c r="Y25" s="585"/>
      <c r="Z25" s="496" t="s">
        <v>168</v>
      </c>
      <c r="AA25" s="476"/>
      <c r="AB25" s="476"/>
      <c r="AC25" s="476"/>
      <c r="AD25" s="476"/>
      <c r="AE25" s="476"/>
      <c r="AF25" s="476"/>
      <c r="AG25" s="477"/>
      <c r="AH25" s="497" t="s">
        <v>123</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82768</v>
      </c>
      <c r="BO25" s="410"/>
      <c r="BP25" s="410"/>
      <c r="BQ25" s="410"/>
      <c r="BR25" s="410"/>
      <c r="BS25" s="410"/>
      <c r="BT25" s="410"/>
      <c r="BU25" s="411"/>
      <c r="BV25" s="409">
        <v>660904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5800</v>
      </c>
      <c r="R26" s="498"/>
      <c r="S26" s="498"/>
      <c r="T26" s="498"/>
      <c r="U26" s="498"/>
      <c r="V26" s="537"/>
      <c r="W26" s="596"/>
      <c r="X26" s="584"/>
      <c r="Y26" s="585"/>
      <c r="Z26" s="496" t="s">
        <v>172</v>
      </c>
      <c r="AA26" s="606"/>
      <c r="AB26" s="606"/>
      <c r="AC26" s="606"/>
      <c r="AD26" s="606"/>
      <c r="AE26" s="606"/>
      <c r="AF26" s="606"/>
      <c r="AG26" s="607"/>
      <c r="AH26" s="497">
        <v>12</v>
      </c>
      <c r="AI26" s="498"/>
      <c r="AJ26" s="498"/>
      <c r="AK26" s="498"/>
      <c r="AL26" s="537"/>
      <c r="AM26" s="497">
        <v>27996</v>
      </c>
      <c r="AN26" s="498"/>
      <c r="AO26" s="498"/>
      <c r="AP26" s="498"/>
      <c r="AQ26" s="498"/>
      <c r="AR26" s="537"/>
      <c r="AS26" s="497">
        <v>2333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3500</v>
      </c>
      <c r="R27" s="498"/>
      <c r="S27" s="498"/>
      <c r="T27" s="498"/>
      <c r="U27" s="498"/>
      <c r="V27" s="537"/>
      <c r="W27" s="596"/>
      <c r="X27" s="584"/>
      <c r="Y27" s="585"/>
      <c r="Z27" s="496" t="s">
        <v>175</v>
      </c>
      <c r="AA27" s="476"/>
      <c r="AB27" s="476"/>
      <c r="AC27" s="476"/>
      <c r="AD27" s="476"/>
      <c r="AE27" s="476"/>
      <c r="AF27" s="476"/>
      <c r="AG27" s="477"/>
      <c r="AH27" s="497">
        <v>49</v>
      </c>
      <c r="AI27" s="498"/>
      <c r="AJ27" s="498"/>
      <c r="AK27" s="498"/>
      <c r="AL27" s="537"/>
      <c r="AM27" s="497">
        <v>124558</v>
      </c>
      <c r="AN27" s="498"/>
      <c r="AO27" s="498"/>
      <c r="AP27" s="498"/>
      <c r="AQ27" s="498"/>
      <c r="AR27" s="537"/>
      <c r="AS27" s="497">
        <v>2542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123</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3000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123</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3753430</v>
      </c>
      <c r="BO28" s="410"/>
      <c r="BP28" s="410"/>
      <c r="BQ28" s="410"/>
      <c r="BR28" s="410"/>
      <c r="BS28" s="410"/>
      <c r="BT28" s="410"/>
      <c r="BU28" s="411"/>
      <c r="BV28" s="409">
        <v>4263430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2700</v>
      </c>
      <c r="R29" s="498"/>
      <c r="S29" s="498"/>
      <c r="T29" s="498"/>
      <c r="U29" s="498"/>
      <c r="V29" s="537"/>
      <c r="W29" s="597"/>
      <c r="X29" s="598"/>
      <c r="Y29" s="599"/>
      <c r="Z29" s="496" t="s">
        <v>181</v>
      </c>
      <c r="AA29" s="476"/>
      <c r="AB29" s="476"/>
      <c r="AC29" s="476"/>
      <c r="AD29" s="476"/>
      <c r="AE29" s="476"/>
      <c r="AF29" s="476"/>
      <c r="AG29" s="477"/>
      <c r="AH29" s="497">
        <v>274</v>
      </c>
      <c r="AI29" s="498"/>
      <c r="AJ29" s="498"/>
      <c r="AK29" s="498"/>
      <c r="AL29" s="537"/>
      <c r="AM29" s="497">
        <v>795958</v>
      </c>
      <c r="AN29" s="498"/>
      <c r="AO29" s="498"/>
      <c r="AP29" s="498"/>
      <c r="AQ29" s="498"/>
      <c r="AR29" s="537"/>
      <c r="AS29" s="497">
        <v>2905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364181</v>
      </c>
      <c r="BO29" s="447"/>
      <c r="BP29" s="447"/>
      <c r="BQ29" s="447"/>
      <c r="BR29" s="447"/>
      <c r="BS29" s="447"/>
      <c r="BT29" s="447"/>
      <c r="BU29" s="448"/>
      <c r="BV29" s="446">
        <v>362681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2984993</v>
      </c>
      <c r="BO30" s="620"/>
      <c r="BP30" s="620"/>
      <c r="BQ30" s="620"/>
      <c r="BR30" s="620"/>
      <c r="BS30" s="620"/>
      <c r="BT30" s="620"/>
      <c r="BU30" s="621"/>
      <c r="BV30" s="619">
        <v>3131483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西濃環境整備組合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もとす振興公社
（旧　織部の里もとす）</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公共下水道特別会計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本巣消防事務組合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本巣市土地開発公社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もとす広域連合（一般会計）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樽見鉄道</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もとす広域連合（老人福祉施設特別会計）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もとす広域連合（介護保険特別会計）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岐阜県市町村会館組合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岐阜地域児童発達支援センター組合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岐阜県市町村職員退職手当組合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岐阜県後期高齢者医療広域連合（一般会計）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岐阜県後期高齢者医療広域連合（特別会計）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5jYG2o3EiJao+IQeYcCchHRrL0/LZj7MP+yJENIFMqsLTnVw8jBkeMFNQ14hJfai2bB9e0gsQ7YpkEPyT+45A==" saltValue="BnrM0BEPnXop09qQxGkg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554</v>
      </c>
      <c r="D34" s="1224"/>
      <c r="E34" s="1225"/>
      <c r="F34" s="32">
        <v>4.8600000000000003</v>
      </c>
      <c r="G34" s="33">
        <v>7.67</v>
      </c>
      <c r="H34" s="33">
        <v>8.2100000000000009</v>
      </c>
      <c r="I34" s="33">
        <v>6.6</v>
      </c>
      <c r="J34" s="34">
        <v>8.02</v>
      </c>
      <c r="K34" s="22"/>
      <c r="L34" s="22"/>
      <c r="M34" s="22"/>
      <c r="N34" s="22"/>
      <c r="O34" s="22"/>
      <c r="P34" s="22"/>
    </row>
    <row r="35" spans="1:16" ht="39" customHeight="1" x14ac:dyDescent="0.15">
      <c r="A35" s="22"/>
      <c r="B35" s="35"/>
      <c r="C35" s="1218" t="s">
        <v>555</v>
      </c>
      <c r="D35" s="1219"/>
      <c r="E35" s="1220"/>
      <c r="F35" s="36">
        <v>5.5</v>
      </c>
      <c r="G35" s="37">
        <v>6.3</v>
      </c>
      <c r="H35" s="37">
        <v>6.98</v>
      </c>
      <c r="I35" s="37">
        <v>7.87</v>
      </c>
      <c r="J35" s="38">
        <v>7.88</v>
      </c>
      <c r="K35" s="22"/>
      <c r="L35" s="22"/>
      <c r="M35" s="22"/>
      <c r="N35" s="22"/>
      <c r="O35" s="22"/>
      <c r="P35" s="22"/>
    </row>
    <row r="36" spans="1:16" ht="39" customHeight="1" x14ac:dyDescent="0.15">
      <c r="A36" s="22"/>
      <c r="B36" s="35"/>
      <c r="C36" s="1218" t="s">
        <v>556</v>
      </c>
      <c r="D36" s="1219"/>
      <c r="E36" s="1220"/>
      <c r="F36" s="36">
        <v>2.36</v>
      </c>
      <c r="G36" s="37">
        <v>1.76</v>
      </c>
      <c r="H36" s="37">
        <v>1.83</v>
      </c>
      <c r="I36" s="37">
        <v>2.65</v>
      </c>
      <c r="J36" s="38">
        <v>3.01</v>
      </c>
      <c r="K36" s="22"/>
      <c r="L36" s="22"/>
      <c r="M36" s="22"/>
      <c r="N36" s="22"/>
      <c r="O36" s="22"/>
      <c r="P36" s="22"/>
    </row>
    <row r="37" spans="1:16" ht="39" customHeight="1" x14ac:dyDescent="0.15">
      <c r="A37" s="22"/>
      <c r="B37" s="35"/>
      <c r="C37" s="1218" t="s">
        <v>557</v>
      </c>
      <c r="D37" s="1219"/>
      <c r="E37" s="1220"/>
      <c r="F37" s="36">
        <v>0.12</v>
      </c>
      <c r="G37" s="37">
        <v>0.14000000000000001</v>
      </c>
      <c r="H37" s="37">
        <v>0.08</v>
      </c>
      <c r="I37" s="37">
        <v>0.2</v>
      </c>
      <c r="J37" s="38">
        <v>0.17</v>
      </c>
      <c r="K37" s="22"/>
      <c r="L37" s="22"/>
      <c r="M37" s="22"/>
      <c r="N37" s="22"/>
      <c r="O37" s="22"/>
      <c r="P37" s="22"/>
    </row>
    <row r="38" spans="1:16" ht="39" customHeight="1" x14ac:dyDescent="0.15">
      <c r="A38" s="22"/>
      <c r="B38" s="35"/>
      <c r="C38" s="1218" t="s">
        <v>558</v>
      </c>
      <c r="D38" s="1219"/>
      <c r="E38" s="1220"/>
      <c r="F38" s="36">
        <v>0.14000000000000001</v>
      </c>
      <c r="G38" s="37">
        <v>0.16</v>
      </c>
      <c r="H38" s="37">
        <v>0.1</v>
      </c>
      <c r="I38" s="37">
        <v>0.09</v>
      </c>
      <c r="J38" s="38">
        <v>0.1</v>
      </c>
      <c r="K38" s="22"/>
      <c r="L38" s="22"/>
      <c r="M38" s="22"/>
      <c r="N38" s="22"/>
      <c r="O38" s="22"/>
      <c r="P38" s="22"/>
    </row>
    <row r="39" spans="1:16" ht="39" customHeight="1" x14ac:dyDescent="0.15">
      <c r="A39" s="22"/>
      <c r="B39" s="35"/>
      <c r="C39" s="1218" t="s">
        <v>559</v>
      </c>
      <c r="D39" s="1219"/>
      <c r="E39" s="1220"/>
      <c r="F39" s="36">
        <v>0.18</v>
      </c>
      <c r="G39" s="37">
        <v>0.13</v>
      </c>
      <c r="H39" s="37">
        <v>0.06</v>
      </c>
      <c r="I39" s="37">
        <v>0.18</v>
      </c>
      <c r="J39" s="38">
        <v>0.06</v>
      </c>
      <c r="K39" s="22"/>
      <c r="L39" s="22"/>
      <c r="M39" s="22"/>
      <c r="N39" s="22"/>
      <c r="O39" s="22"/>
      <c r="P39" s="22"/>
    </row>
    <row r="40" spans="1:16" ht="39" customHeight="1" x14ac:dyDescent="0.15">
      <c r="A40" s="22"/>
      <c r="B40" s="35"/>
      <c r="C40" s="1218" t="s">
        <v>560</v>
      </c>
      <c r="D40" s="1219"/>
      <c r="E40" s="1220"/>
      <c r="F40" s="36">
        <v>0.03</v>
      </c>
      <c r="G40" s="37">
        <v>0.02</v>
      </c>
      <c r="H40" s="37">
        <v>0.01</v>
      </c>
      <c r="I40" s="37">
        <v>0.04</v>
      </c>
      <c r="J40" s="38">
        <v>0.03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562</v>
      </c>
      <c r="D43" s="1222"/>
      <c r="E43" s="1223"/>
      <c r="F43" s="41">
        <v>0.27</v>
      </c>
      <c r="G43" s="42">
        <v>0.1</v>
      </c>
      <c r="H43" s="42">
        <v>0.28999999999999998</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cPpT9I7RW9snpTvCXNom03Sfq8B7wjk81zvMP7bMd6jo2QjPeo5F+KkrbElNJL+n3s+VK1h+YOJ1mc6hKQxtw==" saltValue="O4KEoIoSOO2L5ZvNEVnE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55" zoomScaleNormal="55" zoomScaleSheetLayoutView="55" workbookViewId="0">
      <selection activeCell="K50" sqref="K50"/>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1048</v>
      </c>
      <c r="L45" s="60">
        <v>1071</v>
      </c>
      <c r="M45" s="60">
        <v>1120</v>
      </c>
      <c r="N45" s="60">
        <v>1277</v>
      </c>
      <c r="O45" s="61">
        <v>1314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703</v>
      </c>
      <c r="L48" s="64">
        <v>711</v>
      </c>
      <c r="M48" s="64">
        <v>749</v>
      </c>
      <c r="N48" s="64">
        <v>730</v>
      </c>
      <c r="O48" s="65">
        <v>720</v>
      </c>
      <c r="P48" s="48"/>
      <c r="Q48" s="48"/>
      <c r="R48" s="48"/>
      <c r="S48" s="48"/>
      <c r="T48" s="48"/>
      <c r="U48" s="48"/>
    </row>
    <row r="49" spans="1:21" ht="30.75" customHeight="1" x14ac:dyDescent="0.15">
      <c r="A49" s="48"/>
      <c r="B49" s="1236"/>
      <c r="C49" s="1237"/>
      <c r="D49" s="62"/>
      <c r="E49" s="1228" t="s">
        <v>16</v>
      </c>
      <c r="F49" s="1228"/>
      <c r="G49" s="1228"/>
      <c r="H49" s="1228"/>
      <c r="I49" s="1228"/>
      <c r="J49" s="1229"/>
      <c r="K49" s="63">
        <v>64</v>
      </c>
      <c r="L49" s="64">
        <v>72</v>
      </c>
      <c r="M49" s="64">
        <v>65</v>
      </c>
      <c r="N49" s="64">
        <v>65</v>
      </c>
      <c r="O49" s="65">
        <v>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v>
      </c>
      <c r="L50" s="64">
        <v>13</v>
      </c>
      <c r="M50" s="64">
        <v>12</v>
      </c>
      <c r="N50" s="64">
        <v>4</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1419</v>
      </c>
      <c r="L52" s="64">
        <v>1518</v>
      </c>
      <c r="M52" s="64">
        <v>1502</v>
      </c>
      <c r="N52" s="64">
        <v>1542</v>
      </c>
      <c r="O52" s="65">
        <v>1584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409</v>
      </c>
      <c r="L53" s="69">
        <v>349</v>
      </c>
      <c r="M53" s="69">
        <v>444</v>
      </c>
      <c r="N53" s="69">
        <v>534</v>
      </c>
      <c r="O53" s="70">
        <v>515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10Aa4K5MH0aw7UFRvrJzPpaN03urvbclyvtrttv28p9B51lOp09GzTk4dYl9ruqwL39NeaY3WbUMAqbyjvnMw==" saltValue="gpYm63JOPTN1W6pbZuBB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election activeCell="I46" sqref="I46"/>
    </sheetView>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15747</v>
      </c>
      <c r="J41" s="83">
        <v>16025</v>
      </c>
      <c r="K41" s="83">
        <v>16221</v>
      </c>
      <c r="L41" s="83">
        <v>16481</v>
      </c>
      <c r="M41" s="84">
        <v>16658</v>
      </c>
    </row>
    <row r="42" spans="2:13" ht="27.75" customHeight="1" x14ac:dyDescent="0.15">
      <c r="B42" s="1244"/>
      <c r="C42" s="1245"/>
      <c r="D42" s="85"/>
      <c r="E42" s="1250" t="s">
        <v>26</v>
      </c>
      <c r="F42" s="1250"/>
      <c r="G42" s="1250"/>
      <c r="H42" s="1251"/>
      <c r="I42" s="86">
        <v>937</v>
      </c>
      <c r="J42" s="87">
        <v>748</v>
      </c>
      <c r="K42" s="87">
        <v>738</v>
      </c>
      <c r="L42" s="87">
        <v>734</v>
      </c>
      <c r="M42" s="88">
        <v>1</v>
      </c>
    </row>
    <row r="43" spans="2:13" ht="27.75" customHeight="1" x14ac:dyDescent="0.15">
      <c r="B43" s="1244"/>
      <c r="C43" s="1245"/>
      <c r="D43" s="85"/>
      <c r="E43" s="1250" t="s">
        <v>27</v>
      </c>
      <c r="F43" s="1250"/>
      <c r="G43" s="1250"/>
      <c r="H43" s="1251"/>
      <c r="I43" s="86">
        <v>10698</v>
      </c>
      <c r="J43" s="87">
        <v>10878</v>
      </c>
      <c r="K43" s="87">
        <v>10869</v>
      </c>
      <c r="L43" s="87">
        <v>9525</v>
      </c>
      <c r="M43" s="88">
        <v>9429</v>
      </c>
    </row>
    <row r="44" spans="2:13" ht="27.75" customHeight="1" x14ac:dyDescent="0.15">
      <c r="B44" s="1244"/>
      <c r="C44" s="1245"/>
      <c r="D44" s="85"/>
      <c r="E44" s="1250" t="s">
        <v>28</v>
      </c>
      <c r="F44" s="1250"/>
      <c r="G44" s="1250"/>
      <c r="H44" s="1251"/>
      <c r="I44" s="86">
        <v>424</v>
      </c>
      <c r="J44" s="87">
        <v>373</v>
      </c>
      <c r="K44" s="87">
        <v>436</v>
      </c>
      <c r="L44" s="87">
        <v>512</v>
      </c>
      <c r="M44" s="88">
        <v>523</v>
      </c>
    </row>
    <row r="45" spans="2:13" ht="27.75" customHeight="1" x14ac:dyDescent="0.15">
      <c r="B45" s="1244"/>
      <c r="C45" s="1245"/>
      <c r="D45" s="85"/>
      <c r="E45" s="1250" t="s">
        <v>29</v>
      </c>
      <c r="F45" s="1250"/>
      <c r="G45" s="1250"/>
      <c r="H45" s="1251"/>
      <c r="I45" s="86">
        <v>2299</v>
      </c>
      <c r="J45" s="87">
        <v>2136</v>
      </c>
      <c r="K45" s="87">
        <v>2224</v>
      </c>
      <c r="L45" s="87">
        <v>2255</v>
      </c>
      <c r="M45" s="88">
        <v>1999</v>
      </c>
    </row>
    <row r="46" spans="2:13" ht="27.75" customHeight="1" x14ac:dyDescent="0.15">
      <c r="B46" s="1244"/>
      <c r="C46" s="1245"/>
      <c r="D46" s="89"/>
      <c r="E46" s="1250" t="s">
        <v>30</v>
      </c>
      <c r="F46" s="1250"/>
      <c r="G46" s="1250"/>
      <c r="H46" s="1251"/>
      <c r="I46" s="86" t="s">
        <v>502</v>
      </c>
      <c r="J46" s="87" t="s">
        <v>502</v>
      </c>
      <c r="K46" s="87" t="s">
        <v>502</v>
      </c>
      <c r="L46" s="87" t="s">
        <v>502</v>
      </c>
      <c r="M46" s="88" t="s">
        <v>502</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10281</v>
      </c>
      <c r="J50" s="87">
        <v>9517</v>
      </c>
      <c r="K50" s="87">
        <v>9260</v>
      </c>
      <c r="L50" s="87">
        <v>8443</v>
      </c>
      <c r="M50" s="88">
        <v>7774</v>
      </c>
    </row>
    <row r="51" spans="2:13" ht="27.75" customHeight="1" x14ac:dyDescent="0.15">
      <c r="B51" s="1244"/>
      <c r="C51" s="1245"/>
      <c r="D51" s="85"/>
      <c r="E51" s="1250" t="s">
        <v>36</v>
      </c>
      <c r="F51" s="1250"/>
      <c r="G51" s="1250"/>
      <c r="H51" s="1251"/>
      <c r="I51" s="86">
        <v>113</v>
      </c>
      <c r="J51" s="87">
        <v>95</v>
      </c>
      <c r="K51" s="87">
        <v>73</v>
      </c>
      <c r="L51" s="87">
        <v>58</v>
      </c>
      <c r="M51" s="88">
        <v>48</v>
      </c>
    </row>
    <row r="52" spans="2:13" ht="27.75" customHeight="1" x14ac:dyDescent="0.15">
      <c r="B52" s="1246"/>
      <c r="C52" s="1247"/>
      <c r="D52" s="85"/>
      <c r="E52" s="1250" t="s">
        <v>37</v>
      </c>
      <c r="F52" s="1250"/>
      <c r="G52" s="1250"/>
      <c r="H52" s="1251"/>
      <c r="I52" s="86">
        <v>18728</v>
      </c>
      <c r="J52" s="87">
        <v>18592</v>
      </c>
      <c r="K52" s="87">
        <v>18491</v>
      </c>
      <c r="L52" s="87">
        <v>18459</v>
      </c>
      <c r="M52" s="88">
        <v>18192</v>
      </c>
    </row>
    <row r="53" spans="2:13" ht="27.75" customHeight="1" thickBot="1" x14ac:dyDescent="0.2">
      <c r="B53" s="1257" t="s">
        <v>38</v>
      </c>
      <c r="C53" s="1258"/>
      <c r="D53" s="92"/>
      <c r="E53" s="1259" t="s">
        <v>39</v>
      </c>
      <c r="F53" s="1259"/>
      <c r="G53" s="1259"/>
      <c r="H53" s="1260"/>
      <c r="I53" s="93">
        <v>982</v>
      </c>
      <c r="J53" s="94">
        <v>1956</v>
      </c>
      <c r="K53" s="94">
        <v>2664</v>
      </c>
      <c r="L53" s="94">
        <v>2546</v>
      </c>
      <c r="M53" s="95">
        <v>2596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Kbr/nlPj/XDTuyS0ZSadi1V/16h9PdsTZzvpGW+QCEMniOSf5/D4kCPbiQ5mFN2W7Ip9WDa5uBj7eHQCkA==" saltValue="orBENaS60miNaoSzu7Oh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C61" sqref="C61:E61"/>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4963</v>
      </c>
      <c r="G55" s="107">
        <v>4263</v>
      </c>
      <c r="H55" s="108">
        <v>3753</v>
      </c>
    </row>
    <row r="56" spans="2:8" ht="52.5" customHeight="1" x14ac:dyDescent="0.15">
      <c r="B56" s="109"/>
      <c r="C56" s="1271" t="s">
        <v>43</v>
      </c>
      <c r="D56" s="1271"/>
      <c r="E56" s="1272"/>
      <c r="F56" s="110">
        <v>361</v>
      </c>
      <c r="G56" s="110">
        <v>363</v>
      </c>
      <c r="H56" s="111">
        <v>364</v>
      </c>
    </row>
    <row r="57" spans="2:8" ht="53.25" customHeight="1" x14ac:dyDescent="0.15">
      <c r="B57" s="109"/>
      <c r="C57" s="1273" t="s">
        <v>44</v>
      </c>
      <c r="D57" s="1273"/>
      <c r="E57" s="1274"/>
      <c r="F57" s="112">
        <v>3247</v>
      </c>
      <c r="G57" s="112">
        <v>3131</v>
      </c>
      <c r="H57" s="113">
        <v>2985</v>
      </c>
    </row>
    <row r="58" spans="2:8" ht="45.75" customHeight="1" x14ac:dyDescent="0.15">
      <c r="B58" s="114"/>
      <c r="C58" s="1261" t="s">
        <v>588</v>
      </c>
      <c r="D58" s="1262"/>
      <c r="E58" s="1263"/>
      <c r="F58" s="115">
        <v>848</v>
      </c>
      <c r="G58" s="115">
        <v>848</v>
      </c>
      <c r="H58" s="116">
        <v>848</v>
      </c>
    </row>
    <row r="59" spans="2:8" ht="45.75" customHeight="1" x14ac:dyDescent="0.15">
      <c r="B59" s="114"/>
      <c r="C59" s="1261" t="s">
        <v>589</v>
      </c>
      <c r="D59" s="1262"/>
      <c r="E59" s="1263"/>
      <c r="F59" s="115">
        <v>945</v>
      </c>
      <c r="G59" s="115">
        <v>795</v>
      </c>
      <c r="H59" s="116">
        <v>713</v>
      </c>
    </row>
    <row r="60" spans="2:8" ht="45.75" customHeight="1" x14ac:dyDescent="0.15">
      <c r="B60" s="114"/>
      <c r="C60" s="1261" t="s">
        <v>591</v>
      </c>
      <c r="D60" s="1262"/>
      <c r="E60" s="1263"/>
      <c r="F60" s="115">
        <v>445</v>
      </c>
      <c r="G60" s="115">
        <v>446</v>
      </c>
      <c r="H60" s="116">
        <v>446</v>
      </c>
    </row>
    <row r="61" spans="2:8" ht="45.75" customHeight="1" x14ac:dyDescent="0.15">
      <c r="B61" s="114"/>
      <c r="C61" s="1261" t="s">
        <v>590</v>
      </c>
      <c r="D61" s="1262"/>
      <c r="E61" s="1263"/>
      <c r="F61" s="115">
        <v>211</v>
      </c>
      <c r="G61" s="115">
        <v>211</v>
      </c>
      <c r="H61" s="116">
        <v>212</v>
      </c>
    </row>
    <row r="62" spans="2:8" ht="45.75" customHeight="1" thickBot="1" x14ac:dyDescent="0.2">
      <c r="B62" s="117"/>
      <c r="C62" s="1264" t="s">
        <v>592</v>
      </c>
      <c r="D62" s="1265"/>
      <c r="E62" s="1266"/>
      <c r="F62" s="118">
        <v>190</v>
      </c>
      <c r="G62" s="118">
        <v>190</v>
      </c>
      <c r="H62" s="119">
        <v>190</v>
      </c>
    </row>
    <row r="63" spans="2:8" ht="52.5" customHeight="1" thickBot="1" x14ac:dyDescent="0.2">
      <c r="B63" s="120"/>
      <c r="C63" s="1267" t="s">
        <v>45</v>
      </c>
      <c r="D63" s="1267"/>
      <c r="E63" s="1268"/>
      <c r="F63" s="121">
        <v>8571</v>
      </c>
      <c r="G63" s="121">
        <v>7758</v>
      </c>
      <c r="H63" s="122">
        <v>7103</v>
      </c>
    </row>
    <row r="64" spans="2:8" ht="15" customHeight="1" x14ac:dyDescent="0.15"/>
    <row r="65" ht="0" hidden="1" customHeight="1" x14ac:dyDescent="0.15"/>
    <row r="66" ht="0" hidden="1" customHeight="1" x14ac:dyDescent="0.15"/>
  </sheetData>
  <sheetProtection algorithmName="SHA-512" hashValue="LOOuoB4y7IY937LaNGWnbNk+xbbufXS56ztighXVYuo1OIni9HlGDi4ycLPWdA+8PVChoUuc1u/Hbg+95oLPXg==" saltValue="T3A7/ZUlntV55ksPkjcV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J13" zoomScaleNormal="100" zoomScaleSheetLayoutView="55" workbookViewId="0">
      <selection activeCell="AN70" sqref="AN70"/>
    </sheetView>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28.6</v>
      </c>
      <c r="CG51" s="1277"/>
      <c r="CH51" s="1277"/>
      <c r="CI51" s="1277"/>
      <c r="CJ51" s="1277"/>
      <c r="CK51" s="1277"/>
      <c r="CL51" s="1277"/>
      <c r="CM51" s="1277"/>
      <c r="CN51" s="1277">
        <v>27.8</v>
      </c>
      <c r="CO51" s="1277"/>
      <c r="CP51" s="1277"/>
      <c r="CQ51" s="1277"/>
      <c r="CR51" s="1277"/>
      <c r="CS51" s="1277"/>
      <c r="CT51" s="1277"/>
      <c r="CU51" s="1277"/>
      <c r="CV51" s="1277">
        <v>28.7</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50.1</v>
      </c>
      <c r="CG53" s="1277"/>
      <c r="CH53" s="1277"/>
      <c r="CI53" s="1277"/>
      <c r="CJ53" s="1277"/>
      <c r="CK53" s="1277"/>
      <c r="CL53" s="1277"/>
      <c r="CM53" s="1277"/>
      <c r="CN53" s="1277">
        <v>51.2</v>
      </c>
      <c r="CO53" s="1277"/>
      <c r="CP53" s="1277"/>
      <c r="CQ53" s="1277"/>
      <c r="CR53" s="1277"/>
      <c r="CS53" s="1277"/>
      <c r="CT53" s="1277"/>
      <c r="CU53" s="1277"/>
      <c r="CV53" s="1277">
        <v>49.9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600</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10</v>
      </c>
      <c r="BQ73" s="1277"/>
      <c r="BR73" s="1277"/>
      <c r="BS73" s="1277"/>
      <c r="BT73" s="1277"/>
      <c r="BU73" s="1277"/>
      <c r="BV73" s="1277"/>
      <c r="BW73" s="1277"/>
      <c r="BX73" s="1277">
        <v>20.9</v>
      </c>
      <c r="BY73" s="1277"/>
      <c r="BZ73" s="1277"/>
      <c r="CA73" s="1277"/>
      <c r="CB73" s="1277"/>
      <c r="CC73" s="1277"/>
      <c r="CD73" s="1277"/>
      <c r="CE73" s="1277"/>
      <c r="CF73" s="1277">
        <v>28.6</v>
      </c>
      <c r="CG73" s="1277"/>
      <c r="CH73" s="1277"/>
      <c r="CI73" s="1277"/>
      <c r="CJ73" s="1277"/>
      <c r="CK73" s="1277"/>
      <c r="CL73" s="1277"/>
      <c r="CM73" s="1277"/>
      <c r="CN73" s="1277">
        <v>27.8</v>
      </c>
      <c r="CO73" s="1277"/>
      <c r="CP73" s="1277"/>
      <c r="CQ73" s="1277"/>
      <c r="CR73" s="1277"/>
      <c r="CS73" s="1277"/>
      <c r="CT73" s="1277"/>
      <c r="CU73" s="1277"/>
      <c r="CV73" s="1277">
        <v>28.7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4.0999999999999996</v>
      </c>
      <c r="BQ75" s="1277"/>
      <c r="BR75" s="1277"/>
      <c r="BS75" s="1277"/>
      <c r="BT75" s="1277"/>
      <c r="BU75" s="1277"/>
      <c r="BV75" s="1277"/>
      <c r="BW75" s="1277"/>
      <c r="BX75" s="1277">
        <v>4</v>
      </c>
      <c r="BY75" s="1277"/>
      <c r="BZ75" s="1277"/>
      <c r="CA75" s="1277"/>
      <c r="CB75" s="1277"/>
      <c r="CC75" s="1277"/>
      <c r="CD75" s="1277"/>
      <c r="CE75" s="1277"/>
      <c r="CF75" s="1277">
        <v>4.2</v>
      </c>
      <c r="CG75" s="1277"/>
      <c r="CH75" s="1277"/>
      <c r="CI75" s="1277"/>
      <c r="CJ75" s="1277"/>
      <c r="CK75" s="1277"/>
      <c r="CL75" s="1277"/>
      <c r="CM75" s="1277"/>
      <c r="CN75" s="1277">
        <v>4.7</v>
      </c>
      <c r="CO75" s="1277"/>
      <c r="CP75" s="1277"/>
      <c r="CQ75" s="1277"/>
      <c r="CR75" s="1277"/>
      <c r="CS75" s="1277"/>
      <c r="CT75" s="1277"/>
      <c r="CU75" s="1277"/>
      <c r="CV75" s="1277">
        <v>5.4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602</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klG4SqRDT/03PiQ25dJV4q+9tulTYNjxhKPI2XdiIwumf5h9tVeBCp/iv2sJLWLfPa51fr1oFZiMqylTHgZmQ==" saltValue="H9R5rIcmnHlPlDhThzloN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X109" zoomScaleNormal="10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RrnlksyLPMW9xDeJri7JE+BcyWDp+by3E4YysDf3rV51hYL0GCBWjwtXjkSnIB7i6Y41B1jGvHI8VxdmoZ2xw==" saltValue="yZMiFKLFh2amfWQf14A+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5" zoomScaleNormal="100" zoomScaleSheetLayoutView="55"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oDwXY4O1hz3BwrFTU38D0OHhGHC/PRw2zsMA3kt4fXekLt4r8dlV+77dKbrb+K4awo2O0C8uBf9YFF3N8JuXg==" saltValue="yj782qgWzTvAjZpI4INw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100772</v>
      </c>
      <c r="E3" s="141"/>
      <c r="F3" s="142">
        <v>90961</v>
      </c>
      <c r="G3" s="143"/>
      <c r="H3" s="144"/>
    </row>
    <row r="4" spans="1:8" x14ac:dyDescent="0.15">
      <c r="A4" s="145"/>
      <c r="B4" s="146"/>
      <c r="C4" s="147"/>
      <c r="D4" s="148">
        <v>70201</v>
      </c>
      <c r="E4" s="149"/>
      <c r="F4" s="150">
        <v>37720</v>
      </c>
      <c r="G4" s="151"/>
      <c r="H4" s="152"/>
    </row>
    <row r="5" spans="1:8" x14ac:dyDescent="0.15">
      <c r="A5" s="133" t="s">
        <v>537</v>
      </c>
      <c r="B5" s="138"/>
      <c r="C5" s="139"/>
      <c r="D5" s="140">
        <v>96237</v>
      </c>
      <c r="E5" s="141"/>
      <c r="F5" s="142">
        <v>106614</v>
      </c>
      <c r="G5" s="143"/>
      <c r="H5" s="144"/>
    </row>
    <row r="6" spans="1:8" x14ac:dyDescent="0.15">
      <c r="A6" s="145"/>
      <c r="B6" s="146"/>
      <c r="C6" s="147"/>
      <c r="D6" s="148">
        <v>56758</v>
      </c>
      <c r="E6" s="149"/>
      <c r="F6" s="150">
        <v>45545</v>
      </c>
      <c r="G6" s="151"/>
      <c r="H6" s="152"/>
    </row>
    <row r="7" spans="1:8" x14ac:dyDescent="0.15">
      <c r="A7" s="133" t="s">
        <v>538</v>
      </c>
      <c r="B7" s="138"/>
      <c r="C7" s="139"/>
      <c r="D7" s="140">
        <v>65824</v>
      </c>
      <c r="E7" s="141"/>
      <c r="F7" s="142">
        <v>85459</v>
      </c>
      <c r="G7" s="143"/>
      <c r="H7" s="144"/>
    </row>
    <row r="8" spans="1:8" x14ac:dyDescent="0.15">
      <c r="A8" s="145"/>
      <c r="B8" s="146"/>
      <c r="C8" s="147"/>
      <c r="D8" s="148">
        <v>51529</v>
      </c>
      <c r="E8" s="149"/>
      <c r="F8" s="150">
        <v>44378</v>
      </c>
      <c r="G8" s="151"/>
      <c r="H8" s="152"/>
    </row>
    <row r="9" spans="1:8" x14ac:dyDescent="0.15">
      <c r="A9" s="133" t="s">
        <v>539</v>
      </c>
      <c r="B9" s="138"/>
      <c r="C9" s="139"/>
      <c r="D9" s="140">
        <v>76162</v>
      </c>
      <c r="E9" s="141"/>
      <c r="F9" s="142">
        <v>83280</v>
      </c>
      <c r="G9" s="143"/>
      <c r="H9" s="144"/>
    </row>
    <row r="10" spans="1:8" x14ac:dyDescent="0.15">
      <c r="A10" s="145"/>
      <c r="B10" s="146"/>
      <c r="C10" s="147"/>
      <c r="D10" s="148">
        <v>67486</v>
      </c>
      <c r="E10" s="149"/>
      <c r="F10" s="150">
        <v>43123</v>
      </c>
      <c r="G10" s="151"/>
      <c r="H10" s="152"/>
    </row>
    <row r="11" spans="1:8" x14ac:dyDescent="0.15">
      <c r="A11" s="133" t="s">
        <v>540</v>
      </c>
      <c r="B11" s="138"/>
      <c r="C11" s="139"/>
      <c r="D11" s="140">
        <v>86594</v>
      </c>
      <c r="E11" s="141"/>
      <c r="F11" s="142">
        <v>88968</v>
      </c>
      <c r="G11" s="143"/>
      <c r="H11" s="144"/>
    </row>
    <row r="12" spans="1:8" x14ac:dyDescent="0.15">
      <c r="A12" s="145"/>
      <c r="B12" s="146"/>
      <c r="C12" s="153"/>
      <c r="D12" s="148">
        <v>66831</v>
      </c>
      <c r="E12" s="149"/>
      <c r="F12" s="150">
        <v>45482</v>
      </c>
      <c r="G12" s="151"/>
      <c r="H12" s="152"/>
    </row>
    <row r="13" spans="1:8" x14ac:dyDescent="0.15">
      <c r="A13" s="133"/>
      <c r="B13" s="138"/>
      <c r="C13" s="154"/>
      <c r="D13" s="155">
        <v>85118</v>
      </c>
      <c r="E13" s="156"/>
      <c r="F13" s="157">
        <v>91056</v>
      </c>
      <c r="G13" s="158"/>
      <c r="H13" s="144"/>
    </row>
    <row r="14" spans="1:8" x14ac:dyDescent="0.15">
      <c r="A14" s="145"/>
      <c r="B14" s="146"/>
      <c r="C14" s="147"/>
      <c r="D14" s="148">
        <v>62561</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4.87</v>
      </c>
      <c r="C19" s="159">
        <f>ROUND(VALUE(SUBSTITUTE(実質収支比率等に係る経年分析!G$48,"▲","-")),2)</f>
        <v>7.68</v>
      </c>
      <c r="D19" s="159">
        <f>ROUND(VALUE(SUBSTITUTE(実質収支比率等に係る経年分析!H$48,"▲","-")),2)</f>
        <v>8.2200000000000006</v>
      </c>
      <c r="E19" s="159">
        <f>ROUND(VALUE(SUBSTITUTE(実質収支比率等に係る経年分析!I$48,"▲","-")),2)</f>
        <v>6.61</v>
      </c>
      <c r="F19" s="159">
        <f>ROUND(VALUE(SUBSTITUTE(実質収支比率等に係る経年分析!J$48,"▲","-")),2)</f>
        <v>8.0299999999999994</v>
      </c>
    </row>
    <row r="20" spans="1:11" x14ac:dyDescent="0.15">
      <c r="A20" s="159" t="s">
        <v>49</v>
      </c>
      <c r="B20" s="159">
        <f>ROUND(VALUE(SUBSTITUTE(実質収支比率等に係る経年分析!F$47,"▲","-")),2)</f>
        <v>48.15</v>
      </c>
      <c r="C20" s="159">
        <f>ROUND(VALUE(SUBSTITUTE(実質収支比率等に係る経年分析!G$47,"▲","-")),2)</f>
        <v>45.32</v>
      </c>
      <c r="D20" s="159">
        <f>ROUND(VALUE(SUBSTITUTE(実質収支比率等に係る経年分析!H$47,"▲","-")),2)</f>
        <v>46.03</v>
      </c>
      <c r="E20" s="159">
        <f>ROUND(VALUE(SUBSTITUTE(実質収支比率等に係る経年分析!I$47,"▲","-")),2)</f>
        <v>39.979999999999997</v>
      </c>
      <c r="F20" s="159">
        <f>ROUND(VALUE(SUBSTITUTE(実質収支比率等に係る経年分析!J$47,"▲","-")),2)</f>
        <v>35.35</v>
      </c>
    </row>
    <row r="21" spans="1:11" x14ac:dyDescent="0.15">
      <c r="A21" s="159" t="s">
        <v>50</v>
      </c>
      <c r="B21" s="159">
        <f>IF(ISNUMBER(VALUE(SUBSTITUTE(実質収支比率等に係る経年分析!F$49,"▲","-"))),ROUND(VALUE(SUBSTITUTE(実質収支比率等に係る経年分析!F$49,"▲","-")),2),NA())</f>
        <v>-0.77</v>
      </c>
      <c r="C21" s="159">
        <f>IF(ISNUMBER(VALUE(SUBSTITUTE(実質収支比率等に係る経年分析!G$49,"▲","-"))),ROUND(VALUE(SUBSTITUTE(実質収支比率等に係る経年分析!G$49,"▲","-")),2),NA())</f>
        <v>-1.68</v>
      </c>
      <c r="D21" s="159">
        <f>IF(ISNUMBER(VALUE(SUBSTITUTE(実質収支比率等に係る経年分析!H$49,"▲","-"))),ROUND(VALUE(SUBSTITUTE(実質収支比率等に係る経年分析!H$49,"▲","-")),2),NA())</f>
        <v>0.96</v>
      </c>
      <c r="E21" s="159">
        <f>IF(ISNUMBER(VALUE(SUBSTITUTE(実質収支比率等に係る経年分析!I$49,"▲","-"))),ROUND(VALUE(SUBSTITUTE(実質収支比率等に係る経年分析!I$49,"▲","-")),2),NA())</f>
        <v>-8.26</v>
      </c>
      <c r="F21" s="159">
        <f>IF(ISNUMBER(VALUE(SUBSTITUTE(実質収支比率等に係る経年分析!J$49,"▲","-"))),ROUND(VALUE(SUBSTITUTE(実質収支比率等に係る経年分析!J$49,"▲","-")),2),NA())</f>
        <v>-3.42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0.28999999999999998</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公共下水道特別会計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国民健康保険特別会計（施設勘定）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4.8600000000000003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8.2100000000000009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1419</v>
      </c>
      <c r="E42" s="161"/>
      <c r="F42" s="161"/>
      <c r="G42" s="161">
        <f>'実質公債費比率（分子）の構造'!L$52</f>
        <v>1518</v>
      </c>
      <c r="H42" s="161"/>
      <c r="I42" s="161"/>
      <c r="J42" s="161">
        <f>'実質公債費比率（分子）の構造'!M$52</f>
        <v>1502</v>
      </c>
      <c r="K42" s="161"/>
      <c r="L42" s="161"/>
      <c r="M42" s="161">
        <f>'実質公債費比率（分子）の構造'!N$52</f>
        <v>1542</v>
      </c>
      <c r="N42" s="161"/>
      <c r="O42" s="161"/>
      <c r="P42" s="161">
        <f>'実質公債費比率（分子）の構造'!O$52</f>
        <v>1584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13</v>
      </c>
      <c r="C44" s="161"/>
      <c r="D44" s="161"/>
      <c r="E44" s="161">
        <f>'実質公債費比率（分子）の構造'!L$50</f>
        <v>13</v>
      </c>
      <c r="F44" s="161"/>
      <c r="G44" s="161"/>
      <c r="H44" s="161">
        <f>'実質公債費比率（分子）の構造'!M$50</f>
        <v>12</v>
      </c>
      <c r="I44" s="161"/>
      <c r="J44" s="161"/>
      <c r="K44" s="161">
        <f>'実質公債費比率（分子）の構造'!N$50</f>
        <v>4</v>
      </c>
      <c r="L44" s="161"/>
      <c r="M44" s="161"/>
      <c r="N44" s="161">
        <f>'実質公債費比率（分子）の構造'!O$50</f>
        <v>0</v>
      </c>
      <c r="O44" s="161"/>
      <c r="P44" s="161"/>
    </row>
    <row r="45" spans="1:16" x14ac:dyDescent="0.15">
      <c r="A45" s="161" t="s">
        <v>60</v>
      </c>
      <c r="B45" s="161">
        <f>'実質公債費比率（分子）の構造'!K$49</f>
        <v>64</v>
      </c>
      <c r="C45" s="161"/>
      <c r="D45" s="161"/>
      <c r="E45" s="161">
        <f>'実質公債費比率（分子）の構造'!L$49</f>
        <v>72</v>
      </c>
      <c r="F45" s="161"/>
      <c r="G45" s="161"/>
      <c r="H45" s="161">
        <f>'実質公債費比率（分子）の構造'!M$49</f>
        <v>65</v>
      </c>
      <c r="I45" s="161"/>
      <c r="J45" s="161"/>
      <c r="K45" s="161">
        <f>'実質公債費比率（分子）の構造'!N$49</f>
        <v>65</v>
      </c>
      <c r="L45" s="161"/>
      <c r="M45" s="161"/>
      <c r="N45" s="161">
        <f>'実質公債費比率（分子）の構造'!O$49</f>
        <v>65</v>
      </c>
      <c r="O45" s="161"/>
      <c r="P45" s="161"/>
    </row>
    <row r="46" spans="1:16" x14ac:dyDescent="0.15">
      <c r="A46" s="161" t="s">
        <v>61</v>
      </c>
      <c r="B46" s="161">
        <f>'実質公債費比率（分子）の構造'!K$48</f>
        <v>703</v>
      </c>
      <c r="C46" s="161"/>
      <c r="D46" s="161"/>
      <c r="E46" s="161">
        <f>'実質公債費比率（分子）の構造'!L$48</f>
        <v>711</v>
      </c>
      <c r="F46" s="161"/>
      <c r="G46" s="161"/>
      <c r="H46" s="161">
        <f>'実質公債費比率（分子）の構造'!M$48</f>
        <v>749</v>
      </c>
      <c r="I46" s="161"/>
      <c r="J46" s="161"/>
      <c r="K46" s="161">
        <f>'実質公債費比率（分子）の構造'!N$48</f>
        <v>730</v>
      </c>
      <c r="L46" s="161"/>
      <c r="M46" s="161"/>
      <c r="N46" s="161">
        <f>'実質公債費比率（分子）の構造'!O$48</f>
        <v>720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1048</v>
      </c>
      <c r="C49" s="161"/>
      <c r="D49" s="161"/>
      <c r="E49" s="161">
        <f>'実質公債費比率（分子）の構造'!L$45</f>
        <v>1071</v>
      </c>
      <c r="F49" s="161"/>
      <c r="G49" s="161"/>
      <c r="H49" s="161">
        <f>'実質公債費比率（分子）の構造'!M$45</f>
        <v>1120</v>
      </c>
      <c r="I49" s="161"/>
      <c r="J49" s="161"/>
      <c r="K49" s="161">
        <f>'実質公債費比率（分子）の構造'!N$45</f>
        <v>1277</v>
      </c>
      <c r="L49" s="161"/>
      <c r="M49" s="161"/>
      <c r="N49" s="161">
        <f>'実質公債費比率（分子）の構造'!O$45</f>
        <v>1314</v>
      </c>
      <c r="O49" s="161"/>
      <c r="P49" s="161"/>
    </row>
    <row r="50" spans="1:16" x14ac:dyDescent="0.15">
      <c r="A50" s="161" t="s">
        <v>65</v>
      </c>
      <c r="B50" s="161" t="e">
        <f>NA()</f>
        <v>#N/A</v>
      </c>
      <c r="C50" s="161">
        <f>IF(ISNUMBER('実質公債費比率（分子）の構造'!K$53),'実質公債費比率（分子）の構造'!K$53,NA())</f>
        <v>409</v>
      </c>
      <c r="D50" s="161" t="e">
        <f>NA()</f>
        <v>#N/A</v>
      </c>
      <c r="E50" s="161" t="e">
        <f>NA()</f>
        <v>#N/A</v>
      </c>
      <c r="F50" s="161">
        <f>IF(ISNUMBER('実質公債費比率（分子）の構造'!L$53),'実質公債費比率（分子）の構造'!L$53,NA())</f>
        <v>349</v>
      </c>
      <c r="G50" s="161" t="e">
        <f>NA()</f>
        <v>#N/A</v>
      </c>
      <c r="H50" s="161" t="e">
        <f>NA()</f>
        <v>#N/A</v>
      </c>
      <c r="I50" s="161">
        <f>IF(ISNUMBER('実質公債費比率（分子）の構造'!M$53),'実質公債費比率（分子）の構造'!M$53,NA())</f>
        <v>444</v>
      </c>
      <c r="J50" s="161" t="e">
        <f>NA()</f>
        <v>#N/A</v>
      </c>
      <c r="K50" s="161" t="e">
        <f>NA()</f>
        <v>#N/A</v>
      </c>
      <c r="L50" s="161">
        <f>IF(ISNUMBER('実質公債費比率（分子）の構造'!N$53),'実質公債費比率（分子）の構造'!N$53,NA())</f>
        <v>534</v>
      </c>
      <c r="M50" s="161" t="e">
        <f>NA()</f>
        <v>#N/A</v>
      </c>
      <c r="N50" s="161" t="e">
        <f>NA()</f>
        <v>#N/A</v>
      </c>
      <c r="O50" s="161">
        <f>IF(ISNUMBER('実質公債費比率（分子）の構造'!O$53),'実質公債費比率（分子）の構造'!O$53,NA())</f>
        <v>515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18728</v>
      </c>
      <c r="E56" s="160"/>
      <c r="F56" s="160"/>
      <c r="G56" s="160">
        <f>'将来負担比率（分子）の構造'!J$52</f>
        <v>18592</v>
      </c>
      <c r="H56" s="160"/>
      <c r="I56" s="160"/>
      <c r="J56" s="160">
        <f>'将来負担比率（分子）の構造'!K$52</f>
        <v>18491</v>
      </c>
      <c r="K56" s="160"/>
      <c r="L56" s="160"/>
      <c r="M56" s="160">
        <f>'将来負担比率（分子）の構造'!L$52</f>
        <v>18459</v>
      </c>
      <c r="N56" s="160"/>
      <c r="O56" s="160"/>
      <c r="P56" s="160">
        <f>'将来負担比率（分子）の構造'!M$52</f>
        <v>18192</v>
      </c>
    </row>
    <row r="57" spans="1:16" x14ac:dyDescent="0.15">
      <c r="A57" s="160" t="s">
        <v>36</v>
      </c>
      <c r="B57" s="160"/>
      <c r="C57" s="160"/>
      <c r="D57" s="160">
        <f>'将来負担比率（分子）の構造'!I$51</f>
        <v>113</v>
      </c>
      <c r="E57" s="160"/>
      <c r="F57" s="160"/>
      <c r="G57" s="160">
        <f>'将来負担比率（分子）の構造'!J$51</f>
        <v>95</v>
      </c>
      <c r="H57" s="160"/>
      <c r="I57" s="160"/>
      <c r="J57" s="160">
        <f>'将来負担比率（分子）の構造'!K$51</f>
        <v>73</v>
      </c>
      <c r="K57" s="160"/>
      <c r="L57" s="160"/>
      <c r="M57" s="160">
        <f>'将来負担比率（分子）の構造'!L$51</f>
        <v>58</v>
      </c>
      <c r="N57" s="160"/>
      <c r="O57" s="160"/>
      <c r="P57" s="160">
        <f>'将来負担比率（分子）の構造'!M$51</f>
        <v>48</v>
      </c>
    </row>
    <row r="58" spans="1:16" x14ac:dyDescent="0.15">
      <c r="A58" s="160" t="s">
        <v>35</v>
      </c>
      <c r="B58" s="160"/>
      <c r="C58" s="160"/>
      <c r="D58" s="160">
        <f>'将来負担比率（分子）の構造'!I$50</f>
        <v>10281</v>
      </c>
      <c r="E58" s="160"/>
      <c r="F58" s="160"/>
      <c r="G58" s="160">
        <f>'将来負担比率（分子）の構造'!J$50</f>
        <v>9517</v>
      </c>
      <c r="H58" s="160"/>
      <c r="I58" s="160"/>
      <c r="J58" s="160">
        <f>'将来負担比率（分子）の構造'!K$50</f>
        <v>9260</v>
      </c>
      <c r="K58" s="160"/>
      <c r="L58" s="160"/>
      <c r="M58" s="160">
        <f>'将来負担比率（分子）の構造'!L$50</f>
        <v>8443</v>
      </c>
      <c r="N58" s="160"/>
      <c r="O58" s="160"/>
      <c r="P58" s="160">
        <f>'将来負担比率（分子）の構造'!M$50</f>
        <v>7774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2299</v>
      </c>
      <c r="C62" s="160"/>
      <c r="D62" s="160"/>
      <c r="E62" s="160">
        <f>'将来負担比率（分子）の構造'!J$45</f>
        <v>2136</v>
      </c>
      <c r="F62" s="160"/>
      <c r="G62" s="160"/>
      <c r="H62" s="160">
        <f>'将来負担比率（分子）の構造'!K$45</f>
        <v>2224</v>
      </c>
      <c r="I62" s="160"/>
      <c r="J62" s="160"/>
      <c r="K62" s="160">
        <f>'将来負担比率（分子）の構造'!L$45</f>
        <v>2255</v>
      </c>
      <c r="L62" s="160"/>
      <c r="M62" s="160"/>
      <c r="N62" s="160">
        <f>'将来負担比率（分子）の構造'!M$45</f>
        <v>1999</v>
      </c>
      <c r="O62" s="160"/>
      <c r="P62" s="160"/>
    </row>
    <row r="63" spans="1:16" x14ac:dyDescent="0.15">
      <c r="A63" s="160" t="s">
        <v>28</v>
      </c>
      <c r="B63" s="160">
        <f>'将来負担比率（分子）の構造'!I$44</f>
        <v>424</v>
      </c>
      <c r="C63" s="160"/>
      <c r="D63" s="160"/>
      <c r="E63" s="160">
        <f>'将来負担比率（分子）の構造'!J$44</f>
        <v>373</v>
      </c>
      <c r="F63" s="160"/>
      <c r="G63" s="160"/>
      <c r="H63" s="160">
        <f>'将来負担比率（分子）の構造'!K$44</f>
        <v>436</v>
      </c>
      <c r="I63" s="160"/>
      <c r="J63" s="160"/>
      <c r="K63" s="160">
        <f>'将来負担比率（分子）の構造'!L$44</f>
        <v>512</v>
      </c>
      <c r="L63" s="160"/>
      <c r="M63" s="160"/>
      <c r="N63" s="160">
        <f>'将来負担比率（分子）の構造'!M$44</f>
        <v>523</v>
      </c>
      <c r="O63" s="160"/>
      <c r="P63" s="160"/>
    </row>
    <row r="64" spans="1:16" x14ac:dyDescent="0.15">
      <c r="A64" s="160" t="s">
        <v>27</v>
      </c>
      <c r="B64" s="160">
        <f>'将来負担比率（分子）の構造'!I$43</f>
        <v>10698</v>
      </c>
      <c r="C64" s="160"/>
      <c r="D64" s="160"/>
      <c r="E64" s="160">
        <f>'将来負担比率（分子）の構造'!J$43</f>
        <v>10878</v>
      </c>
      <c r="F64" s="160"/>
      <c r="G64" s="160"/>
      <c r="H64" s="160">
        <f>'将来負担比率（分子）の構造'!K$43</f>
        <v>10869</v>
      </c>
      <c r="I64" s="160"/>
      <c r="J64" s="160"/>
      <c r="K64" s="160">
        <f>'将来負担比率（分子）の構造'!L$43</f>
        <v>9525</v>
      </c>
      <c r="L64" s="160"/>
      <c r="M64" s="160"/>
      <c r="N64" s="160">
        <f>'将来負担比率（分子）の構造'!M$43</f>
        <v>9429</v>
      </c>
      <c r="O64" s="160"/>
      <c r="P64" s="160"/>
    </row>
    <row r="65" spans="1:16" x14ac:dyDescent="0.15">
      <c r="A65" s="160" t="s">
        <v>26</v>
      </c>
      <c r="B65" s="160">
        <f>'将来負担比率（分子）の構造'!I$42</f>
        <v>937</v>
      </c>
      <c r="C65" s="160"/>
      <c r="D65" s="160"/>
      <c r="E65" s="160">
        <f>'将来負担比率（分子）の構造'!J$42</f>
        <v>748</v>
      </c>
      <c r="F65" s="160"/>
      <c r="G65" s="160"/>
      <c r="H65" s="160">
        <f>'将来負担比率（分子）の構造'!K$42</f>
        <v>738</v>
      </c>
      <c r="I65" s="160"/>
      <c r="J65" s="160"/>
      <c r="K65" s="160">
        <f>'将来負担比率（分子）の構造'!L$42</f>
        <v>734</v>
      </c>
      <c r="L65" s="160"/>
      <c r="M65" s="160"/>
      <c r="N65" s="160">
        <f>'将来負担比率（分子）の構造'!M$42</f>
        <v>1</v>
      </c>
      <c r="O65" s="160"/>
      <c r="P65" s="160"/>
    </row>
    <row r="66" spans="1:16" x14ac:dyDescent="0.15">
      <c r="A66" s="160" t="s">
        <v>25</v>
      </c>
      <c r="B66" s="160">
        <f>'将来負担比率（分子）の構造'!I$41</f>
        <v>15747</v>
      </c>
      <c r="C66" s="160"/>
      <c r="D66" s="160"/>
      <c r="E66" s="160">
        <f>'将来負担比率（分子）の構造'!J$41</f>
        <v>16025</v>
      </c>
      <c r="F66" s="160"/>
      <c r="G66" s="160"/>
      <c r="H66" s="160">
        <f>'将来負担比率（分子）の構造'!K$41</f>
        <v>16221</v>
      </c>
      <c r="I66" s="160"/>
      <c r="J66" s="160"/>
      <c r="K66" s="160">
        <f>'将来負担比率（分子）の構造'!L$41</f>
        <v>16481</v>
      </c>
      <c r="L66" s="160"/>
      <c r="M66" s="160"/>
      <c r="N66" s="160">
        <f>'将来負担比率（分子）の構造'!M$41</f>
        <v>16658</v>
      </c>
      <c r="O66" s="160"/>
      <c r="P66" s="160"/>
    </row>
    <row r="67" spans="1:16" x14ac:dyDescent="0.15">
      <c r="A67" s="160" t="s">
        <v>69</v>
      </c>
      <c r="B67" s="160" t="e">
        <f>NA()</f>
        <v>#N/A</v>
      </c>
      <c r="C67" s="160">
        <f>IF(ISNUMBER('将来負担比率（分子）の構造'!I$53), IF('将来負担比率（分子）の構造'!I$53 &lt; 0, 0, '将来負担比率（分子）の構造'!I$53), NA())</f>
        <v>982</v>
      </c>
      <c r="D67" s="160" t="e">
        <f>NA()</f>
        <v>#N/A</v>
      </c>
      <c r="E67" s="160" t="e">
        <f>NA()</f>
        <v>#N/A</v>
      </c>
      <c r="F67" s="160">
        <f>IF(ISNUMBER('将来負担比率（分子）の構造'!J$53), IF('将来負担比率（分子）の構造'!J$53 &lt; 0, 0, '将来負担比率（分子）の構造'!J$53), NA())</f>
        <v>1956</v>
      </c>
      <c r="G67" s="160" t="e">
        <f>NA()</f>
        <v>#N/A</v>
      </c>
      <c r="H67" s="160" t="e">
        <f>NA()</f>
        <v>#N/A</v>
      </c>
      <c r="I67" s="160">
        <f>IF(ISNUMBER('将来負担比率（分子）の構造'!K$53), IF('将来負担比率（分子）の構造'!K$53 &lt; 0, 0, '将来負担比率（分子）の構造'!K$53), NA())</f>
        <v>2664</v>
      </c>
      <c r="J67" s="160" t="e">
        <f>NA()</f>
        <v>#N/A</v>
      </c>
      <c r="K67" s="160" t="e">
        <f>NA()</f>
        <v>#N/A</v>
      </c>
      <c r="L67" s="160">
        <f>IF(ISNUMBER('将来負担比率（分子）の構造'!L$53), IF('将来負担比率（分子）の構造'!L$53 &lt; 0, 0, '将来負担比率（分子）の構造'!L$53), NA())</f>
        <v>2546</v>
      </c>
      <c r="M67" s="160" t="e">
        <f>NA()</f>
        <v>#N/A</v>
      </c>
      <c r="N67" s="160" t="e">
        <f>NA()</f>
        <v>#N/A</v>
      </c>
      <c r="O67" s="160">
        <f>IF(ISNUMBER('将来負担比率（分子）の構造'!M$53), IF('将来負担比率（分子）の構造'!M$53 &lt; 0, 0, '将来負担比率（分子）の構造'!M$53), NA())</f>
        <v>2596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4963</v>
      </c>
      <c r="C72" s="164">
        <f>基金残高に係る経年分析!G55</f>
        <v>4263</v>
      </c>
      <c r="D72" s="164">
        <f>基金残高に係る経年分析!H55</f>
        <v>3753</v>
      </c>
    </row>
    <row r="73" spans="1:16" x14ac:dyDescent="0.15">
      <c r="A73" s="163" t="s">
        <v>72</v>
      </c>
      <c r="B73" s="164">
        <f>基金残高に係る経年分析!F56</f>
        <v>361</v>
      </c>
      <c r="C73" s="164">
        <f>基金残高に係る経年分析!G56</f>
        <v>363</v>
      </c>
      <c r="D73" s="164">
        <f>基金残高に係る経年分析!H56</f>
        <v>364</v>
      </c>
    </row>
    <row r="74" spans="1:16" x14ac:dyDescent="0.15">
      <c r="A74" s="163" t="s">
        <v>73</v>
      </c>
      <c r="B74" s="164">
        <f>基金残高に係る経年分析!F57</f>
        <v>3247</v>
      </c>
      <c r="C74" s="164">
        <f>基金残高に係る経年分析!G57</f>
        <v>3131</v>
      </c>
      <c r="D74" s="164">
        <f>基金残高に係る経年分析!H57</f>
        <v>2985</v>
      </c>
    </row>
  </sheetData>
  <sheetProtection algorithmName="SHA-512" hashValue="X9c2Rccz2iXPFvixnF5g1y2/597qnNVjRXfxn6vXic2hopiakiAMGQ9h0waqxxXbei9IA8a7rLazr6a/JmzCGg==" saltValue="GHdFO+CMrc9ciiUrosNC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19"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5310341</v>
      </c>
      <c r="S5" s="649"/>
      <c r="T5" s="649"/>
      <c r="U5" s="649"/>
      <c r="V5" s="649"/>
      <c r="W5" s="649"/>
      <c r="X5" s="649"/>
      <c r="Y5" s="650"/>
      <c r="Z5" s="651">
        <v>31.1</v>
      </c>
      <c r="AA5" s="651"/>
      <c r="AB5" s="651"/>
      <c r="AC5" s="651"/>
      <c r="AD5" s="652">
        <v>5310341</v>
      </c>
      <c r="AE5" s="652"/>
      <c r="AF5" s="652"/>
      <c r="AG5" s="652"/>
      <c r="AH5" s="652"/>
      <c r="AI5" s="652"/>
      <c r="AJ5" s="652"/>
      <c r="AK5" s="652"/>
      <c r="AL5" s="653">
        <v>52.7</v>
      </c>
      <c r="AM5" s="654"/>
      <c r="AN5" s="654"/>
      <c r="AO5" s="655"/>
      <c r="AP5" s="645" t="s">
        <v>221</v>
      </c>
      <c r="AQ5" s="646"/>
      <c r="AR5" s="646"/>
      <c r="AS5" s="646"/>
      <c r="AT5" s="646"/>
      <c r="AU5" s="646"/>
      <c r="AV5" s="646"/>
      <c r="AW5" s="646"/>
      <c r="AX5" s="646"/>
      <c r="AY5" s="646"/>
      <c r="AZ5" s="646"/>
      <c r="BA5" s="646"/>
      <c r="BB5" s="646"/>
      <c r="BC5" s="646"/>
      <c r="BD5" s="646"/>
      <c r="BE5" s="646"/>
      <c r="BF5" s="647"/>
      <c r="BG5" s="659">
        <v>5302521</v>
      </c>
      <c r="BH5" s="660"/>
      <c r="BI5" s="660"/>
      <c r="BJ5" s="660"/>
      <c r="BK5" s="660"/>
      <c r="BL5" s="660"/>
      <c r="BM5" s="660"/>
      <c r="BN5" s="661"/>
      <c r="BO5" s="662">
        <v>99.9</v>
      </c>
      <c r="BP5" s="662"/>
      <c r="BQ5" s="662"/>
      <c r="BR5" s="662"/>
      <c r="BS5" s="663" t="s">
        <v>123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211269</v>
      </c>
      <c r="S6" s="660"/>
      <c r="T6" s="660"/>
      <c r="U6" s="660"/>
      <c r="V6" s="660"/>
      <c r="W6" s="660"/>
      <c r="X6" s="660"/>
      <c r="Y6" s="661"/>
      <c r="Z6" s="662">
        <v>1.2</v>
      </c>
      <c r="AA6" s="662"/>
      <c r="AB6" s="662"/>
      <c r="AC6" s="662"/>
      <c r="AD6" s="663">
        <v>211269</v>
      </c>
      <c r="AE6" s="663"/>
      <c r="AF6" s="663"/>
      <c r="AG6" s="663"/>
      <c r="AH6" s="663"/>
      <c r="AI6" s="663"/>
      <c r="AJ6" s="663"/>
      <c r="AK6" s="663"/>
      <c r="AL6" s="664">
        <v>2.1</v>
      </c>
      <c r="AM6" s="665"/>
      <c r="AN6" s="665"/>
      <c r="AO6" s="666"/>
      <c r="AP6" s="656" t="s">
        <v>226</v>
      </c>
      <c r="AQ6" s="657"/>
      <c r="AR6" s="657"/>
      <c r="AS6" s="657"/>
      <c r="AT6" s="657"/>
      <c r="AU6" s="657"/>
      <c r="AV6" s="657"/>
      <c r="AW6" s="657"/>
      <c r="AX6" s="657"/>
      <c r="AY6" s="657"/>
      <c r="AZ6" s="657"/>
      <c r="BA6" s="657"/>
      <c r="BB6" s="657"/>
      <c r="BC6" s="657"/>
      <c r="BD6" s="657"/>
      <c r="BE6" s="657"/>
      <c r="BF6" s="658"/>
      <c r="BG6" s="659">
        <v>5302521</v>
      </c>
      <c r="BH6" s="660"/>
      <c r="BI6" s="660"/>
      <c r="BJ6" s="660"/>
      <c r="BK6" s="660"/>
      <c r="BL6" s="660"/>
      <c r="BM6" s="660"/>
      <c r="BN6" s="661"/>
      <c r="BO6" s="662">
        <v>99.9</v>
      </c>
      <c r="BP6" s="662"/>
      <c r="BQ6" s="662"/>
      <c r="BR6" s="662"/>
      <c r="BS6" s="663" t="s">
        <v>123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142613</v>
      </c>
      <c r="CS6" s="660"/>
      <c r="CT6" s="660"/>
      <c r="CU6" s="660"/>
      <c r="CV6" s="660"/>
      <c r="CW6" s="660"/>
      <c r="CX6" s="660"/>
      <c r="CY6" s="661"/>
      <c r="CZ6" s="653">
        <v>0.9</v>
      </c>
      <c r="DA6" s="654"/>
      <c r="DB6" s="654"/>
      <c r="DC6" s="673"/>
      <c r="DD6" s="668" t="s">
        <v>228</v>
      </c>
      <c r="DE6" s="660"/>
      <c r="DF6" s="660"/>
      <c r="DG6" s="660"/>
      <c r="DH6" s="660"/>
      <c r="DI6" s="660"/>
      <c r="DJ6" s="660"/>
      <c r="DK6" s="660"/>
      <c r="DL6" s="660"/>
      <c r="DM6" s="660"/>
      <c r="DN6" s="660"/>
      <c r="DO6" s="660"/>
      <c r="DP6" s="661"/>
      <c r="DQ6" s="668">
        <v>142613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10690</v>
      </c>
      <c r="S7" s="660"/>
      <c r="T7" s="660"/>
      <c r="U7" s="660"/>
      <c r="V7" s="660"/>
      <c r="W7" s="660"/>
      <c r="X7" s="660"/>
      <c r="Y7" s="661"/>
      <c r="Z7" s="662">
        <v>0.1</v>
      </c>
      <c r="AA7" s="662"/>
      <c r="AB7" s="662"/>
      <c r="AC7" s="662"/>
      <c r="AD7" s="663">
        <v>10690</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1953811</v>
      </c>
      <c r="BH7" s="660"/>
      <c r="BI7" s="660"/>
      <c r="BJ7" s="660"/>
      <c r="BK7" s="660"/>
      <c r="BL7" s="660"/>
      <c r="BM7" s="660"/>
      <c r="BN7" s="661"/>
      <c r="BO7" s="662">
        <v>36.799999999999997</v>
      </c>
      <c r="BP7" s="662"/>
      <c r="BQ7" s="662"/>
      <c r="BR7" s="662"/>
      <c r="BS7" s="663" t="s">
        <v>231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1589145</v>
      </c>
      <c r="CS7" s="660"/>
      <c r="CT7" s="660"/>
      <c r="CU7" s="660"/>
      <c r="CV7" s="660"/>
      <c r="CW7" s="660"/>
      <c r="CX7" s="660"/>
      <c r="CY7" s="661"/>
      <c r="CZ7" s="662">
        <v>9.9</v>
      </c>
      <c r="DA7" s="662"/>
      <c r="DB7" s="662"/>
      <c r="DC7" s="662"/>
      <c r="DD7" s="668">
        <v>55028</v>
      </c>
      <c r="DE7" s="660"/>
      <c r="DF7" s="660"/>
      <c r="DG7" s="660"/>
      <c r="DH7" s="660"/>
      <c r="DI7" s="660"/>
      <c r="DJ7" s="660"/>
      <c r="DK7" s="660"/>
      <c r="DL7" s="660"/>
      <c r="DM7" s="660"/>
      <c r="DN7" s="660"/>
      <c r="DO7" s="660"/>
      <c r="DP7" s="661"/>
      <c r="DQ7" s="668">
        <v>1430602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21021</v>
      </c>
      <c r="S8" s="660"/>
      <c r="T8" s="660"/>
      <c r="U8" s="660"/>
      <c r="V8" s="660"/>
      <c r="W8" s="660"/>
      <c r="X8" s="660"/>
      <c r="Y8" s="661"/>
      <c r="Z8" s="662">
        <v>0.1</v>
      </c>
      <c r="AA8" s="662"/>
      <c r="AB8" s="662"/>
      <c r="AC8" s="662"/>
      <c r="AD8" s="663">
        <v>21021</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58835</v>
      </c>
      <c r="BH8" s="660"/>
      <c r="BI8" s="660"/>
      <c r="BJ8" s="660"/>
      <c r="BK8" s="660"/>
      <c r="BL8" s="660"/>
      <c r="BM8" s="660"/>
      <c r="BN8" s="661"/>
      <c r="BO8" s="662">
        <v>1.1000000000000001</v>
      </c>
      <c r="BP8" s="662"/>
      <c r="BQ8" s="662"/>
      <c r="BR8" s="662"/>
      <c r="BS8" s="668" t="s">
        <v>123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3969974</v>
      </c>
      <c r="CS8" s="660"/>
      <c r="CT8" s="660"/>
      <c r="CU8" s="660"/>
      <c r="CV8" s="660"/>
      <c r="CW8" s="660"/>
      <c r="CX8" s="660"/>
      <c r="CY8" s="661"/>
      <c r="CZ8" s="662">
        <v>24.6</v>
      </c>
      <c r="DA8" s="662"/>
      <c r="DB8" s="662"/>
      <c r="DC8" s="662"/>
      <c r="DD8" s="668">
        <v>33121</v>
      </c>
      <c r="DE8" s="660"/>
      <c r="DF8" s="660"/>
      <c r="DG8" s="660"/>
      <c r="DH8" s="660"/>
      <c r="DI8" s="660"/>
      <c r="DJ8" s="660"/>
      <c r="DK8" s="660"/>
      <c r="DL8" s="660"/>
      <c r="DM8" s="660"/>
      <c r="DN8" s="660"/>
      <c r="DO8" s="660"/>
      <c r="DP8" s="661"/>
      <c r="DQ8" s="668">
        <v>2303563</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24453</v>
      </c>
      <c r="S9" s="660"/>
      <c r="T9" s="660"/>
      <c r="U9" s="660"/>
      <c r="V9" s="660"/>
      <c r="W9" s="660"/>
      <c r="X9" s="660"/>
      <c r="Y9" s="661"/>
      <c r="Z9" s="662">
        <v>0.1</v>
      </c>
      <c r="AA9" s="662"/>
      <c r="AB9" s="662"/>
      <c r="AC9" s="662"/>
      <c r="AD9" s="663">
        <v>24453</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1556058</v>
      </c>
      <c r="BH9" s="660"/>
      <c r="BI9" s="660"/>
      <c r="BJ9" s="660"/>
      <c r="BK9" s="660"/>
      <c r="BL9" s="660"/>
      <c r="BM9" s="660"/>
      <c r="BN9" s="661"/>
      <c r="BO9" s="662">
        <v>29.3</v>
      </c>
      <c r="BP9" s="662"/>
      <c r="BQ9" s="662"/>
      <c r="BR9" s="662"/>
      <c r="BS9" s="668" t="s">
        <v>228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1503456</v>
      </c>
      <c r="CS9" s="660"/>
      <c r="CT9" s="660"/>
      <c r="CU9" s="660"/>
      <c r="CV9" s="660"/>
      <c r="CW9" s="660"/>
      <c r="CX9" s="660"/>
      <c r="CY9" s="661"/>
      <c r="CZ9" s="662">
        <v>9.3000000000000007</v>
      </c>
      <c r="DA9" s="662"/>
      <c r="DB9" s="662"/>
      <c r="DC9" s="662"/>
      <c r="DD9" s="668">
        <v>29217</v>
      </c>
      <c r="DE9" s="660"/>
      <c r="DF9" s="660"/>
      <c r="DG9" s="660"/>
      <c r="DH9" s="660"/>
      <c r="DI9" s="660"/>
      <c r="DJ9" s="660"/>
      <c r="DK9" s="660"/>
      <c r="DL9" s="660"/>
      <c r="DM9" s="660"/>
      <c r="DN9" s="660"/>
      <c r="DO9" s="660"/>
      <c r="DP9" s="661"/>
      <c r="DQ9" s="668">
        <v>1381952</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228</v>
      </c>
      <c r="AA10" s="662"/>
      <c r="AB10" s="662"/>
      <c r="AC10" s="662"/>
      <c r="AD10" s="663" t="s">
        <v>231</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113284</v>
      </c>
      <c r="BH10" s="660"/>
      <c r="BI10" s="660"/>
      <c r="BJ10" s="660"/>
      <c r="BK10" s="660"/>
      <c r="BL10" s="660"/>
      <c r="BM10" s="660"/>
      <c r="BN10" s="661"/>
      <c r="BO10" s="662">
        <v>2.1</v>
      </c>
      <c r="BP10" s="662"/>
      <c r="BQ10" s="662"/>
      <c r="BR10" s="662"/>
      <c r="BS10" s="668" t="s">
        <v>123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3050</v>
      </c>
      <c r="CS10" s="660"/>
      <c r="CT10" s="660"/>
      <c r="CU10" s="660"/>
      <c r="CV10" s="660"/>
      <c r="CW10" s="660"/>
      <c r="CX10" s="660"/>
      <c r="CY10" s="661"/>
      <c r="CZ10" s="662">
        <v>0</v>
      </c>
      <c r="DA10" s="662"/>
      <c r="DB10" s="662"/>
      <c r="DC10" s="662"/>
      <c r="DD10" s="668" t="s">
        <v>231</v>
      </c>
      <c r="DE10" s="660"/>
      <c r="DF10" s="660"/>
      <c r="DG10" s="660"/>
      <c r="DH10" s="660"/>
      <c r="DI10" s="660"/>
      <c r="DJ10" s="660"/>
      <c r="DK10" s="660"/>
      <c r="DL10" s="660"/>
      <c r="DM10" s="660"/>
      <c r="DN10" s="660"/>
      <c r="DO10" s="660"/>
      <c r="DP10" s="661"/>
      <c r="DQ10" s="668">
        <v>50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123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225634</v>
      </c>
      <c r="BH11" s="660"/>
      <c r="BI11" s="660"/>
      <c r="BJ11" s="660"/>
      <c r="BK11" s="660"/>
      <c r="BL11" s="660"/>
      <c r="BM11" s="660"/>
      <c r="BN11" s="661"/>
      <c r="BO11" s="662">
        <v>4.2</v>
      </c>
      <c r="BP11" s="662"/>
      <c r="BQ11" s="662"/>
      <c r="BR11" s="662"/>
      <c r="BS11" s="668" t="s">
        <v>123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1102814</v>
      </c>
      <c r="CS11" s="660"/>
      <c r="CT11" s="660"/>
      <c r="CU11" s="660"/>
      <c r="CV11" s="660"/>
      <c r="CW11" s="660"/>
      <c r="CX11" s="660"/>
      <c r="CY11" s="661"/>
      <c r="CZ11" s="662">
        <v>6.8</v>
      </c>
      <c r="DA11" s="662"/>
      <c r="DB11" s="662"/>
      <c r="DC11" s="662"/>
      <c r="DD11" s="668">
        <v>291974</v>
      </c>
      <c r="DE11" s="660"/>
      <c r="DF11" s="660"/>
      <c r="DG11" s="660"/>
      <c r="DH11" s="660"/>
      <c r="DI11" s="660"/>
      <c r="DJ11" s="660"/>
      <c r="DK11" s="660"/>
      <c r="DL11" s="660"/>
      <c r="DM11" s="660"/>
      <c r="DN11" s="660"/>
      <c r="DO11" s="660"/>
      <c r="DP11" s="661"/>
      <c r="DQ11" s="668">
        <v>854510</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588843</v>
      </c>
      <c r="S12" s="660"/>
      <c r="T12" s="660"/>
      <c r="U12" s="660"/>
      <c r="V12" s="660"/>
      <c r="W12" s="660"/>
      <c r="X12" s="660"/>
      <c r="Y12" s="661"/>
      <c r="Z12" s="662">
        <v>3.4</v>
      </c>
      <c r="AA12" s="662"/>
      <c r="AB12" s="662"/>
      <c r="AC12" s="662"/>
      <c r="AD12" s="663">
        <v>588843</v>
      </c>
      <c r="AE12" s="663"/>
      <c r="AF12" s="663"/>
      <c r="AG12" s="663"/>
      <c r="AH12" s="663"/>
      <c r="AI12" s="663"/>
      <c r="AJ12" s="663"/>
      <c r="AK12" s="663"/>
      <c r="AL12" s="664">
        <v>5.8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3022868</v>
      </c>
      <c r="BH12" s="660"/>
      <c r="BI12" s="660"/>
      <c r="BJ12" s="660"/>
      <c r="BK12" s="660"/>
      <c r="BL12" s="660"/>
      <c r="BM12" s="660"/>
      <c r="BN12" s="661"/>
      <c r="BO12" s="662">
        <v>56.9</v>
      </c>
      <c r="BP12" s="662"/>
      <c r="BQ12" s="662"/>
      <c r="BR12" s="662"/>
      <c r="BS12" s="668" t="s">
        <v>228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552555</v>
      </c>
      <c r="CS12" s="660"/>
      <c r="CT12" s="660"/>
      <c r="CU12" s="660"/>
      <c r="CV12" s="660"/>
      <c r="CW12" s="660"/>
      <c r="CX12" s="660"/>
      <c r="CY12" s="661"/>
      <c r="CZ12" s="662">
        <v>3.4</v>
      </c>
      <c r="DA12" s="662"/>
      <c r="DB12" s="662"/>
      <c r="DC12" s="662"/>
      <c r="DD12" s="668">
        <v>260464</v>
      </c>
      <c r="DE12" s="660"/>
      <c r="DF12" s="660"/>
      <c r="DG12" s="660"/>
      <c r="DH12" s="660"/>
      <c r="DI12" s="660"/>
      <c r="DJ12" s="660"/>
      <c r="DK12" s="660"/>
      <c r="DL12" s="660"/>
      <c r="DM12" s="660"/>
      <c r="DN12" s="660"/>
      <c r="DO12" s="660"/>
      <c r="DP12" s="661"/>
      <c r="DQ12" s="668">
        <v>292248</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14928</v>
      </c>
      <c r="S13" s="660"/>
      <c r="T13" s="660"/>
      <c r="U13" s="660"/>
      <c r="V13" s="660"/>
      <c r="W13" s="660"/>
      <c r="X13" s="660"/>
      <c r="Y13" s="661"/>
      <c r="Z13" s="662">
        <v>0.1</v>
      </c>
      <c r="AA13" s="662"/>
      <c r="AB13" s="662"/>
      <c r="AC13" s="662"/>
      <c r="AD13" s="663">
        <v>14928</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3022001</v>
      </c>
      <c r="BH13" s="660"/>
      <c r="BI13" s="660"/>
      <c r="BJ13" s="660"/>
      <c r="BK13" s="660"/>
      <c r="BL13" s="660"/>
      <c r="BM13" s="660"/>
      <c r="BN13" s="661"/>
      <c r="BO13" s="662">
        <v>56.9</v>
      </c>
      <c r="BP13" s="662"/>
      <c r="BQ13" s="662"/>
      <c r="BR13" s="662"/>
      <c r="BS13" s="668" t="s">
        <v>123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1842680</v>
      </c>
      <c r="CS13" s="660"/>
      <c r="CT13" s="660"/>
      <c r="CU13" s="660"/>
      <c r="CV13" s="660"/>
      <c r="CW13" s="660"/>
      <c r="CX13" s="660"/>
      <c r="CY13" s="661"/>
      <c r="CZ13" s="662">
        <v>11.4</v>
      </c>
      <c r="DA13" s="662"/>
      <c r="DB13" s="662"/>
      <c r="DC13" s="662"/>
      <c r="DD13" s="668">
        <v>1151203</v>
      </c>
      <c r="DE13" s="660"/>
      <c r="DF13" s="660"/>
      <c r="DG13" s="660"/>
      <c r="DH13" s="660"/>
      <c r="DI13" s="660"/>
      <c r="DJ13" s="660"/>
      <c r="DK13" s="660"/>
      <c r="DL13" s="660"/>
      <c r="DM13" s="660"/>
      <c r="DN13" s="660"/>
      <c r="DO13" s="660"/>
      <c r="DP13" s="661"/>
      <c r="DQ13" s="668">
        <v>1311377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228</v>
      </c>
      <c r="AA14" s="662"/>
      <c r="AB14" s="662"/>
      <c r="AC14" s="662"/>
      <c r="AD14" s="663" t="s">
        <v>123</v>
      </c>
      <c r="AE14" s="663"/>
      <c r="AF14" s="663"/>
      <c r="AG14" s="663"/>
      <c r="AH14" s="663"/>
      <c r="AI14" s="663"/>
      <c r="AJ14" s="663"/>
      <c r="AK14" s="663"/>
      <c r="AL14" s="664" t="s">
        <v>123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97614</v>
      </c>
      <c r="BH14" s="660"/>
      <c r="BI14" s="660"/>
      <c r="BJ14" s="660"/>
      <c r="BK14" s="660"/>
      <c r="BL14" s="660"/>
      <c r="BM14" s="660"/>
      <c r="BN14" s="661"/>
      <c r="BO14" s="662">
        <v>1.8</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908850</v>
      </c>
      <c r="CS14" s="660"/>
      <c r="CT14" s="660"/>
      <c r="CU14" s="660"/>
      <c r="CV14" s="660"/>
      <c r="CW14" s="660"/>
      <c r="CX14" s="660"/>
      <c r="CY14" s="661"/>
      <c r="CZ14" s="662">
        <v>5.6</v>
      </c>
      <c r="DA14" s="662"/>
      <c r="DB14" s="662"/>
      <c r="DC14" s="662"/>
      <c r="DD14" s="668">
        <v>30468</v>
      </c>
      <c r="DE14" s="660"/>
      <c r="DF14" s="660"/>
      <c r="DG14" s="660"/>
      <c r="DH14" s="660"/>
      <c r="DI14" s="660"/>
      <c r="DJ14" s="660"/>
      <c r="DK14" s="660"/>
      <c r="DL14" s="660"/>
      <c r="DM14" s="660"/>
      <c r="DN14" s="660"/>
      <c r="DO14" s="660"/>
      <c r="DP14" s="661"/>
      <c r="DQ14" s="668">
        <v>682164</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64950</v>
      </c>
      <c r="S15" s="660"/>
      <c r="T15" s="660"/>
      <c r="U15" s="660"/>
      <c r="V15" s="660"/>
      <c r="W15" s="660"/>
      <c r="X15" s="660"/>
      <c r="Y15" s="661"/>
      <c r="Z15" s="662">
        <v>0.4</v>
      </c>
      <c r="AA15" s="662"/>
      <c r="AB15" s="662"/>
      <c r="AC15" s="662"/>
      <c r="AD15" s="663">
        <v>64950</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228228</v>
      </c>
      <c r="BH15" s="660"/>
      <c r="BI15" s="660"/>
      <c r="BJ15" s="660"/>
      <c r="BK15" s="660"/>
      <c r="BL15" s="660"/>
      <c r="BM15" s="660"/>
      <c r="BN15" s="661"/>
      <c r="BO15" s="662">
        <v>4.3</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2446447</v>
      </c>
      <c r="CS15" s="660"/>
      <c r="CT15" s="660"/>
      <c r="CU15" s="660"/>
      <c r="CV15" s="660"/>
      <c r="CW15" s="660"/>
      <c r="CX15" s="660"/>
      <c r="CY15" s="661"/>
      <c r="CZ15" s="662">
        <v>15.2</v>
      </c>
      <c r="DA15" s="662"/>
      <c r="DB15" s="662"/>
      <c r="DC15" s="662"/>
      <c r="DD15" s="668">
        <v>409960</v>
      </c>
      <c r="DE15" s="660"/>
      <c r="DF15" s="660"/>
      <c r="DG15" s="660"/>
      <c r="DH15" s="660"/>
      <c r="DI15" s="660"/>
      <c r="DJ15" s="660"/>
      <c r="DK15" s="660"/>
      <c r="DL15" s="660"/>
      <c r="DM15" s="660"/>
      <c r="DN15" s="660"/>
      <c r="DO15" s="660"/>
      <c r="DP15" s="661"/>
      <c r="DQ15" s="668">
        <v>1792951</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228</v>
      </c>
      <c r="AA16" s="662"/>
      <c r="AB16" s="662"/>
      <c r="AC16" s="662"/>
      <c r="AD16" s="663" t="s">
        <v>123</v>
      </c>
      <c r="AE16" s="663"/>
      <c r="AF16" s="663"/>
      <c r="AG16" s="663"/>
      <c r="AH16" s="663"/>
      <c r="AI16" s="663"/>
      <c r="AJ16" s="663"/>
      <c r="AK16" s="663"/>
      <c r="AL16" s="664" t="s">
        <v>123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788</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v>15</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21256</v>
      </c>
      <c r="S17" s="660"/>
      <c r="T17" s="660"/>
      <c r="U17" s="660"/>
      <c r="V17" s="660"/>
      <c r="W17" s="660"/>
      <c r="X17" s="660"/>
      <c r="Y17" s="661"/>
      <c r="Z17" s="662">
        <v>0.1</v>
      </c>
      <c r="AA17" s="662"/>
      <c r="AB17" s="662"/>
      <c r="AC17" s="662"/>
      <c r="AD17" s="663">
        <v>21256</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1309772</v>
      </c>
      <c r="CS17" s="660"/>
      <c r="CT17" s="660"/>
      <c r="CU17" s="660"/>
      <c r="CV17" s="660"/>
      <c r="CW17" s="660"/>
      <c r="CX17" s="660"/>
      <c r="CY17" s="661"/>
      <c r="CZ17" s="662">
        <v>8.1</v>
      </c>
      <c r="DA17" s="662"/>
      <c r="DB17" s="662"/>
      <c r="DC17" s="662"/>
      <c r="DD17" s="668" t="s">
        <v>123</v>
      </c>
      <c r="DE17" s="660"/>
      <c r="DF17" s="660"/>
      <c r="DG17" s="660"/>
      <c r="DH17" s="660"/>
      <c r="DI17" s="660"/>
      <c r="DJ17" s="660"/>
      <c r="DK17" s="660"/>
      <c r="DL17" s="660"/>
      <c r="DM17" s="660"/>
      <c r="DN17" s="660"/>
      <c r="DO17" s="660"/>
      <c r="DP17" s="661"/>
      <c r="DQ17" s="668">
        <v>1298716</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4090944</v>
      </c>
      <c r="S18" s="660"/>
      <c r="T18" s="660"/>
      <c r="U18" s="660"/>
      <c r="V18" s="660"/>
      <c r="W18" s="660"/>
      <c r="X18" s="660"/>
      <c r="Y18" s="661"/>
      <c r="Z18" s="662">
        <v>24</v>
      </c>
      <c r="AA18" s="662"/>
      <c r="AB18" s="662"/>
      <c r="AC18" s="662"/>
      <c r="AD18" s="663">
        <v>3758305</v>
      </c>
      <c r="AE18" s="663"/>
      <c r="AF18" s="663"/>
      <c r="AG18" s="663"/>
      <c r="AH18" s="663"/>
      <c r="AI18" s="663"/>
      <c r="AJ18" s="663"/>
      <c r="AK18" s="663"/>
      <c r="AL18" s="664">
        <v>37.299999999999997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733519</v>
      </c>
      <c r="CS18" s="660"/>
      <c r="CT18" s="660"/>
      <c r="CU18" s="660"/>
      <c r="CV18" s="660"/>
      <c r="CW18" s="660"/>
      <c r="CX18" s="660"/>
      <c r="CY18" s="661"/>
      <c r="CZ18" s="662">
        <v>4.5999999999999996</v>
      </c>
      <c r="DA18" s="662"/>
      <c r="DB18" s="662"/>
      <c r="DC18" s="662"/>
      <c r="DD18" s="668">
        <v>733519</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3758305</v>
      </c>
      <c r="S19" s="660"/>
      <c r="T19" s="660"/>
      <c r="U19" s="660"/>
      <c r="V19" s="660"/>
      <c r="W19" s="660"/>
      <c r="X19" s="660"/>
      <c r="Y19" s="661"/>
      <c r="Z19" s="662">
        <v>22</v>
      </c>
      <c r="AA19" s="662"/>
      <c r="AB19" s="662"/>
      <c r="AC19" s="662"/>
      <c r="AD19" s="663">
        <v>3758305</v>
      </c>
      <c r="AE19" s="663"/>
      <c r="AF19" s="663"/>
      <c r="AG19" s="663"/>
      <c r="AH19" s="663"/>
      <c r="AI19" s="663"/>
      <c r="AJ19" s="663"/>
      <c r="AK19" s="663"/>
      <c r="AL19" s="664">
        <v>37.299999999999997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7820</v>
      </c>
      <c r="BH19" s="660"/>
      <c r="BI19" s="660"/>
      <c r="BJ19" s="660"/>
      <c r="BK19" s="660"/>
      <c r="BL19" s="660"/>
      <c r="BM19" s="660"/>
      <c r="BN19" s="661"/>
      <c r="BO19" s="662">
        <v>0.1</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169</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332639</v>
      </c>
      <c r="S20" s="660"/>
      <c r="T20" s="660"/>
      <c r="U20" s="660"/>
      <c r="V20" s="660"/>
      <c r="W20" s="660"/>
      <c r="X20" s="660"/>
      <c r="Y20" s="661"/>
      <c r="Z20" s="662">
        <v>1.9</v>
      </c>
      <c r="AA20" s="662"/>
      <c r="AB20" s="662"/>
      <c r="AC20" s="662"/>
      <c r="AD20" s="663" t="s">
        <v>123</v>
      </c>
      <c r="AE20" s="663"/>
      <c r="AF20" s="663"/>
      <c r="AG20" s="663"/>
      <c r="AH20" s="663"/>
      <c r="AI20" s="663"/>
      <c r="AJ20" s="663"/>
      <c r="AK20" s="663"/>
      <c r="AL20" s="664" t="s">
        <v>123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7820</v>
      </c>
      <c r="BH20" s="660"/>
      <c r="BI20" s="660"/>
      <c r="BJ20" s="660"/>
      <c r="BK20" s="660"/>
      <c r="BL20" s="660"/>
      <c r="BM20" s="660"/>
      <c r="BN20" s="661"/>
      <c r="BO20" s="662">
        <v>0.1</v>
      </c>
      <c r="BP20" s="662"/>
      <c r="BQ20" s="662"/>
      <c r="BR20" s="662"/>
      <c r="BS20" s="668" t="s">
        <v>228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16105663</v>
      </c>
      <c r="CS20" s="660"/>
      <c r="CT20" s="660"/>
      <c r="CU20" s="660"/>
      <c r="CV20" s="660"/>
      <c r="CW20" s="660"/>
      <c r="CX20" s="660"/>
      <c r="CY20" s="661"/>
      <c r="CZ20" s="662">
        <v>100</v>
      </c>
      <c r="DA20" s="662"/>
      <c r="DB20" s="662"/>
      <c r="DC20" s="662"/>
      <c r="DD20" s="668">
        <v>2994954</v>
      </c>
      <c r="DE20" s="660"/>
      <c r="DF20" s="660"/>
      <c r="DG20" s="660"/>
      <c r="DH20" s="660"/>
      <c r="DI20" s="660"/>
      <c r="DJ20" s="660"/>
      <c r="DK20" s="660"/>
      <c r="DL20" s="660"/>
      <c r="DM20" s="660"/>
      <c r="DN20" s="660"/>
      <c r="DO20" s="660"/>
      <c r="DP20" s="661"/>
      <c r="DQ20" s="668">
        <v>11490761</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123</v>
      </c>
      <c r="AE21" s="663"/>
      <c r="AF21" s="663"/>
      <c r="AG21" s="663"/>
      <c r="AH21" s="663"/>
      <c r="AI21" s="663"/>
      <c r="AJ21" s="663"/>
      <c r="AK21" s="663"/>
      <c r="AL21" s="664" t="s">
        <v>123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7820</v>
      </c>
      <c r="BH21" s="660"/>
      <c r="BI21" s="660"/>
      <c r="BJ21" s="660"/>
      <c r="BK21" s="660"/>
      <c r="BL21" s="660"/>
      <c r="BM21" s="660"/>
      <c r="BN21" s="661"/>
      <c r="BO21" s="662">
        <v>0.1</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10358695</v>
      </c>
      <c r="S22" s="660"/>
      <c r="T22" s="660"/>
      <c r="U22" s="660"/>
      <c r="V22" s="660"/>
      <c r="W22" s="660"/>
      <c r="X22" s="660"/>
      <c r="Y22" s="661"/>
      <c r="Z22" s="662">
        <v>60.7</v>
      </c>
      <c r="AA22" s="662"/>
      <c r="AB22" s="662"/>
      <c r="AC22" s="662"/>
      <c r="AD22" s="663">
        <v>10026056</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5097</v>
      </c>
      <c r="S23" s="660"/>
      <c r="T23" s="660"/>
      <c r="U23" s="660"/>
      <c r="V23" s="660"/>
      <c r="W23" s="660"/>
      <c r="X23" s="660"/>
      <c r="Y23" s="661"/>
      <c r="Z23" s="662">
        <v>0</v>
      </c>
      <c r="AA23" s="662"/>
      <c r="AB23" s="662"/>
      <c r="AC23" s="662"/>
      <c r="AD23" s="663">
        <v>5097</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228</v>
      </c>
      <c r="BP23" s="662"/>
      <c r="BQ23" s="662"/>
      <c r="BR23" s="662"/>
      <c r="BS23" s="668" t="s">
        <v>123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64431</v>
      </c>
      <c r="S24" s="660"/>
      <c r="T24" s="660"/>
      <c r="U24" s="660"/>
      <c r="V24" s="660"/>
      <c r="W24" s="660"/>
      <c r="X24" s="660"/>
      <c r="Y24" s="661"/>
      <c r="Z24" s="662">
        <v>0.4</v>
      </c>
      <c r="AA24" s="662"/>
      <c r="AB24" s="662"/>
      <c r="AC24" s="662"/>
      <c r="AD24" s="663" t="s">
        <v>123</v>
      </c>
      <c r="AE24" s="663"/>
      <c r="AF24" s="663"/>
      <c r="AG24" s="663"/>
      <c r="AH24" s="663"/>
      <c r="AI24" s="663"/>
      <c r="AJ24" s="663"/>
      <c r="AK24" s="663"/>
      <c r="AL24" s="664" t="s">
        <v>123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5472016</v>
      </c>
      <c r="CS24" s="649"/>
      <c r="CT24" s="649"/>
      <c r="CU24" s="649"/>
      <c r="CV24" s="649"/>
      <c r="CW24" s="649"/>
      <c r="CX24" s="649"/>
      <c r="CY24" s="650"/>
      <c r="CZ24" s="653">
        <v>34</v>
      </c>
      <c r="DA24" s="654"/>
      <c r="DB24" s="654"/>
      <c r="DC24" s="673"/>
      <c r="DD24" s="692">
        <v>3972327</v>
      </c>
      <c r="DE24" s="649"/>
      <c r="DF24" s="649"/>
      <c r="DG24" s="649"/>
      <c r="DH24" s="649"/>
      <c r="DI24" s="649"/>
      <c r="DJ24" s="649"/>
      <c r="DK24" s="650"/>
      <c r="DL24" s="692">
        <v>3962953</v>
      </c>
      <c r="DM24" s="649"/>
      <c r="DN24" s="649"/>
      <c r="DO24" s="649"/>
      <c r="DP24" s="649"/>
      <c r="DQ24" s="649"/>
      <c r="DR24" s="649"/>
      <c r="DS24" s="649"/>
      <c r="DT24" s="649"/>
      <c r="DU24" s="649"/>
      <c r="DV24" s="650"/>
      <c r="DW24" s="653">
        <v>37.1</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165605</v>
      </c>
      <c r="S25" s="660"/>
      <c r="T25" s="660"/>
      <c r="U25" s="660"/>
      <c r="V25" s="660"/>
      <c r="W25" s="660"/>
      <c r="X25" s="660"/>
      <c r="Y25" s="661"/>
      <c r="Z25" s="662">
        <v>1</v>
      </c>
      <c r="AA25" s="662"/>
      <c r="AB25" s="662"/>
      <c r="AC25" s="662"/>
      <c r="AD25" s="663">
        <v>21136</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2274869</v>
      </c>
      <c r="CS25" s="695"/>
      <c r="CT25" s="695"/>
      <c r="CU25" s="695"/>
      <c r="CV25" s="695"/>
      <c r="CW25" s="695"/>
      <c r="CX25" s="695"/>
      <c r="CY25" s="696"/>
      <c r="CZ25" s="664">
        <v>14.1</v>
      </c>
      <c r="DA25" s="693"/>
      <c r="DB25" s="693"/>
      <c r="DC25" s="697"/>
      <c r="DD25" s="668">
        <v>2074556</v>
      </c>
      <c r="DE25" s="695"/>
      <c r="DF25" s="695"/>
      <c r="DG25" s="695"/>
      <c r="DH25" s="695"/>
      <c r="DI25" s="695"/>
      <c r="DJ25" s="695"/>
      <c r="DK25" s="696"/>
      <c r="DL25" s="668">
        <v>2065182</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76261</v>
      </c>
      <c r="S26" s="660"/>
      <c r="T26" s="660"/>
      <c r="U26" s="660"/>
      <c r="V26" s="660"/>
      <c r="W26" s="660"/>
      <c r="X26" s="660"/>
      <c r="Y26" s="661"/>
      <c r="Z26" s="662">
        <v>0.4</v>
      </c>
      <c r="AA26" s="662"/>
      <c r="AB26" s="662"/>
      <c r="AC26" s="662"/>
      <c r="AD26" s="663" t="s">
        <v>228</v>
      </c>
      <c r="AE26" s="663"/>
      <c r="AF26" s="663"/>
      <c r="AG26" s="663"/>
      <c r="AH26" s="663"/>
      <c r="AI26" s="663"/>
      <c r="AJ26" s="663"/>
      <c r="AK26" s="663"/>
      <c r="AL26" s="664" t="s">
        <v>169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1359265</v>
      </c>
      <c r="CS26" s="660"/>
      <c r="CT26" s="660"/>
      <c r="CU26" s="660"/>
      <c r="CV26" s="660"/>
      <c r="CW26" s="660"/>
      <c r="CX26" s="660"/>
      <c r="CY26" s="661"/>
      <c r="CZ26" s="664">
        <v>8.4</v>
      </c>
      <c r="DA26" s="693"/>
      <c r="DB26" s="693"/>
      <c r="DC26" s="697"/>
      <c r="DD26" s="668">
        <v>1178983</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1282252</v>
      </c>
      <c r="S27" s="660"/>
      <c r="T27" s="660"/>
      <c r="U27" s="660"/>
      <c r="V27" s="660"/>
      <c r="W27" s="660"/>
      <c r="X27" s="660"/>
      <c r="Y27" s="661"/>
      <c r="Z27" s="662">
        <v>7.5</v>
      </c>
      <c r="AA27" s="662"/>
      <c r="AB27" s="662"/>
      <c r="AC27" s="662"/>
      <c r="AD27" s="663" t="s">
        <v>123</v>
      </c>
      <c r="AE27" s="663"/>
      <c r="AF27" s="663"/>
      <c r="AG27" s="663"/>
      <c r="AH27" s="663"/>
      <c r="AI27" s="663"/>
      <c r="AJ27" s="663"/>
      <c r="AK27" s="663"/>
      <c r="AL27" s="664" t="s">
        <v>123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5310341</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1887375</v>
      </c>
      <c r="CS27" s="695"/>
      <c r="CT27" s="695"/>
      <c r="CU27" s="695"/>
      <c r="CV27" s="695"/>
      <c r="CW27" s="695"/>
      <c r="CX27" s="695"/>
      <c r="CY27" s="696"/>
      <c r="CZ27" s="664">
        <v>11.7</v>
      </c>
      <c r="DA27" s="693"/>
      <c r="DB27" s="693"/>
      <c r="DC27" s="697"/>
      <c r="DD27" s="668">
        <v>599055</v>
      </c>
      <c r="DE27" s="695"/>
      <c r="DF27" s="695"/>
      <c r="DG27" s="695"/>
      <c r="DH27" s="695"/>
      <c r="DI27" s="695"/>
      <c r="DJ27" s="695"/>
      <c r="DK27" s="696"/>
      <c r="DL27" s="668">
        <v>599055</v>
      </c>
      <c r="DM27" s="695"/>
      <c r="DN27" s="695"/>
      <c r="DO27" s="695"/>
      <c r="DP27" s="695"/>
      <c r="DQ27" s="695"/>
      <c r="DR27" s="695"/>
      <c r="DS27" s="695"/>
      <c r="DT27" s="695"/>
      <c r="DU27" s="695"/>
      <c r="DV27" s="696"/>
      <c r="DW27" s="664">
        <v>5.6</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228</v>
      </c>
      <c r="AA28" s="662"/>
      <c r="AB28" s="662"/>
      <c r="AC28" s="662"/>
      <c r="AD28" s="663" t="s">
        <v>123</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1309772</v>
      </c>
      <c r="CS28" s="660"/>
      <c r="CT28" s="660"/>
      <c r="CU28" s="660"/>
      <c r="CV28" s="660"/>
      <c r="CW28" s="660"/>
      <c r="CX28" s="660"/>
      <c r="CY28" s="661"/>
      <c r="CZ28" s="664">
        <v>8.1</v>
      </c>
      <c r="DA28" s="693"/>
      <c r="DB28" s="693"/>
      <c r="DC28" s="697"/>
      <c r="DD28" s="668">
        <v>1298716</v>
      </c>
      <c r="DE28" s="660"/>
      <c r="DF28" s="660"/>
      <c r="DG28" s="660"/>
      <c r="DH28" s="660"/>
      <c r="DI28" s="660"/>
      <c r="DJ28" s="660"/>
      <c r="DK28" s="661"/>
      <c r="DL28" s="668">
        <v>1298716</v>
      </c>
      <c r="DM28" s="660"/>
      <c r="DN28" s="660"/>
      <c r="DO28" s="660"/>
      <c r="DP28" s="660"/>
      <c r="DQ28" s="660"/>
      <c r="DR28" s="660"/>
      <c r="DS28" s="660"/>
      <c r="DT28" s="660"/>
      <c r="DU28" s="660"/>
      <c r="DV28" s="661"/>
      <c r="DW28" s="664">
        <v>12.2</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874843</v>
      </c>
      <c r="S29" s="660"/>
      <c r="T29" s="660"/>
      <c r="U29" s="660"/>
      <c r="V29" s="660"/>
      <c r="W29" s="660"/>
      <c r="X29" s="660"/>
      <c r="Y29" s="661"/>
      <c r="Z29" s="662">
        <v>5.0999999999999996</v>
      </c>
      <c r="AA29" s="662"/>
      <c r="AB29" s="662"/>
      <c r="AC29" s="662"/>
      <c r="AD29" s="663" t="s">
        <v>228</v>
      </c>
      <c r="AE29" s="663"/>
      <c r="AF29" s="663"/>
      <c r="AG29" s="663"/>
      <c r="AH29" s="663"/>
      <c r="AI29" s="663"/>
      <c r="AJ29" s="663"/>
      <c r="AK29" s="663"/>
      <c r="AL29" s="664" t="s">
        <v>123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1309772</v>
      </c>
      <c r="CS29" s="695"/>
      <c r="CT29" s="695"/>
      <c r="CU29" s="695"/>
      <c r="CV29" s="695"/>
      <c r="CW29" s="695"/>
      <c r="CX29" s="695"/>
      <c r="CY29" s="696"/>
      <c r="CZ29" s="664">
        <v>8.1</v>
      </c>
      <c r="DA29" s="693"/>
      <c r="DB29" s="693"/>
      <c r="DC29" s="697"/>
      <c r="DD29" s="668">
        <v>1298716</v>
      </c>
      <c r="DE29" s="695"/>
      <c r="DF29" s="695"/>
      <c r="DG29" s="695"/>
      <c r="DH29" s="695"/>
      <c r="DI29" s="695"/>
      <c r="DJ29" s="695"/>
      <c r="DK29" s="696"/>
      <c r="DL29" s="668">
        <v>1298716</v>
      </c>
      <c r="DM29" s="695"/>
      <c r="DN29" s="695"/>
      <c r="DO29" s="695"/>
      <c r="DP29" s="695"/>
      <c r="DQ29" s="695"/>
      <c r="DR29" s="695"/>
      <c r="DS29" s="695"/>
      <c r="DT29" s="695"/>
      <c r="DU29" s="695"/>
      <c r="DV29" s="696"/>
      <c r="DW29" s="664">
        <v>12.2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44276</v>
      </c>
      <c r="S30" s="660"/>
      <c r="T30" s="660"/>
      <c r="U30" s="660"/>
      <c r="V30" s="660"/>
      <c r="W30" s="660"/>
      <c r="X30" s="660"/>
      <c r="Y30" s="661"/>
      <c r="Z30" s="662">
        <v>0.3</v>
      </c>
      <c r="AA30" s="662"/>
      <c r="AB30" s="662"/>
      <c r="AC30" s="662"/>
      <c r="AD30" s="663">
        <v>8009</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98.9</v>
      </c>
      <c r="BH30" s="720"/>
      <c r="BI30" s="720"/>
      <c r="BJ30" s="720"/>
      <c r="BK30" s="720"/>
      <c r="BL30" s="720"/>
      <c r="BM30" s="654">
        <v>94.9</v>
      </c>
      <c r="BN30" s="720"/>
      <c r="BO30" s="720"/>
      <c r="BP30" s="720"/>
      <c r="BQ30" s="721"/>
      <c r="BR30" s="719">
        <v>98.7</v>
      </c>
      <c r="BS30" s="720"/>
      <c r="BT30" s="720"/>
      <c r="BU30" s="720"/>
      <c r="BV30" s="720"/>
      <c r="BW30" s="720"/>
      <c r="BX30" s="654">
        <v>94.8</v>
      </c>
      <c r="BY30" s="720"/>
      <c r="BZ30" s="720"/>
      <c r="CA30" s="720"/>
      <c r="CB30" s="721"/>
      <c r="CD30" s="724"/>
      <c r="CE30" s="725"/>
      <c r="CF30" s="674" t="s">
        <v>305</v>
      </c>
      <c r="CG30" s="675"/>
      <c r="CH30" s="675"/>
      <c r="CI30" s="675"/>
      <c r="CJ30" s="675"/>
      <c r="CK30" s="675"/>
      <c r="CL30" s="675"/>
      <c r="CM30" s="675"/>
      <c r="CN30" s="675"/>
      <c r="CO30" s="675"/>
      <c r="CP30" s="675"/>
      <c r="CQ30" s="676"/>
      <c r="CR30" s="659">
        <v>1216247</v>
      </c>
      <c r="CS30" s="660"/>
      <c r="CT30" s="660"/>
      <c r="CU30" s="660"/>
      <c r="CV30" s="660"/>
      <c r="CW30" s="660"/>
      <c r="CX30" s="660"/>
      <c r="CY30" s="661"/>
      <c r="CZ30" s="664">
        <v>7.6</v>
      </c>
      <c r="DA30" s="693"/>
      <c r="DB30" s="693"/>
      <c r="DC30" s="697"/>
      <c r="DD30" s="668">
        <v>1206208</v>
      </c>
      <c r="DE30" s="660"/>
      <c r="DF30" s="660"/>
      <c r="DG30" s="660"/>
      <c r="DH30" s="660"/>
      <c r="DI30" s="660"/>
      <c r="DJ30" s="660"/>
      <c r="DK30" s="661"/>
      <c r="DL30" s="668">
        <v>1206208</v>
      </c>
      <c r="DM30" s="660"/>
      <c r="DN30" s="660"/>
      <c r="DO30" s="660"/>
      <c r="DP30" s="660"/>
      <c r="DQ30" s="660"/>
      <c r="DR30" s="660"/>
      <c r="DS30" s="660"/>
      <c r="DT30" s="660"/>
      <c r="DU30" s="660"/>
      <c r="DV30" s="661"/>
      <c r="DW30" s="664">
        <v>11.3</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45317</v>
      </c>
      <c r="S31" s="660"/>
      <c r="T31" s="660"/>
      <c r="U31" s="660"/>
      <c r="V31" s="660"/>
      <c r="W31" s="660"/>
      <c r="X31" s="660"/>
      <c r="Y31" s="661"/>
      <c r="Z31" s="662">
        <v>0.3</v>
      </c>
      <c r="AA31" s="662"/>
      <c r="AB31" s="662"/>
      <c r="AC31" s="662"/>
      <c r="AD31" s="663" t="s">
        <v>228</v>
      </c>
      <c r="AE31" s="663"/>
      <c r="AF31" s="663"/>
      <c r="AG31" s="663"/>
      <c r="AH31" s="663"/>
      <c r="AI31" s="663"/>
      <c r="AJ31" s="663"/>
      <c r="AK31" s="663"/>
      <c r="AL31" s="664" t="s">
        <v>169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99.2</v>
      </c>
      <c r="BH31" s="695"/>
      <c r="BI31" s="695"/>
      <c r="BJ31" s="695"/>
      <c r="BK31" s="695"/>
      <c r="BL31" s="695"/>
      <c r="BM31" s="665">
        <v>97.7</v>
      </c>
      <c r="BN31" s="717"/>
      <c r="BO31" s="717"/>
      <c r="BP31" s="717"/>
      <c r="BQ31" s="718"/>
      <c r="BR31" s="716">
        <v>98.9</v>
      </c>
      <c r="BS31" s="695"/>
      <c r="BT31" s="695"/>
      <c r="BU31" s="695"/>
      <c r="BV31" s="695"/>
      <c r="BW31" s="695"/>
      <c r="BX31" s="665">
        <v>97.4</v>
      </c>
      <c r="BY31" s="717"/>
      <c r="BZ31" s="717"/>
      <c r="CA31" s="717"/>
      <c r="CB31" s="718"/>
      <c r="CD31" s="724"/>
      <c r="CE31" s="725"/>
      <c r="CF31" s="674" t="s">
        <v>309</v>
      </c>
      <c r="CG31" s="675"/>
      <c r="CH31" s="675"/>
      <c r="CI31" s="675"/>
      <c r="CJ31" s="675"/>
      <c r="CK31" s="675"/>
      <c r="CL31" s="675"/>
      <c r="CM31" s="675"/>
      <c r="CN31" s="675"/>
      <c r="CO31" s="675"/>
      <c r="CP31" s="675"/>
      <c r="CQ31" s="676"/>
      <c r="CR31" s="659">
        <v>93525</v>
      </c>
      <c r="CS31" s="695"/>
      <c r="CT31" s="695"/>
      <c r="CU31" s="695"/>
      <c r="CV31" s="695"/>
      <c r="CW31" s="695"/>
      <c r="CX31" s="695"/>
      <c r="CY31" s="696"/>
      <c r="CZ31" s="664">
        <v>0.6</v>
      </c>
      <c r="DA31" s="693"/>
      <c r="DB31" s="693"/>
      <c r="DC31" s="697"/>
      <c r="DD31" s="668">
        <v>92508</v>
      </c>
      <c r="DE31" s="695"/>
      <c r="DF31" s="695"/>
      <c r="DG31" s="695"/>
      <c r="DH31" s="695"/>
      <c r="DI31" s="695"/>
      <c r="DJ31" s="695"/>
      <c r="DK31" s="696"/>
      <c r="DL31" s="668">
        <v>92508</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709898</v>
      </c>
      <c r="S32" s="660"/>
      <c r="T32" s="660"/>
      <c r="U32" s="660"/>
      <c r="V32" s="660"/>
      <c r="W32" s="660"/>
      <c r="X32" s="660"/>
      <c r="Y32" s="661"/>
      <c r="Z32" s="662">
        <v>4.2</v>
      </c>
      <c r="AA32" s="662"/>
      <c r="AB32" s="662"/>
      <c r="AC32" s="662"/>
      <c r="AD32" s="663">
        <v>18400</v>
      </c>
      <c r="AE32" s="663"/>
      <c r="AF32" s="663"/>
      <c r="AG32" s="663"/>
      <c r="AH32" s="663"/>
      <c r="AI32" s="663"/>
      <c r="AJ32" s="663"/>
      <c r="AK32" s="663"/>
      <c r="AL32" s="664">
        <v>0.2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92.7</v>
      </c>
      <c r="BN32" s="729"/>
      <c r="BO32" s="729"/>
      <c r="BP32" s="729"/>
      <c r="BQ32" s="731"/>
      <c r="BR32" s="728">
        <v>98.5</v>
      </c>
      <c r="BS32" s="729"/>
      <c r="BT32" s="729"/>
      <c r="BU32" s="729"/>
      <c r="BV32" s="729"/>
      <c r="BW32" s="729"/>
      <c r="BX32" s="730">
        <v>92.8</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231</v>
      </c>
      <c r="DM32" s="660"/>
      <c r="DN32" s="660"/>
      <c r="DO32" s="660"/>
      <c r="DP32" s="660"/>
      <c r="DQ32" s="660"/>
      <c r="DR32" s="660"/>
      <c r="DS32" s="660"/>
      <c r="DT32" s="660"/>
      <c r="DU32" s="660"/>
      <c r="DV32" s="661"/>
      <c r="DW32" s="664" t="s">
        <v>123</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1554519</v>
      </c>
      <c r="S33" s="660"/>
      <c r="T33" s="660"/>
      <c r="U33" s="660"/>
      <c r="V33" s="660"/>
      <c r="W33" s="660"/>
      <c r="X33" s="660"/>
      <c r="Y33" s="661"/>
      <c r="Z33" s="662">
        <v>9.1</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7637905</v>
      </c>
      <c r="CS33" s="695"/>
      <c r="CT33" s="695"/>
      <c r="CU33" s="695"/>
      <c r="CV33" s="695"/>
      <c r="CW33" s="695"/>
      <c r="CX33" s="695"/>
      <c r="CY33" s="696"/>
      <c r="CZ33" s="664">
        <v>47.4</v>
      </c>
      <c r="DA33" s="693"/>
      <c r="DB33" s="693"/>
      <c r="DC33" s="697"/>
      <c r="DD33" s="668">
        <v>6443929</v>
      </c>
      <c r="DE33" s="695"/>
      <c r="DF33" s="695"/>
      <c r="DG33" s="695"/>
      <c r="DH33" s="695"/>
      <c r="DI33" s="695"/>
      <c r="DJ33" s="695"/>
      <c r="DK33" s="696"/>
      <c r="DL33" s="668">
        <v>5097731</v>
      </c>
      <c r="DM33" s="695"/>
      <c r="DN33" s="695"/>
      <c r="DO33" s="695"/>
      <c r="DP33" s="695"/>
      <c r="DQ33" s="695"/>
      <c r="DR33" s="695"/>
      <c r="DS33" s="695"/>
      <c r="DT33" s="695"/>
      <c r="DU33" s="695"/>
      <c r="DV33" s="696"/>
      <c r="DW33" s="664">
        <v>47.7</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495330</v>
      </c>
      <c r="S34" s="660"/>
      <c r="T34" s="660"/>
      <c r="U34" s="660"/>
      <c r="V34" s="660"/>
      <c r="W34" s="660"/>
      <c r="X34" s="660"/>
      <c r="Y34" s="661"/>
      <c r="Z34" s="662">
        <v>2.9</v>
      </c>
      <c r="AA34" s="662"/>
      <c r="AB34" s="662"/>
      <c r="AC34" s="662"/>
      <c r="AD34" s="663">
        <v>71</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3019332</v>
      </c>
      <c r="CS34" s="660"/>
      <c r="CT34" s="660"/>
      <c r="CU34" s="660"/>
      <c r="CV34" s="660"/>
      <c r="CW34" s="660"/>
      <c r="CX34" s="660"/>
      <c r="CY34" s="661"/>
      <c r="CZ34" s="664">
        <v>18.7</v>
      </c>
      <c r="DA34" s="693"/>
      <c r="DB34" s="693"/>
      <c r="DC34" s="697"/>
      <c r="DD34" s="668">
        <v>2401046</v>
      </c>
      <c r="DE34" s="660"/>
      <c r="DF34" s="660"/>
      <c r="DG34" s="660"/>
      <c r="DH34" s="660"/>
      <c r="DI34" s="660"/>
      <c r="DJ34" s="660"/>
      <c r="DK34" s="661"/>
      <c r="DL34" s="668">
        <v>2157307</v>
      </c>
      <c r="DM34" s="660"/>
      <c r="DN34" s="660"/>
      <c r="DO34" s="660"/>
      <c r="DP34" s="660"/>
      <c r="DQ34" s="660"/>
      <c r="DR34" s="660"/>
      <c r="DS34" s="660"/>
      <c r="DT34" s="660"/>
      <c r="DU34" s="660"/>
      <c r="DV34" s="661"/>
      <c r="DW34" s="664">
        <v>20.2</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1396981</v>
      </c>
      <c r="S35" s="660"/>
      <c r="T35" s="660"/>
      <c r="U35" s="660"/>
      <c r="V35" s="660"/>
      <c r="W35" s="660"/>
      <c r="X35" s="660"/>
      <c r="Y35" s="661"/>
      <c r="Z35" s="662">
        <v>8.1999999999999993</v>
      </c>
      <c r="AA35" s="662"/>
      <c r="AB35" s="662"/>
      <c r="AC35" s="662"/>
      <c r="AD35" s="663" t="s">
        <v>123</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2324891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319782</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226198</v>
      </c>
      <c r="CS35" s="695"/>
      <c r="CT35" s="695"/>
      <c r="CU35" s="695"/>
      <c r="CV35" s="695"/>
      <c r="CW35" s="695"/>
      <c r="CX35" s="695"/>
      <c r="CY35" s="696"/>
      <c r="CZ35" s="664">
        <v>1.4</v>
      </c>
      <c r="DA35" s="693"/>
      <c r="DB35" s="693"/>
      <c r="DC35" s="697"/>
      <c r="DD35" s="668">
        <v>215170</v>
      </c>
      <c r="DE35" s="695"/>
      <c r="DF35" s="695"/>
      <c r="DG35" s="695"/>
      <c r="DH35" s="695"/>
      <c r="DI35" s="695"/>
      <c r="DJ35" s="695"/>
      <c r="DK35" s="696"/>
      <c r="DL35" s="668">
        <v>187914</v>
      </c>
      <c r="DM35" s="695"/>
      <c r="DN35" s="695"/>
      <c r="DO35" s="695"/>
      <c r="DP35" s="695"/>
      <c r="DQ35" s="695"/>
      <c r="DR35" s="695"/>
      <c r="DS35" s="695"/>
      <c r="DT35" s="695"/>
      <c r="DU35" s="695"/>
      <c r="DV35" s="696"/>
      <c r="DW35" s="664">
        <v>1.8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693000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274642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2399976</v>
      </c>
      <c r="CS36" s="660"/>
      <c r="CT36" s="660"/>
      <c r="CU36" s="660"/>
      <c r="CV36" s="660"/>
      <c r="CW36" s="660"/>
      <c r="CX36" s="660"/>
      <c r="CY36" s="661"/>
      <c r="CZ36" s="664">
        <v>14.9</v>
      </c>
      <c r="DA36" s="693"/>
      <c r="DB36" s="693"/>
      <c r="DC36" s="697"/>
      <c r="DD36" s="668">
        <v>2064850</v>
      </c>
      <c r="DE36" s="660"/>
      <c r="DF36" s="660"/>
      <c r="DG36" s="660"/>
      <c r="DH36" s="660"/>
      <c r="DI36" s="660"/>
      <c r="DJ36" s="660"/>
      <c r="DK36" s="661"/>
      <c r="DL36" s="668">
        <v>1263231</v>
      </c>
      <c r="DM36" s="660"/>
      <c r="DN36" s="660"/>
      <c r="DO36" s="660"/>
      <c r="DP36" s="660"/>
      <c r="DQ36" s="660"/>
      <c r="DR36" s="660"/>
      <c r="DS36" s="660"/>
      <c r="DT36" s="660"/>
      <c r="DU36" s="660"/>
      <c r="DV36" s="661"/>
      <c r="DW36" s="664">
        <v>11.8</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603581</v>
      </c>
      <c r="S37" s="660"/>
      <c r="T37" s="660"/>
      <c r="U37" s="660"/>
      <c r="V37" s="660"/>
      <c r="W37" s="660"/>
      <c r="X37" s="660"/>
      <c r="Y37" s="661"/>
      <c r="Z37" s="662">
        <v>3.5</v>
      </c>
      <c r="AA37" s="662"/>
      <c r="AB37" s="662"/>
      <c r="AC37" s="662"/>
      <c r="AD37" s="663" t="s">
        <v>228</v>
      </c>
      <c r="AE37" s="663"/>
      <c r="AF37" s="663"/>
      <c r="AG37" s="663"/>
      <c r="AH37" s="663"/>
      <c r="AI37" s="663"/>
      <c r="AJ37" s="663"/>
      <c r="AK37" s="663"/>
      <c r="AL37" s="664" t="s">
        <v>123</v>
      </c>
      <c r="AM37" s="665"/>
      <c r="AN37" s="665"/>
      <c r="AO37" s="666"/>
      <c r="AQ37" s="736" t="s">
        <v>328</v>
      </c>
      <c r="AR37" s="737"/>
      <c r="AS37" s="737"/>
      <c r="AT37" s="737"/>
      <c r="AU37" s="737"/>
      <c r="AV37" s="737"/>
      <c r="AW37" s="737"/>
      <c r="AX37" s="737"/>
      <c r="AY37" s="738"/>
      <c r="AZ37" s="659">
        <v>392000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4560</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884882</v>
      </c>
      <c r="CS37" s="695"/>
      <c r="CT37" s="695"/>
      <c r="CU37" s="695"/>
      <c r="CV37" s="695"/>
      <c r="CW37" s="695"/>
      <c r="CX37" s="695"/>
      <c r="CY37" s="696"/>
      <c r="CZ37" s="664">
        <v>5.5</v>
      </c>
      <c r="DA37" s="693"/>
      <c r="DB37" s="693"/>
      <c r="DC37" s="697"/>
      <c r="DD37" s="668">
        <v>858067</v>
      </c>
      <c r="DE37" s="695"/>
      <c r="DF37" s="695"/>
      <c r="DG37" s="695"/>
      <c r="DH37" s="695"/>
      <c r="DI37" s="695"/>
      <c r="DJ37" s="695"/>
      <c r="DK37" s="696"/>
      <c r="DL37" s="668">
        <v>760119</v>
      </c>
      <c r="DM37" s="695"/>
      <c r="DN37" s="695"/>
      <c r="DO37" s="695"/>
      <c r="DP37" s="695"/>
      <c r="DQ37" s="695"/>
      <c r="DR37" s="695"/>
      <c r="DS37" s="695"/>
      <c r="DT37" s="695"/>
      <c r="DU37" s="695"/>
      <c r="DV37" s="696"/>
      <c r="DW37" s="664">
        <v>7.1</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17073505</v>
      </c>
      <c r="S38" s="740"/>
      <c r="T38" s="740"/>
      <c r="U38" s="740"/>
      <c r="V38" s="740"/>
      <c r="W38" s="740"/>
      <c r="X38" s="740"/>
      <c r="Y38" s="741"/>
      <c r="Z38" s="742">
        <v>100</v>
      </c>
      <c r="AA38" s="742"/>
      <c r="AB38" s="742"/>
      <c r="AC38" s="742"/>
      <c r="AD38" s="743">
        <v>10078769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4645</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7907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1932891</v>
      </c>
      <c r="CS38" s="660"/>
      <c r="CT38" s="660"/>
      <c r="CU38" s="660"/>
      <c r="CV38" s="660"/>
      <c r="CW38" s="660"/>
      <c r="CX38" s="660"/>
      <c r="CY38" s="661"/>
      <c r="CZ38" s="664">
        <v>12</v>
      </c>
      <c r="DA38" s="693"/>
      <c r="DB38" s="693"/>
      <c r="DC38" s="697"/>
      <c r="DD38" s="668">
        <v>1750725</v>
      </c>
      <c r="DE38" s="660"/>
      <c r="DF38" s="660"/>
      <c r="DG38" s="660"/>
      <c r="DH38" s="660"/>
      <c r="DI38" s="660"/>
      <c r="DJ38" s="660"/>
      <c r="DK38" s="661"/>
      <c r="DL38" s="668">
        <v>1489279</v>
      </c>
      <c r="DM38" s="660"/>
      <c r="DN38" s="660"/>
      <c r="DO38" s="660"/>
      <c r="DP38" s="660"/>
      <c r="DQ38" s="660"/>
      <c r="DR38" s="660"/>
      <c r="DS38" s="660"/>
      <c r="DT38" s="660"/>
      <c r="DU38" s="660"/>
      <c r="DV38" s="661"/>
      <c r="DW38" s="664">
        <v>13.9</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36508</v>
      </c>
      <c r="CS39" s="695"/>
      <c r="CT39" s="695"/>
      <c r="CU39" s="695"/>
      <c r="CV39" s="695"/>
      <c r="CW39" s="695"/>
      <c r="CX39" s="695"/>
      <c r="CY39" s="696"/>
      <c r="CZ39" s="664">
        <v>0.2</v>
      </c>
      <c r="DA39" s="693"/>
      <c r="DB39" s="693"/>
      <c r="DC39" s="697"/>
      <c r="DD39" s="668">
        <v>12138</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367628</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23000</v>
      </c>
      <c r="CS40" s="660"/>
      <c r="CT40" s="660"/>
      <c r="CU40" s="660"/>
      <c r="CV40" s="660"/>
      <c r="CW40" s="660"/>
      <c r="CX40" s="660"/>
      <c r="CY40" s="661"/>
      <c r="CZ40" s="664">
        <v>0.1</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867618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317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2995742</v>
      </c>
      <c r="CS42" s="660"/>
      <c r="CT42" s="660"/>
      <c r="CU42" s="660"/>
      <c r="CV42" s="660"/>
      <c r="CW42" s="660"/>
      <c r="CX42" s="660"/>
      <c r="CY42" s="661"/>
      <c r="CZ42" s="664">
        <v>18.600000000000001</v>
      </c>
      <c r="DA42" s="665"/>
      <c r="DB42" s="665"/>
      <c r="DC42" s="760"/>
      <c r="DD42" s="668">
        <v>1074505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68107</v>
      </c>
      <c r="CS43" s="695"/>
      <c r="CT43" s="695"/>
      <c r="CU43" s="695"/>
      <c r="CV43" s="695"/>
      <c r="CW43" s="695"/>
      <c r="CX43" s="695"/>
      <c r="CY43" s="696"/>
      <c r="CZ43" s="664">
        <v>0.4</v>
      </c>
      <c r="DA43" s="693"/>
      <c r="DB43" s="693"/>
      <c r="DC43" s="697"/>
      <c r="DD43" s="668">
        <v>68107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2994954</v>
      </c>
      <c r="CS44" s="660"/>
      <c r="CT44" s="660"/>
      <c r="CU44" s="660"/>
      <c r="CV44" s="660"/>
      <c r="CW44" s="660"/>
      <c r="CX44" s="660"/>
      <c r="CY44" s="661"/>
      <c r="CZ44" s="664">
        <v>18.600000000000001</v>
      </c>
      <c r="DA44" s="665"/>
      <c r="DB44" s="665"/>
      <c r="DC44" s="760"/>
      <c r="DD44" s="668">
        <v>1074490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647141</v>
      </c>
      <c r="CS45" s="695"/>
      <c r="CT45" s="695"/>
      <c r="CU45" s="695"/>
      <c r="CV45" s="695"/>
      <c r="CW45" s="695"/>
      <c r="CX45" s="695"/>
      <c r="CY45" s="696"/>
      <c r="CZ45" s="664">
        <v>4</v>
      </c>
      <c r="DA45" s="693"/>
      <c r="DB45" s="693"/>
      <c r="DC45" s="697"/>
      <c r="DD45" s="668">
        <v>50259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2311409</v>
      </c>
      <c r="CS46" s="660"/>
      <c r="CT46" s="660"/>
      <c r="CU46" s="660"/>
      <c r="CV46" s="660"/>
      <c r="CW46" s="660"/>
      <c r="CX46" s="660"/>
      <c r="CY46" s="661"/>
      <c r="CZ46" s="664">
        <v>14.4</v>
      </c>
      <c r="DA46" s="665"/>
      <c r="DB46" s="665"/>
      <c r="DC46" s="760"/>
      <c r="DD46" s="668">
        <v>1008427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788</v>
      </c>
      <c r="CS47" s="695"/>
      <c r="CT47" s="695"/>
      <c r="CU47" s="695"/>
      <c r="CV47" s="695"/>
      <c r="CW47" s="695"/>
      <c r="CX47" s="695"/>
      <c r="CY47" s="696"/>
      <c r="CZ47" s="664">
        <v>0</v>
      </c>
      <c r="DA47" s="693"/>
      <c r="DB47" s="693"/>
      <c r="DC47" s="697"/>
      <c r="DD47" s="668">
        <v>15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16105663</v>
      </c>
      <c r="CS49" s="729"/>
      <c r="CT49" s="729"/>
      <c r="CU49" s="729"/>
      <c r="CV49" s="729"/>
      <c r="CW49" s="729"/>
      <c r="CX49" s="729"/>
      <c r="CY49" s="761"/>
      <c r="CZ49" s="744">
        <v>100</v>
      </c>
      <c r="DA49" s="762"/>
      <c r="DB49" s="762"/>
      <c r="DC49" s="763"/>
      <c r="DD49" s="764">
        <v>11490761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6gjSY1Spc2UIRHcTO7LRUOqZZPmyUe3ChHYE89PhG9hBKpXIgq+fXh2gdkGIKZHd9sHPGdxjpIWHY94m3Sd1jQ==" saltValue="1MaQ7N0np5Ff3QgOBxPk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CM10" sqref="CM10:CQ10"/>
    </sheetView>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17083</v>
      </c>
      <c r="R7" s="795"/>
      <c r="S7" s="795"/>
      <c r="T7" s="795"/>
      <c r="U7" s="795"/>
      <c r="V7" s="795">
        <v>16115</v>
      </c>
      <c r="W7" s="795"/>
      <c r="X7" s="795"/>
      <c r="Y7" s="795"/>
      <c r="Z7" s="795"/>
      <c r="AA7" s="795">
        <v>968</v>
      </c>
      <c r="AB7" s="795"/>
      <c r="AC7" s="795"/>
      <c r="AD7" s="795"/>
      <c r="AE7" s="796"/>
      <c r="AF7" s="797">
        <v>852</v>
      </c>
      <c r="AG7" s="798"/>
      <c r="AH7" s="798"/>
      <c r="AI7" s="798"/>
      <c r="AJ7" s="799"/>
      <c r="AK7" s="834">
        <v>710</v>
      </c>
      <c r="AL7" s="835"/>
      <c r="AM7" s="835"/>
      <c r="AN7" s="835"/>
      <c r="AO7" s="835"/>
      <c r="AP7" s="835">
        <v>16658</v>
      </c>
      <c r="AQ7" s="835"/>
      <c r="AR7" s="835"/>
      <c r="AS7" s="835"/>
      <c r="AT7" s="835"/>
      <c r="AU7" s="836" t="s">
        <v>563</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115</v>
      </c>
      <c r="CI7" s="832"/>
      <c r="CJ7" s="832"/>
      <c r="CK7" s="832"/>
      <c r="CL7" s="833"/>
      <c r="CM7" s="831">
        <v>91</v>
      </c>
      <c r="CN7" s="832"/>
      <c r="CO7" s="832"/>
      <c r="CP7" s="832"/>
      <c r="CQ7" s="833"/>
      <c r="CR7" s="831">
        <v>155</v>
      </c>
      <c r="CS7" s="832"/>
      <c r="CT7" s="832"/>
      <c r="CU7" s="832"/>
      <c r="CV7" s="833"/>
      <c r="CW7" s="831" t="s">
        <v>564</v>
      </c>
      <c r="CX7" s="832"/>
      <c r="CY7" s="832"/>
      <c r="CZ7" s="832"/>
      <c r="DA7" s="833"/>
      <c r="DB7" s="831" t="s">
        <v>502</v>
      </c>
      <c r="DC7" s="832"/>
      <c r="DD7" s="832"/>
      <c r="DE7" s="832"/>
      <c r="DF7" s="833"/>
      <c r="DG7" s="831" t="s">
        <v>502</v>
      </c>
      <c r="DH7" s="832"/>
      <c r="DI7" s="832"/>
      <c r="DJ7" s="832"/>
      <c r="DK7" s="833"/>
      <c r="DL7" s="831" t="s">
        <v>502</v>
      </c>
      <c r="DM7" s="832"/>
      <c r="DN7" s="832"/>
      <c r="DO7" s="832"/>
      <c r="DP7" s="833"/>
      <c r="DQ7" s="831" t="s">
        <v>502</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579</v>
      </c>
      <c r="BS8" s="828" t="s">
        <v>577</v>
      </c>
      <c r="BT8" s="829"/>
      <c r="BU8" s="829"/>
      <c r="BV8" s="829"/>
      <c r="BW8" s="829"/>
      <c r="BX8" s="829"/>
      <c r="BY8" s="829"/>
      <c r="BZ8" s="829"/>
      <c r="CA8" s="829"/>
      <c r="CB8" s="829"/>
      <c r="CC8" s="829"/>
      <c r="CD8" s="829"/>
      <c r="CE8" s="829"/>
      <c r="CF8" s="829"/>
      <c r="CG8" s="830"/>
      <c r="CH8" s="841">
        <v>30</v>
      </c>
      <c r="CI8" s="842"/>
      <c r="CJ8" s="842"/>
      <c r="CK8" s="842"/>
      <c r="CL8" s="843"/>
      <c r="CM8" s="841">
        <v>462</v>
      </c>
      <c r="CN8" s="842"/>
      <c r="CO8" s="842"/>
      <c r="CP8" s="842"/>
      <c r="CQ8" s="843"/>
      <c r="CR8" s="841">
        <v>5</v>
      </c>
      <c r="CS8" s="842"/>
      <c r="CT8" s="842"/>
      <c r="CU8" s="842"/>
      <c r="CV8" s="843"/>
      <c r="CW8" s="841" t="s">
        <v>502</v>
      </c>
      <c r="CX8" s="842"/>
      <c r="CY8" s="842"/>
      <c r="CZ8" s="842"/>
      <c r="DA8" s="843"/>
      <c r="DB8" s="841" t="s">
        <v>502</v>
      </c>
      <c r="DC8" s="842"/>
      <c r="DD8" s="842"/>
      <c r="DE8" s="842"/>
      <c r="DF8" s="843"/>
      <c r="DG8" s="841" t="s">
        <v>502</v>
      </c>
      <c r="DH8" s="842"/>
      <c r="DI8" s="842"/>
      <c r="DJ8" s="842"/>
      <c r="DK8" s="843"/>
      <c r="DL8" s="841" t="s">
        <v>502</v>
      </c>
      <c r="DM8" s="842"/>
      <c r="DN8" s="842"/>
      <c r="DO8" s="842"/>
      <c r="DP8" s="843"/>
      <c r="DQ8" s="841" t="s">
        <v>502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578</v>
      </c>
      <c r="BT9" s="829"/>
      <c r="BU9" s="829"/>
      <c r="BV9" s="829"/>
      <c r="BW9" s="829"/>
      <c r="BX9" s="829"/>
      <c r="BY9" s="829"/>
      <c r="BZ9" s="829"/>
      <c r="CA9" s="829"/>
      <c r="CB9" s="829"/>
      <c r="CC9" s="829"/>
      <c r="CD9" s="829"/>
      <c r="CE9" s="829"/>
      <c r="CF9" s="829"/>
      <c r="CG9" s="830"/>
      <c r="CH9" s="841">
        <v>-62</v>
      </c>
      <c r="CI9" s="842"/>
      <c r="CJ9" s="842"/>
      <c r="CK9" s="842"/>
      <c r="CL9" s="843"/>
      <c r="CM9" s="841">
        <v>3</v>
      </c>
      <c r="CN9" s="842"/>
      <c r="CO9" s="842"/>
      <c r="CP9" s="842"/>
      <c r="CQ9" s="843"/>
      <c r="CR9" s="841">
        <v>5</v>
      </c>
      <c r="CS9" s="842"/>
      <c r="CT9" s="842"/>
      <c r="CU9" s="842"/>
      <c r="CV9" s="843"/>
      <c r="CW9" s="841">
        <v>67</v>
      </c>
      <c r="CX9" s="842"/>
      <c r="CY9" s="842"/>
      <c r="CZ9" s="842"/>
      <c r="DA9" s="843"/>
      <c r="DB9" s="841">
        <v>170</v>
      </c>
      <c r="DC9" s="842"/>
      <c r="DD9" s="842"/>
      <c r="DE9" s="842"/>
      <c r="DF9" s="843"/>
      <c r="DG9" s="841" t="s">
        <v>564</v>
      </c>
      <c r="DH9" s="842"/>
      <c r="DI9" s="842"/>
      <c r="DJ9" s="842"/>
      <c r="DK9" s="843"/>
      <c r="DL9" s="841" t="s">
        <v>564</v>
      </c>
      <c r="DM9" s="842"/>
      <c r="DN9" s="842"/>
      <c r="DO9" s="842"/>
      <c r="DP9" s="843"/>
      <c r="DQ9" s="841" t="s">
        <v>564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f>Q7</f>
        <v>17083</v>
      </c>
      <c r="R23" s="854"/>
      <c r="S23" s="854"/>
      <c r="T23" s="854"/>
      <c r="U23" s="854"/>
      <c r="V23" s="854">
        <f t="shared" ref="V23" si="0">V7</f>
        <v>16115</v>
      </c>
      <c r="W23" s="854"/>
      <c r="X23" s="854"/>
      <c r="Y23" s="854"/>
      <c r="Z23" s="854"/>
      <c r="AA23" s="854">
        <f t="shared" ref="AA23" si="1">AA7</f>
        <v>968</v>
      </c>
      <c r="AB23" s="854"/>
      <c r="AC23" s="854"/>
      <c r="AD23" s="854"/>
      <c r="AE23" s="855"/>
      <c r="AF23" s="856">
        <v>852</v>
      </c>
      <c r="AG23" s="854"/>
      <c r="AH23" s="854"/>
      <c r="AI23" s="854"/>
      <c r="AJ23" s="857"/>
      <c r="AK23" s="858"/>
      <c r="AL23" s="859"/>
      <c r="AM23" s="859"/>
      <c r="AN23" s="859"/>
      <c r="AO23" s="859"/>
      <c r="AP23" s="854">
        <f>AP7</f>
        <v>16658</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4459</v>
      </c>
      <c r="R28" s="883"/>
      <c r="S28" s="883"/>
      <c r="T28" s="883"/>
      <c r="U28" s="883"/>
      <c r="V28" s="883">
        <v>4139</v>
      </c>
      <c r="W28" s="883"/>
      <c r="X28" s="883"/>
      <c r="Y28" s="883"/>
      <c r="Z28" s="883"/>
      <c r="AA28" s="883">
        <v>320</v>
      </c>
      <c r="AB28" s="883"/>
      <c r="AC28" s="883"/>
      <c r="AD28" s="883"/>
      <c r="AE28" s="884"/>
      <c r="AF28" s="885">
        <v>320</v>
      </c>
      <c r="AG28" s="883"/>
      <c r="AH28" s="883"/>
      <c r="AI28" s="883"/>
      <c r="AJ28" s="886"/>
      <c r="AK28" s="887">
        <v>278</v>
      </c>
      <c r="AL28" s="878"/>
      <c r="AM28" s="878"/>
      <c r="AN28" s="878"/>
      <c r="AO28" s="878"/>
      <c r="AP28" s="878" t="s">
        <v>564</v>
      </c>
      <c r="AQ28" s="878"/>
      <c r="AR28" s="878"/>
      <c r="AS28" s="878"/>
      <c r="AT28" s="878"/>
      <c r="AU28" s="878" t="s">
        <v>564</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261</v>
      </c>
      <c r="R29" s="819"/>
      <c r="S29" s="819"/>
      <c r="T29" s="819"/>
      <c r="U29" s="819"/>
      <c r="V29" s="819">
        <v>250</v>
      </c>
      <c r="W29" s="819"/>
      <c r="X29" s="819"/>
      <c r="Y29" s="819"/>
      <c r="Z29" s="819"/>
      <c r="AA29" s="819">
        <v>11</v>
      </c>
      <c r="AB29" s="819"/>
      <c r="AC29" s="819"/>
      <c r="AD29" s="819"/>
      <c r="AE29" s="820"/>
      <c r="AF29" s="821">
        <v>11</v>
      </c>
      <c r="AG29" s="822"/>
      <c r="AH29" s="822"/>
      <c r="AI29" s="822"/>
      <c r="AJ29" s="823"/>
      <c r="AK29" s="890">
        <v>90</v>
      </c>
      <c r="AL29" s="891"/>
      <c r="AM29" s="891"/>
      <c r="AN29" s="891"/>
      <c r="AO29" s="891"/>
      <c r="AP29" s="891">
        <v>104</v>
      </c>
      <c r="AQ29" s="891"/>
      <c r="AR29" s="891"/>
      <c r="AS29" s="891"/>
      <c r="AT29" s="891"/>
      <c r="AU29" s="891">
        <v>36</v>
      </c>
      <c r="AV29" s="891"/>
      <c r="AW29" s="891"/>
      <c r="AX29" s="891"/>
      <c r="AY29" s="891"/>
      <c r="AZ29" s="892" t="s">
        <v>565</v>
      </c>
      <c r="BA29" s="892"/>
      <c r="BB29" s="892"/>
      <c r="BC29" s="892"/>
      <c r="BD29" s="892"/>
      <c r="BE29" s="888" t="s">
        <v>581</v>
      </c>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394</v>
      </c>
      <c r="R30" s="819"/>
      <c r="S30" s="819"/>
      <c r="T30" s="819"/>
      <c r="U30" s="819"/>
      <c r="V30" s="819">
        <v>390</v>
      </c>
      <c r="W30" s="819"/>
      <c r="X30" s="819"/>
      <c r="Y30" s="819"/>
      <c r="Z30" s="819"/>
      <c r="AA30" s="819">
        <v>4</v>
      </c>
      <c r="AB30" s="819"/>
      <c r="AC30" s="819"/>
      <c r="AD30" s="819"/>
      <c r="AE30" s="820"/>
      <c r="AF30" s="821">
        <v>4</v>
      </c>
      <c r="AG30" s="822"/>
      <c r="AH30" s="822"/>
      <c r="AI30" s="822"/>
      <c r="AJ30" s="823"/>
      <c r="AK30" s="890">
        <v>84</v>
      </c>
      <c r="AL30" s="891"/>
      <c r="AM30" s="891"/>
      <c r="AN30" s="891"/>
      <c r="AO30" s="891"/>
      <c r="AP30" s="891" t="s">
        <v>564</v>
      </c>
      <c r="AQ30" s="891"/>
      <c r="AR30" s="891"/>
      <c r="AS30" s="891"/>
      <c r="AT30" s="891"/>
      <c r="AU30" s="891" t="s">
        <v>564</v>
      </c>
      <c r="AV30" s="891"/>
      <c r="AW30" s="891"/>
      <c r="AX30" s="891"/>
      <c r="AY30" s="891"/>
      <c r="AZ30" s="892" t="s">
        <v>564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876</v>
      </c>
      <c r="R31" s="819"/>
      <c r="S31" s="819"/>
      <c r="T31" s="819"/>
      <c r="U31" s="819"/>
      <c r="V31" s="819">
        <v>830</v>
      </c>
      <c r="W31" s="819"/>
      <c r="X31" s="819"/>
      <c r="Y31" s="819"/>
      <c r="Z31" s="819"/>
      <c r="AA31" s="819">
        <v>45</v>
      </c>
      <c r="AB31" s="819"/>
      <c r="AC31" s="819"/>
      <c r="AD31" s="819"/>
      <c r="AE31" s="820"/>
      <c r="AF31" s="821">
        <v>838</v>
      </c>
      <c r="AG31" s="822"/>
      <c r="AH31" s="822"/>
      <c r="AI31" s="822"/>
      <c r="AJ31" s="823"/>
      <c r="AK31" s="890">
        <v>392</v>
      </c>
      <c r="AL31" s="891"/>
      <c r="AM31" s="891"/>
      <c r="AN31" s="891"/>
      <c r="AO31" s="891"/>
      <c r="AP31" s="891">
        <v>5789</v>
      </c>
      <c r="AQ31" s="891"/>
      <c r="AR31" s="891"/>
      <c r="AS31" s="891"/>
      <c r="AT31" s="891"/>
      <c r="AU31" s="891">
        <v>2871</v>
      </c>
      <c r="AV31" s="891"/>
      <c r="AW31" s="891"/>
      <c r="AX31" s="891"/>
      <c r="AY31" s="891"/>
      <c r="AZ31" s="892" t="s">
        <v>564</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685</v>
      </c>
      <c r="R32" s="819"/>
      <c r="S32" s="819"/>
      <c r="T32" s="819"/>
      <c r="U32" s="819"/>
      <c r="V32" s="819">
        <v>666</v>
      </c>
      <c r="W32" s="819"/>
      <c r="X32" s="819"/>
      <c r="Y32" s="819"/>
      <c r="Z32" s="819"/>
      <c r="AA32" s="819">
        <v>19</v>
      </c>
      <c r="AB32" s="819"/>
      <c r="AC32" s="819"/>
      <c r="AD32" s="819"/>
      <c r="AE32" s="820"/>
      <c r="AF32" s="821">
        <v>19</v>
      </c>
      <c r="AG32" s="822"/>
      <c r="AH32" s="822"/>
      <c r="AI32" s="822"/>
      <c r="AJ32" s="823"/>
      <c r="AK32" s="890">
        <v>472</v>
      </c>
      <c r="AL32" s="891"/>
      <c r="AM32" s="891"/>
      <c r="AN32" s="891"/>
      <c r="AO32" s="891"/>
      <c r="AP32" s="891">
        <v>3828</v>
      </c>
      <c r="AQ32" s="891"/>
      <c r="AR32" s="891"/>
      <c r="AS32" s="891"/>
      <c r="AT32" s="891"/>
      <c r="AU32" s="891">
        <v>3828</v>
      </c>
      <c r="AV32" s="891"/>
      <c r="AW32" s="891"/>
      <c r="AX32" s="891"/>
      <c r="AY32" s="891"/>
      <c r="AZ32" s="892" t="s">
        <v>565</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356</v>
      </c>
      <c r="R33" s="819"/>
      <c r="S33" s="819"/>
      <c r="T33" s="819"/>
      <c r="U33" s="819"/>
      <c r="V33" s="819">
        <v>349</v>
      </c>
      <c r="W33" s="819"/>
      <c r="X33" s="819"/>
      <c r="Y33" s="819"/>
      <c r="Z33" s="819"/>
      <c r="AA33" s="819">
        <v>7</v>
      </c>
      <c r="AB33" s="819"/>
      <c r="AC33" s="819"/>
      <c r="AD33" s="819"/>
      <c r="AE33" s="820"/>
      <c r="AF33" s="821">
        <v>7</v>
      </c>
      <c r="AG33" s="822"/>
      <c r="AH33" s="822"/>
      <c r="AI33" s="822"/>
      <c r="AJ33" s="823"/>
      <c r="AK33" s="890">
        <v>221</v>
      </c>
      <c r="AL33" s="891"/>
      <c r="AM33" s="891"/>
      <c r="AN33" s="891"/>
      <c r="AO33" s="891"/>
      <c r="AP33" s="891">
        <v>2694</v>
      </c>
      <c r="AQ33" s="891"/>
      <c r="AR33" s="891"/>
      <c r="AS33" s="891"/>
      <c r="AT33" s="891"/>
      <c r="AU33" s="891">
        <v>2694</v>
      </c>
      <c r="AV33" s="891"/>
      <c r="AW33" s="891"/>
      <c r="AX33" s="891"/>
      <c r="AY33" s="891"/>
      <c r="AZ33" s="892" t="s">
        <v>565</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1198</v>
      </c>
      <c r="AG63" s="902"/>
      <c r="AH63" s="902"/>
      <c r="AI63" s="902"/>
      <c r="AJ63" s="903"/>
      <c r="AK63" s="904"/>
      <c r="AL63" s="899"/>
      <c r="AM63" s="899"/>
      <c r="AN63" s="899"/>
      <c r="AO63" s="899"/>
      <c r="AP63" s="902">
        <v>12415</v>
      </c>
      <c r="AQ63" s="902"/>
      <c r="AR63" s="902"/>
      <c r="AS63" s="902"/>
      <c r="AT63" s="902"/>
      <c r="AU63" s="902">
        <v>9429</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387</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2475</v>
      </c>
      <c r="R68" s="926"/>
      <c r="S68" s="926"/>
      <c r="T68" s="926"/>
      <c r="U68" s="926"/>
      <c r="V68" s="926">
        <v>2444</v>
      </c>
      <c r="W68" s="926"/>
      <c r="X68" s="926"/>
      <c r="Y68" s="926"/>
      <c r="Z68" s="926"/>
      <c r="AA68" s="926">
        <v>31</v>
      </c>
      <c r="AB68" s="926"/>
      <c r="AC68" s="926"/>
      <c r="AD68" s="926"/>
      <c r="AE68" s="926"/>
      <c r="AF68" s="926">
        <v>31</v>
      </c>
      <c r="AG68" s="926"/>
      <c r="AH68" s="926"/>
      <c r="AI68" s="926"/>
      <c r="AJ68" s="926"/>
      <c r="AK68" s="926">
        <v>99</v>
      </c>
      <c r="AL68" s="926"/>
      <c r="AM68" s="926"/>
      <c r="AN68" s="926"/>
      <c r="AO68" s="926"/>
      <c r="AP68" s="926">
        <v>2622</v>
      </c>
      <c r="AQ68" s="926"/>
      <c r="AR68" s="926"/>
      <c r="AS68" s="926"/>
      <c r="AT68" s="926"/>
      <c r="AU68" s="926">
        <v>403</v>
      </c>
      <c r="AV68" s="926"/>
      <c r="AW68" s="926"/>
      <c r="AX68" s="926"/>
      <c r="AY68" s="926"/>
      <c r="AZ68" s="927" t="s">
        <v>584</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887</v>
      </c>
      <c r="R69" s="891"/>
      <c r="S69" s="891"/>
      <c r="T69" s="891"/>
      <c r="U69" s="891"/>
      <c r="V69" s="891">
        <v>777</v>
      </c>
      <c r="W69" s="891"/>
      <c r="X69" s="891"/>
      <c r="Y69" s="891"/>
      <c r="Z69" s="891"/>
      <c r="AA69" s="891">
        <v>110</v>
      </c>
      <c r="AB69" s="891"/>
      <c r="AC69" s="891"/>
      <c r="AD69" s="891"/>
      <c r="AE69" s="891"/>
      <c r="AF69" s="891">
        <v>110</v>
      </c>
      <c r="AG69" s="891"/>
      <c r="AH69" s="891"/>
      <c r="AI69" s="891"/>
      <c r="AJ69" s="891"/>
      <c r="AK69" s="891">
        <v>41</v>
      </c>
      <c r="AL69" s="891"/>
      <c r="AM69" s="891"/>
      <c r="AN69" s="891"/>
      <c r="AO69" s="891"/>
      <c r="AP69" s="891">
        <v>102</v>
      </c>
      <c r="AQ69" s="891"/>
      <c r="AR69" s="891"/>
      <c r="AS69" s="891"/>
      <c r="AT69" s="891"/>
      <c r="AU69" s="891">
        <v>70</v>
      </c>
      <c r="AV69" s="891"/>
      <c r="AW69" s="891"/>
      <c r="AX69" s="891"/>
      <c r="AY69" s="891"/>
      <c r="AZ69" s="937" t="s">
        <v>583</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489</v>
      </c>
      <c r="R70" s="891"/>
      <c r="S70" s="891"/>
      <c r="T70" s="891"/>
      <c r="U70" s="891"/>
      <c r="V70" s="891">
        <v>438</v>
      </c>
      <c r="W70" s="891"/>
      <c r="X70" s="891"/>
      <c r="Y70" s="891"/>
      <c r="Z70" s="891"/>
      <c r="AA70" s="891">
        <v>51</v>
      </c>
      <c r="AB70" s="891"/>
      <c r="AC70" s="891"/>
      <c r="AD70" s="891"/>
      <c r="AE70" s="891"/>
      <c r="AF70" s="891">
        <v>51</v>
      </c>
      <c r="AG70" s="891"/>
      <c r="AH70" s="891"/>
      <c r="AI70" s="891"/>
      <c r="AJ70" s="891"/>
      <c r="AK70" s="891">
        <v>23</v>
      </c>
      <c r="AL70" s="891"/>
      <c r="AM70" s="891"/>
      <c r="AN70" s="891"/>
      <c r="AO70" s="891"/>
      <c r="AP70" s="891">
        <v>67</v>
      </c>
      <c r="AQ70" s="891"/>
      <c r="AR70" s="891"/>
      <c r="AS70" s="891"/>
      <c r="AT70" s="891"/>
      <c r="AU70" s="891">
        <v>22</v>
      </c>
      <c r="AV70" s="891"/>
      <c r="AW70" s="891"/>
      <c r="AX70" s="891"/>
      <c r="AY70" s="891"/>
      <c r="AZ70" s="937" t="s">
        <v>586</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987</v>
      </c>
      <c r="R71" s="891"/>
      <c r="S71" s="891"/>
      <c r="T71" s="891"/>
      <c r="U71" s="891"/>
      <c r="V71" s="891">
        <v>892</v>
      </c>
      <c r="W71" s="891"/>
      <c r="X71" s="891"/>
      <c r="Y71" s="891"/>
      <c r="Z71" s="891"/>
      <c r="AA71" s="891">
        <v>95</v>
      </c>
      <c r="AB71" s="891"/>
      <c r="AC71" s="891"/>
      <c r="AD71" s="891"/>
      <c r="AE71" s="891"/>
      <c r="AF71" s="891">
        <v>95</v>
      </c>
      <c r="AG71" s="891"/>
      <c r="AH71" s="891"/>
      <c r="AI71" s="891"/>
      <c r="AJ71" s="891"/>
      <c r="AK71" s="891">
        <v>80</v>
      </c>
      <c r="AL71" s="891"/>
      <c r="AM71" s="891"/>
      <c r="AN71" s="891"/>
      <c r="AO71" s="891"/>
      <c r="AP71" s="891">
        <v>62</v>
      </c>
      <c r="AQ71" s="891"/>
      <c r="AR71" s="891"/>
      <c r="AS71" s="891"/>
      <c r="AT71" s="891"/>
      <c r="AU71" s="891">
        <v>29</v>
      </c>
      <c r="AV71" s="891"/>
      <c r="AW71" s="891"/>
      <c r="AX71" s="891"/>
      <c r="AY71" s="891"/>
      <c r="AZ71" s="937" t="s">
        <v>587</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7505</v>
      </c>
      <c r="R72" s="891"/>
      <c r="S72" s="891"/>
      <c r="T72" s="891"/>
      <c r="U72" s="891"/>
      <c r="V72" s="891">
        <v>7107</v>
      </c>
      <c r="W72" s="891"/>
      <c r="X72" s="891"/>
      <c r="Y72" s="891"/>
      <c r="Z72" s="891"/>
      <c r="AA72" s="891">
        <v>398</v>
      </c>
      <c r="AB72" s="891"/>
      <c r="AC72" s="891"/>
      <c r="AD72" s="891"/>
      <c r="AE72" s="891"/>
      <c r="AF72" s="891">
        <v>398</v>
      </c>
      <c r="AG72" s="891"/>
      <c r="AH72" s="891"/>
      <c r="AI72" s="891"/>
      <c r="AJ72" s="891"/>
      <c r="AK72" s="891" t="s">
        <v>564</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68</v>
      </c>
      <c r="R73" s="891"/>
      <c r="S73" s="891"/>
      <c r="T73" s="891"/>
      <c r="U73" s="891"/>
      <c r="V73" s="891">
        <v>64</v>
      </c>
      <c r="W73" s="891"/>
      <c r="X73" s="891"/>
      <c r="Y73" s="891"/>
      <c r="Z73" s="891"/>
      <c r="AA73" s="891">
        <v>3</v>
      </c>
      <c r="AB73" s="891"/>
      <c r="AC73" s="891"/>
      <c r="AD73" s="891"/>
      <c r="AE73" s="891"/>
      <c r="AF73" s="891">
        <v>3</v>
      </c>
      <c r="AG73" s="891"/>
      <c r="AH73" s="891"/>
      <c r="AI73" s="891"/>
      <c r="AJ73" s="891"/>
      <c r="AK73" s="891" t="s">
        <v>565</v>
      </c>
      <c r="AL73" s="891"/>
      <c r="AM73" s="891"/>
      <c r="AN73" s="891"/>
      <c r="AO73" s="891"/>
      <c r="AP73" s="891" t="s">
        <v>564</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572</v>
      </c>
      <c r="C74" s="934"/>
      <c r="D74" s="934"/>
      <c r="E74" s="934"/>
      <c r="F74" s="934"/>
      <c r="G74" s="934"/>
      <c r="H74" s="934"/>
      <c r="I74" s="934"/>
      <c r="J74" s="934"/>
      <c r="K74" s="934"/>
      <c r="L74" s="934"/>
      <c r="M74" s="934"/>
      <c r="N74" s="934"/>
      <c r="O74" s="934"/>
      <c r="P74" s="935"/>
      <c r="Q74" s="936">
        <v>118</v>
      </c>
      <c r="R74" s="891"/>
      <c r="S74" s="891"/>
      <c r="T74" s="891"/>
      <c r="U74" s="891"/>
      <c r="V74" s="891">
        <v>113</v>
      </c>
      <c r="W74" s="891"/>
      <c r="X74" s="891"/>
      <c r="Y74" s="891"/>
      <c r="Z74" s="891"/>
      <c r="AA74" s="891">
        <v>5</v>
      </c>
      <c r="AB74" s="891"/>
      <c r="AC74" s="891"/>
      <c r="AD74" s="891"/>
      <c r="AE74" s="891"/>
      <c r="AF74" s="891">
        <v>5</v>
      </c>
      <c r="AG74" s="891"/>
      <c r="AH74" s="891"/>
      <c r="AI74" s="891"/>
      <c r="AJ74" s="891"/>
      <c r="AK74" s="891">
        <v>15</v>
      </c>
      <c r="AL74" s="891"/>
      <c r="AM74" s="891"/>
      <c r="AN74" s="891"/>
      <c r="AO74" s="891"/>
      <c r="AP74" s="891" t="s">
        <v>564</v>
      </c>
      <c r="AQ74" s="891"/>
      <c r="AR74" s="891"/>
      <c r="AS74" s="891"/>
      <c r="AT74" s="891"/>
      <c r="AU74" s="891" t="s">
        <v>564</v>
      </c>
      <c r="AV74" s="891"/>
      <c r="AW74" s="891"/>
      <c r="AX74" s="891"/>
      <c r="AY74" s="891"/>
      <c r="AZ74" s="937" t="s">
        <v>585</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573</v>
      </c>
      <c r="C75" s="934"/>
      <c r="D75" s="934"/>
      <c r="E75" s="934"/>
      <c r="F75" s="934"/>
      <c r="G75" s="934"/>
      <c r="H75" s="934"/>
      <c r="I75" s="934"/>
      <c r="J75" s="934"/>
      <c r="K75" s="934"/>
      <c r="L75" s="934"/>
      <c r="M75" s="934"/>
      <c r="N75" s="934"/>
      <c r="O75" s="934"/>
      <c r="P75" s="935"/>
      <c r="Q75" s="939">
        <v>8250</v>
      </c>
      <c r="R75" s="940"/>
      <c r="S75" s="940"/>
      <c r="T75" s="940"/>
      <c r="U75" s="890"/>
      <c r="V75" s="941">
        <v>8182</v>
      </c>
      <c r="W75" s="940"/>
      <c r="X75" s="940"/>
      <c r="Y75" s="940"/>
      <c r="Z75" s="890"/>
      <c r="AA75" s="941">
        <v>68</v>
      </c>
      <c r="AB75" s="940"/>
      <c r="AC75" s="940"/>
      <c r="AD75" s="940"/>
      <c r="AE75" s="890"/>
      <c r="AF75" s="941">
        <v>68</v>
      </c>
      <c r="AG75" s="940"/>
      <c r="AH75" s="940"/>
      <c r="AI75" s="940"/>
      <c r="AJ75" s="890"/>
      <c r="AK75" s="941">
        <v>720</v>
      </c>
      <c r="AL75" s="940"/>
      <c r="AM75" s="940"/>
      <c r="AN75" s="940"/>
      <c r="AO75" s="890"/>
      <c r="AP75" s="941" t="s">
        <v>580</v>
      </c>
      <c r="AQ75" s="940"/>
      <c r="AR75" s="940"/>
      <c r="AS75" s="940"/>
      <c r="AT75" s="890"/>
      <c r="AU75" s="941" t="s">
        <v>564</v>
      </c>
      <c r="AV75" s="940"/>
      <c r="AW75" s="940"/>
      <c r="AX75" s="940"/>
      <c r="AY75" s="890"/>
      <c r="AZ75" s="937" t="s">
        <v>582</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574</v>
      </c>
      <c r="C76" s="934"/>
      <c r="D76" s="934"/>
      <c r="E76" s="934"/>
      <c r="F76" s="934"/>
      <c r="G76" s="934"/>
      <c r="H76" s="934"/>
      <c r="I76" s="934"/>
      <c r="J76" s="934"/>
      <c r="K76" s="934"/>
      <c r="L76" s="934"/>
      <c r="M76" s="934"/>
      <c r="N76" s="934"/>
      <c r="O76" s="934"/>
      <c r="P76" s="935"/>
      <c r="Q76" s="939">
        <v>250</v>
      </c>
      <c r="R76" s="940"/>
      <c r="S76" s="940"/>
      <c r="T76" s="940"/>
      <c r="U76" s="890"/>
      <c r="V76" s="941">
        <v>234</v>
      </c>
      <c r="W76" s="940"/>
      <c r="X76" s="940"/>
      <c r="Y76" s="940"/>
      <c r="Z76" s="890"/>
      <c r="AA76" s="941">
        <v>16</v>
      </c>
      <c r="AB76" s="940"/>
      <c r="AC76" s="940"/>
      <c r="AD76" s="940"/>
      <c r="AE76" s="890"/>
      <c r="AF76" s="941">
        <v>16</v>
      </c>
      <c r="AG76" s="940"/>
      <c r="AH76" s="940"/>
      <c r="AI76" s="940"/>
      <c r="AJ76" s="890"/>
      <c r="AK76" s="941" t="s">
        <v>564</v>
      </c>
      <c r="AL76" s="940"/>
      <c r="AM76" s="940"/>
      <c r="AN76" s="940"/>
      <c r="AO76" s="890"/>
      <c r="AP76" s="941" t="s">
        <v>564</v>
      </c>
      <c r="AQ76" s="940"/>
      <c r="AR76" s="940"/>
      <c r="AS76" s="940"/>
      <c r="AT76" s="890"/>
      <c r="AU76" s="941" t="s">
        <v>564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575</v>
      </c>
      <c r="C77" s="934"/>
      <c r="D77" s="934"/>
      <c r="E77" s="934"/>
      <c r="F77" s="934"/>
      <c r="G77" s="934"/>
      <c r="H77" s="934"/>
      <c r="I77" s="934"/>
      <c r="J77" s="934"/>
      <c r="K77" s="934"/>
      <c r="L77" s="934"/>
      <c r="M77" s="934"/>
      <c r="N77" s="934"/>
      <c r="O77" s="934"/>
      <c r="P77" s="935"/>
      <c r="Q77" s="939">
        <v>253621</v>
      </c>
      <c r="R77" s="940"/>
      <c r="S77" s="940"/>
      <c r="T77" s="940"/>
      <c r="U77" s="890"/>
      <c r="V77" s="941">
        <v>241656</v>
      </c>
      <c r="W77" s="940"/>
      <c r="X77" s="940"/>
      <c r="Y77" s="940"/>
      <c r="Z77" s="890"/>
      <c r="AA77" s="941">
        <v>11965</v>
      </c>
      <c r="AB77" s="940"/>
      <c r="AC77" s="940"/>
      <c r="AD77" s="940"/>
      <c r="AE77" s="890"/>
      <c r="AF77" s="941">
        <v>11965</v>
      </c>
      <c r="AG77" s="940"/>
      <c r="AH77" s="940"/>
      <c r="AI77" s="940"/>
      <c r="AJ77" s="890"/>
      <c r="AK77" s="941" t="s">
        <v>564</v>
      </c>
      <c r="AL77" s="940"/>
      <c r="AM77" s="940"/>
      <c r="AN77" s="940"/>
      <c r="AO77" s="890"/>
      <c r="AP77" s="941" t="s">
        <v>564</v>
      </c>
      <c r="AQ77" s="940"/>
      <c r="AR77" s="940"/>
      <c r="AS77" s="940"/>
      <c r="AT77" s="890"/>
      <c r="AU77" s="941" t="s">
        <v>564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12743</v>
      </c>
      <c r="AG88" s="902"/>
      <c r="AH88" s="902"/>
      <c r="AI88" s="902"/>
      <c r="AJ88" s="902"/>
      <c r="AK88" s="899"/>
      <c r="AL88" s="899"/>
      <c r="AM88" s="899"/>
      <c r="AN88" s="899"/>
      <c r="AO88" s="899"/>
      <c r="AP88" s="902">
        <v>2853</v>
      </c>
      <c r="AQ88" s="902"/>
      <c r="AR88" s="902"/>
      <c r="AS88" s="902"/>
      <c r="AT88" s="902"/>
      <c r="AU88" s="902">
        <v>523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165</v>
      </c>
      <c r="CS102" s="910"/>
      <c r="CT102" s="910"/>
      <c r="CU102" s="910"/>
      <c r="CV102" s="953"/>
      <c r="CW102" s="952">
        <v>67</v>
      </c>
      <c r="CX102" s="910"/>
      <c r="CY102" s="910"/>
      <c r="CZ102" s="910"/>
      <c r="DA102" s="953"/>
      <c r="DB102" s="952">
        <v>170</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300</v>
      </c>
      <c r="AG109" s="955"/>
      <c r="AH109" s="955"/>
      <c r="AI109" s="955"/>
      <c r="AJ109" s="956"/>
      <c r="AK109" s="954" t="s">
        <v>299</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300</v>
      </c>
      <c r="BW109" s="955"/>
      <c r="BX109" s="955"/>
      <c r="BY109" s="955"/>
      <c r="BZ109" s="956"/>
      <c r="CA109" s="954" t="s">
        <v>299</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300</v>
      </c>
      <c r="DM109" s="955"/>
      <c r="DN109" s="955"/>
      <c r="DO109" s="955"/>
      <c r="DP109" s="956"/>
      <c r="DQ109" s="954" t="s">
        <v>299</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1120219</v>
      </c>
      <c r="AB110" s="962"/>
      <c r="AC110" s="962"/>
      <c r="AD110" s="962"/>
      <c r="AE110" s="963"/>
      <c r="AF110" s="964">
        <v>1276773</v>
      </c>
      <c r="AG110" s="962"/>
      <c r="AH110" s="962"/>
      <c r="AI110" s="962"/>
      <c r="AJ110" s="963"/>
      <c r="AK110" s="964">
        <v>1313744</v>
      </c>
      <c r="AL110" s="962"/>
      <c r="AM110" s="962"/>
      <c r="AN110" s="962"/>
      <c r="AO110" s="963"/>
      <c r="AP110" s="965">
        <v>14.5</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16221368</v>
      </c>
      <c r="BR110" s="997"/>
      <c r="BS110" s="997"/>
      <c r="BT110" s="997"/>
      <c r="BU110" s="997"/>
      <c r="BV110" s="997">
        <v>16481263</v>
      </c>
      <c r="BW110" s="997"/>
      <c r="BX110" s="997"/>
      <c r="BY110" s="997"/>
      <c r="BZ110" s="997"/>
      <c r="CA110" s="997">
        <v>16658161</v>
      </c>
      <c r="CB110" s="997"/>
      <c r="CC110" s="997"/>
      <c r="CD110" s="997"/>
      <c r="CE110" s="997"/>
      <c r="CF110" s="1011">
        <v>184.2</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737654</v>
      </c>
      <c r="BR111" s="990"/>
      <c r="BS111" s="990"/>
      <c r="BT111" s="990"/>
      <c r="BU111" s="990"/>
      <c r="BV111" s="990">
        <v>734162</v>
      </c>
      <c r="BW111" s="990"/>
      <c r="BX111" s="990"/>
      <c r="BY111" s="990"/>
      <c r="BZ111" s="990"/>
      <c r="CA111" s="990">
        <v>768</v>
      </c>
      <c r="CB111" s="990"/>
      <c r="CC111" s="990"/>
      <c r="CD111" s="990"/>
      <c r="CE111" s="990"/>
      <c r="CF111" s="984">
        <v>0</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428</v>
      </c>
      <c r="AL112" s="1029"/>
      <c r="AM112" s="1029"/>
      <c r="AN112" s="1029"/>
      <c r="AO112" s="1030"/>
      <c r="AP112" s="1032" t="s">
        <v>123</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10869081</v>
      </c>
      <c r="BR112" s="990"/>
      <c r="BS112" s="990"/>
      <c r="BT112" s="990"/>
      <c r="BU112" s="990"/>
      <c r="BV112" s="990">
        <v>9524970</v>
      </c>
      <c r="BW112" s="990"/>
      <c r="BX112" s="990"/>
      <c r="BY112" s="990"/>
      <c r="BZ112" s="990"/>
      <c r="CA112" s="990">
        <v>9429175</v>
      </c>
      <c r="CB112" s="990"/>
      <c r="CC112" s="990"/>
      <c r="CD112" s="990"/>
      <c r="CE112" s="990"/>
      <c r="CF112" s="984">
        <v>104.2</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748548</v>
      </c>
      <c r="AB113" s="1004"/>
      <c r="AC113" s="1004"/>
      <c r="AD113" s="1004"/>
      <c r="AE113" s="1005"/>
      <c r="AF113" s="1006">
        <v>729595</v>
      </c>
      <c r="AG113" s="1004"/>
      <c r="AH113" s="1004"/>
      <c r="AI113" s="1004"/>
      <c r="AJ113" s="1005"/>
      <c r="AK113" s="1006">
        <v>719945</v>
      </c>
      <c r="AL113" s="1004"/>
      <c r="AM113" s="1004"/>
      <c r="AN113" s="1004"/>
      <c r="AO113" s="1005"/>
      <c r="AP113" s="1007">
        <v>8</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436377</v>
      </c>
      <c r="BR113" s="990"/>
      <c r="BS113" s="990"/>
      <c r="BT113" s="990"/>
      <c r="BU113" s="990"/>
      <c r="BV113" s="990">
        <v>511517</v>
      </c>
      <c r="BW113" s="990"/>
      <c r="BX113" s="990"/>
      <c r="BY113" s="990"/>
      <c r="BZ113" s="990"/>
      <c r="CA113" s="990">
        <v>523167</v>
      </c>
      <c r="CB113" s="990"/>
      <c r="CC113" s="990"/>
      <c r="CD113" s="990"/>
      <c r="CE113" s="990"/>
      <c r="CF113" s="984">
        <v>5.8</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428</v>
      </c>
      <c r="DR113" s="1029"/>
      <c r="DS113" s="1029"/>
      <c r="DT113" s="1029"/>
      <c r="DU113" s="1030"/>
      <c r="DV113" s="1032" t="s">
        <v>123</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65458</v>
      </c>
      <c r="AB114" s="1029"/>
      <c r="AC114" s="1029"/>
      <c r="AD114" s="1029"/>
      <c r="AE114" s="1030"/>
      <c r="AF114" s="1031">
        <v>65465</v>
      </c>
      <c r="AG114" s="1029"/>
      <c r="AH114" s="1029"/>
      <c r="AI114" s="1029"/>
      <c r="AJ114" s="1030"/>
      <c r="AK114" s="1031">
        <v>64651</v>
      </c>
      <c r="AL114" s="1029"/>
      <c r="AM114" s="1029"/>
      <c r="AN114" s="1029"/>
      <c r="AO114" s="1030"/>
      <c r="AP114" s="1032">
        <v>0.7</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2223927</v>
      </c>
      <c r="BR114" s="990"/>
      <c r="BS114" s="990"/>
      <c r="BT114" s="990"/>
      <c r="BU114" s="990"/>
      <c r="BV114" s="990">
        <v>2254674</v>
      </c>
      <c r="BW114" s="990"/>
      <c r="BX114" s="990"/>
      <c r="BY114" s="990"/>
      <c r="BZ114" s="990"/>
      <c r="CA114" s="990">
        <v>1998697</v>
      </c>
      <c r="CB114" s="990"/>
      <c r="CC114" s="990"/>
      <c r="CD114" s="990"/>
      <c r="CE114" s="990"/>
      <c r="CF114" s="984">
        <v>22.1</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11910</v>
      </c>
      <c r="AB115" s="1004"/>
      <c r="AC115" s="1004"/>
      <c r="AD115" s="1004"/>
      <c r="AE115" s="1005"/>
      <c r="AF115" s="1006">
        <v>4078</v>
      </c>
      <c r="AG115" s="1004"/>
      <c r="AH115" s="1004"/>
      <c r="AI115" s="1004"/>
      <c r="AJ115" s="1005"/>
      <c r="AK115" s="1006">
        <v>137</v>
      </c>
      <c r="AL115" s="1004"/>
      <c r="AM115" s="1004"/>
      <c r="AN115" s="1004"/>
      <c r="AO115" s="1005"/>
      <c r="AP115" s="1007">
        <v>0</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123</v>
      </c>
      <c r="BW115" s="990"/>
      <c r="BX115" s="990"/>
      <c r="BY115" s="990"/>
      <c r="BZ115" s="990"/>
      <c r="CA115" s="990" t="s">
        <v>428</v>
      </c>
      <c r="CB115" s="990"/>
      <c r="CC115" s="990"/>
      <c r="CD115" s="990"/>
      <c r="CE115" s="990"/>
      <c r="CF115" s="984" t="s">
        <v>123</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732671</v>
      </c>
      <c r="DH115" s="1029"/>
      <c r="DI115" s="1029"/>
      <c r="DJ115" s="1029"/>
      <c r="DK115" s="1030"/>
      <c r="DL115" s="1031">
        <v>733258</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123</v>
      </c>
      <c r="AG116" s="1029"/>
      <c r="AH116" s="1029"/>
      <c r="AI116" s="1029"/>
      <c r="AJ116" s="1030"/>
      <c r="AK116" s="1031" t="s">
        <v>428</v>
      </c>
      <c r="AL116" s="1029"/>
      <c r="AM116" s="1029"/>
      <c r="AN116" s="1029"/>
      <c r="AO116" s="1030"/>
      <c r="AP116" s="1032" t="s">
        <v>123</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428</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1946135</v>
      </c>
      <c r="AB117" s="1047"/>
      <c r="AC117" s="1047"/>
      <c r="AD117" s="1047"/>
      <c r="AE117" s="1048"/>
      <c r="AF117" s="1049">
        <v>2075911</v>
      </c>
      <c r="AG117" s="1047"/>
      <c r="AH117" s="1047"/>
      <c r="AI117" s="1047"/>
      <c r="AJ117" s="1048"/>
      <c r="AK117" s="1049">
        <v>2098477</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428</v>
      </c>
      <c r="BW117" s="990"/>
      <c r="BX117" s="990"/>
      <c r="BY117" s="990"/>
      <c r="BZ117" s="990"/>
      <c r="CA117" s="990" t="s">
        <v>428</v>
      </c>
      <c r="CB117" s="990"/>
      <c r="CC117" s="990"/>
      <c r="CD117" s="990"/>
      <c r="CE117" s="990"/>
      <c r="CF117" s="984" t="s">
        <v>123</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300</v>
      </c>
      <c r="AG118" s="955"/>
      <c r="AH118" s="955"/>
      <c r="AI118" s="955"/>
      <c r="AJ118" s="956"/>
      <c r="AK118" s="954" t="s">
        <v>299</v>
      </c>
      <c r="AL118" s="955"/>
      <c r="AM118" s="955"/>
      <c r="AN118" s="955"/>
      <c r="AO118" s="956"/>
      <c r="AP118" s="1041" t="s">
        <v>422</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453</v>
      </c>
      <c r="BP119" s="1076"/>
      <c r="BQ119" s="1067">
        <v>30488407</v>
      </c>
      <c r="BR119" s="1068"/>
      <c r="BS119" s="1068"/>
      <c r="BT119" s="1068"/>
      <c r="BU119" s="1068"/>
      <c r="BV119" s="1068">
        <v>29506586</v>
      </c>
      <c r="BW119" s="1068"/>
      <c r="BX119" s="1068"/>
      <c r="BY119" s="1068"/>
      <c r="BZ119" s="1068"/>
      <c r="CA119" s="1068">
        <v>28609968</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4983</v>
      </c>
      <c r="DH119" s="1054"/>
      <c r="DI119" s="1054"/>
      <c r="DJ119" s="1054"/>
      <c r="DK119" s="1055"/>
      <c r="DL119" s="1053">
        <v>904</v>
      </c>
      <c r="DM119" s="1054"/>
      <c r="DN119" s="1054"/>
      <c r="DO119" s="1054"/>
      <c r="DP119" s="1055"/>
      <c r="DQ119" s="1053">
        <v>768</v>
      </c>
      <c r="DR119" s="1054"/>
      <c r="DS119" s="1054"/>
      <c r="DT119" s="1054"/>
      <c r="DU119" s="1055"/>
      <c r="DV119" s="1056">
        <v>0</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9260120</v>
      </c>
      <c r="BR120" s="997"/>
      <c r="BS120" s="997"/>
      <c r="BT120" s="997"/>
      <c r="BU120" s="997"/>
      <c r="BV120" s="997">
        <v>8442996</v>
      </c>
      <c r="BW120" s="997"/>
      <c r="BX120" s="997"/>
      <c r="BY120" s="997"/>
      <c r="BZ120" s="997"/>
      <c r="CA120" s="997">
        <v>7773840</v>
      </c>
      <c r="CB120" s="997"/>
      <c r="CC120" s="997"/>
      <c r="CD120" s="997"/>
      <c r="CE120" s="997"/>
      <c r="CF120" s="1011">
        <v>85.9</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4323136</v>
      </c>
      <c r="DH120" s="997"/>
      <c r="DI120" s="997"/>
      <c r="DJ120" s="997"/>
      <c r="DK120" s="997"/>
      <c r="DL120" s="997">
        <v>4075600</v>
      </c>
      <c r="DM120" s="997"/>
      <c r="DN120" s="997"/>
      <c r="DO120" s="997"/>
      <c r="DP120" s="997"/>
      <c r="DQ120" s="997">
        <v>3828118</v>
      </c>
      <c r="DR120" s="997"/>
      <c r="DS120" s="997"/>
      <c r="DT120" s="997"/>
      <c r="DU120" s="997"/>
      <c r="DV120" s="998">
        <v>42.3</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428</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72511</v>
      </c>
      <c r="BR121" s="990"/>
      <c r="BS121" s="990"/>
      <c r="BT121" s="990"/>
      <c r="BU121" s="990"/>
      <c r="BV121" s="990">
        <v>58060</v>
      </c>
      <c r="BW121" s="990"/>
      <c r="BX121" s="990"/>
      <c r="BY121" s="990"/>
      <c r="BZ121" s="990"/>
      <c r="CA121" s="990">
        <v>47770</v>
      </c>
      <c r="CB121" s="990"/>
      <c r="CC121" s="990"/>
      <c r="CD121" s="990"/>
      <c r="CE121" s="990"/>
      <c r="CF121" s="984">
        <v>0.5</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1317843</v>
      </c>
      <c r="DH121" s="990"/>
      <c r="DI121" s="990"/>
      <c r="DJ121" s="990"/>
      <c r="DK121" s="990"/>
      <c r="DL121" s="990">
        <v>2583051</v>
      </c>
      <c r="DM121" s="990"/>
      <c r="DN121" s="990"/>
      <c r="DO121" s="990"/>
      <c r="DP121" s="990"/>
      <c r="DQ121" s="990">
        <v>2871492</v>
      </c>
      <c r="DR121" s="990"/>
      <c r="DS121" s="990"/>
      <c r="DT121" s="990"/>
      <c r="DU121" s="990"/>
      <c r="DV121" s="991">
        <v>31.7</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123</v>
      </c>
      <c r="AG122" s="1029"/>
      <c r="AH122" s="1029"/>
      <c r="AI122" s="1029"/>
      <c r="AJ122" s="1030"/>
      <c r="AK122" s="1031" t="s">
        <v>428</v>
      </c>
      <c r="AL122" s="1029"/>
      <c r="AM122" s="1029"/>
      <c r="AN122" s="1029"/>
      <c r="AO122" s="1030"/>
      <c r="AP122" s="1032" t="s">
        <v>123</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18491307</v>
      </c>
      <c r="BR122" s="1068"/>
      <c r="BS122" s="1068"/>
      <c r="BT122" s="1068"/>
      <c r="BU122" s="1068"/>
      <c r="BV122" s="1068">
        <v>18459143</v>
      </c>
      <c r="BW122" s="1068"/>
      <c r="BX122" s="1068"/>
      <c r="BY122" s="1068"/>
      <c r="BZ122" s="1068"/>
      <c r="CA122" s="1068">
        <v>18192008</v>
      </c>
      <c r="CB122" s="1068"/>
      <c r="CC122" s="1068"/>
      <c r="CD122" s="1068"/>
      <c r="CE122" s="1068"/>
      <c r="CF122" s="1088">
        <v>201.1</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v>2967639</v>
      </c>
      <c r="DH122" s="990"/>
      <c r="DI122" s="990"/>
      <c r="DJ122" s="990"/>
      <c r="DK122" s="990"/>
      <c r="DL122" s="990">
        <v>2827603</v>
      </c>
      <c r="DM122" s="990"/>
      <c r="DN122" s="990"/>
      <c r="DO122" s="990"/>
      <c r="DP122" s="990"/>
      <c r="DQ122" s="990">
        <v>2693764</v>
      </c>
      <c r="DR122" s="990"/>
      <c r="DS122" s="990"/>
      <c r="DT122" s="990"/>
      <c r="DU122" s="990"/>
      <c r="DV122" s="991">
        <v>29.8</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428</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464</v>
      </c>
      <c r="BP123" s="1076"/>
      <c r="BQ123" s="1135">
        <v>27823938</v>
      </c>
      <c r="BR123" s="1136"/>
      <c r="BS123" s="1136"/>
      <c r="BT123" s="1136"/>
      <c r="BU123" s="1136"/>
      <c r="BV123" s="1136">
        <v>26960199</v>
      </c>
      <c r="BW123" s="1136"/>
      <c r="BX123" s="1136"/>
      <c r="BY123" s="1136"/>
      <c r="BZ123" s="1136"/>
      <c r="CA123" s="1136">
        <v>26013618</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v>44095</v>
      </c>
      <c r="DH123" s="1029"/>
      <c r="DI123" s="1029"/>
      <c r="DJ123" s="1029"/>
      <c r="DK123" s="1030"/>
      <c r="DL123" s="1031">
        <v>38716</v>
      </c>
      <c r="DM123" s="1029"/>
      <c r="DN123" s="1029"/>
      <c r="DO123" s="1029"/>
      <c r="DP123" s="1030"/>
      <c r="DQ123" s="1031">
        <v>35801</v>
      </c>
      <c r="DR123" s="1029"/>
      <c r="DS123" s="1029"/>
      <c r="DT123" s="1029"/>
      <c r="DU123" s="1030"/>
      <c r="DV123" s="1032">
        <v>0.4</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28.6</v>
      </c>
      <c r="BR124" s="1098"/>
      <c r="BS124" s="1098"/>
      <c r="BT124" s="1098"/>
      <c r="BU124" s="1098"/>
      <c r="BV124" s="1098">
        <v>27.8</v>
      </c>
      <c r="BW124" s="1098"/>
      <c r="BX124" s="1098"/>
      <c r="BY124" s="1098"/>
      <c r="BZ124" s="1098"/>
      <c r="CA124" s="1098">
        <v>28.7</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2216368</v>
      </c>
      <c r="DH124" s="1054"/>
      <c r="DI124" s="1054"/>
      <c r="DJ124" s="1054"/>
      <c r="DK124" s="1055"/>
      <c r="DL124" s="1053" t="s">
        <v>428</v>
      </c>
      <c r="DM124" s="1054"/>
      <c r="DN124" s="1054"/>
      <c r="DO124" s="1054"/>
      <c r="DP124" s="1055"/>
      <c r="DQ124" s="1053" t="s">
        <v>428</v>
      </c>
      <c r="DR124" s="1054"/>
      <c r="DS124" s="1054"/>
      <c r="DT124" s="1054"/>
      <c r="DU124" s="1055"/>
      <c r="DV124" s="1056" t="s">
        <v>428</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428</v>
      </c>
      <c r="AB125" s="1029"/>
      <c r="AC125" s="1029"/>
      <c r="AD125" s="1029"/>
      <c r="AE125" s="1030"/>
      <c r="AF125" s="1031" t="s">
        <v>123</v>
      </c>
      <c r="AG125" s="1029"/>
      <c r="AH125" s="1029"/>
      <c r="AI125" s="1029"/>
      <c r="AJ125" s="1030"/>
      <c r="AK125" s="1031" t="s">
        <v>428</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428</v>
      </c>
      <c r="DM125" s="997"/>
      <c r="DN125" s="997"/>
      <c r="DO125" s="997"/>
      <c r="DP125" s="997"/>
      <c r="DQ125" s="997" t="s">
        <v>123</v>
      </c>
      <c r="DR125" s="997"/>
      <c r="DS125" s="997"/>
      <c r="DT125" s="997"/>
      <c r="DU125" s="997"/>
      <c r="DV125" s="998" t="s">
        <v>428</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11612</v>
      </c>
      <c r="AB126" s="1029"/>
      <c r="AC126" s="1029"/>
      <c r="AD126" s="1029"/>
      <c r="AE126" s="1030"/>
      <c r="AF126" s="1031">
        <v>3871</v>
      </c>
      <c r="AG126" s="1029"/>
      <c r="AH126" s="1029"/>
      <c r="AI126" s="1029"/>
      <c r="AJ126" s="1030"/>
      <c r="AK126" s="1031" t="s">
        <v>428</v>
      </c>
      <c r="AL126" s="1029"/>
      <c r="AM126" s="1029"/>
      <c r="AN126" s="1029"/>
      <c r="AO126" s="1030"/>
      <c r="AP126" s="1032" t="s">
        <v>428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428</v>
      </c>
      <c r="DH126" s="990"/>
      <c r="DI126" s="990"/>
      <c r="DJ126" s="990"/>
      <c r="DK126" s="990"/>
      <c r="DL126" s="990" t="s">
        <v>123</v>
      </c>
      <c r="DM126" s="990"/>
      <c r="DN126" s="990"/>
      <c r="DO126" s="990"/>
      <c r="DP126" s="990"/>
      <c r="DQ126" s="990" t="s">
        <v>123</v>
      </c>
      <c r="DR126" s="990"/>
      <c r="DS126" s="990"/>
      <c r="DT126" s="990"/>
      <c r="DU126" s="990"/>
      <c r="DV126" s="991" t="s">
        <v>428</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298</v>
      </c>
      <c r="AB127" s="1029"/>
      <c r="AC127" s="1029"/>
      <c r="AD127" s="1029"/>
      <c r="AE127" s="1030"/>
      <c r="AF127" s="1031">
        <v>207</v>
      </c>
      <c r="AG127" s="1029"/>
      <c r="AH127" s="1029"/>
      <c r="AI127" s="1029"/>
      <c r="AJ127" s="1030"/>
      <c r="AK127" s="1031">
        <v>137</v>
      </c>
      <c r="AL127" s="1029"/>
      <c r="AM127" s="1029"/>
      <c r="AN127" s="1029"/>
      <c r="AO127" s="1030"/>
      <c r="AP127" s="1032">
        <v>0</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428</v>
      </c>
      <c r="DH127" s="990"/>
      <c r="DI127" s="990"/>
      <c r="DJ127" s="990"/>
      <c r="DK127" s="990"/>
      <c r="DL127" s="990" t="s">
        <v>123</v>
      </c>
      <c r="DM127" s="990"/>
      <c r="DN127" s="990"/>
      <c r="DO127" s="990"/>
      <c r="DP127" s="990"/>
      <c r="DQ127" s="990" t="s">
        <v>123</v>
      </c>
      <c r="DR127" s="990"/>
      <c r="DS127" s="990"/>
      <c r="DT127" s="990"/>
      <c r="DU127" s="990"/>
      <c r="DV127" s="991" t="s">
        <v>428</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26259</v>
      </c>
      <c r="AB128" s="1118"/>
      <c r="AC128" s="1118"/>
      <c r="AD128" s="1118"/>
      <c r="AE128" s="1119"/>
      <c r="AF128" s="1120">
        <v>19031</v>
      </c>
      <c r="AG128" s="1118"/>
      <c r="AH128" s="1118"/>
      <c r="AI128" s="1118"/>
      <c r="AJ128" s="1119"/>
      <c r="AK128" s="1120">
        <v>11056</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428</v>
      </c>
      <c r="BG128" s="1125"/>
      <c r="BH128" s="1125"/>
      <c r="BI128" s="1125"/>
      <c r="BJ128" s="1125"/>
      <c r="BK128" s="1125"/>
      <c r="BL128" s="1126"/>
      <c r="BM128" s="1124">
        <v>13.24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10783212</v>
      </c>
      <c r="AB129" s="1029"/>
      <c r="AC129" s="1029"/>
      <c r="AD129" s="1029"/>
      <c r="AE129" s="1030"/>
      <c r="AF129" s="1031">
        <v>10664090</v>
      </c>
      <c r="AG129" s="1029"/>
      <c r="AH129" s="1029"/>
      <c r="AI129" s="1029"/>
      <c r="AJ129" s="1030"/>
      <c r="AK129" s="1031">
        <v>10617502</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123</v>
      </c>
      <c r="BG129" s="1139"/>
      <c r="BH129" s="1139"/>
      <c r="BI129" s="1139"/>
      <c r="BJ129" s="1139"/>
      <c r="BK129" s="1139"/>
      <c r="BL129" s="1140"/>
      <c r="BM129" s="1138">
        <v>18.239999999999998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1476606</v>
      </c>
      <c r="AB130" s="1029"/>
      <c r="AC130" s="1029"/>
      <c r="AD130" s="1029"/>
      <c r="AE130" s="1030"/>
      <c r="AF130" s="1031">
        <v>1523560</v>
      </c>
      <c r="AG130" s="1029"/>
      <c r="AH130" s="1029"/>
      <c r="AI130" s="1029"/>
      <c r="AJ130" s="1030"/>
      <c r="AK130" s="1031">
        <v>1572428</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9306606</v>
      </c>
      <c r="AB131" s="1054"/>
      <c r="AC131" s="1054"/>
      <c r="AD131" s="1054"/>
      <c r="AE131" s="1055"/>
      <c r="AF131" s="1053">
        <v>9140530</v>
      </c>
      <c r="AG131" s="1054"/>
      <c r="AH131" s="1054"/>
      <c r="AI131" s="1054"/>
      <c r="AJ131" s="1055"/>
      <c r="AK131" s="1053">
        <v>9045074</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28.7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4.7629608470000004</v>
      </c>
      <c r="AB132" s="1170"/>
      <c r="AC132" s="1170"/>
      <c r="AD132" s="1170"/>
      <c r="AE132" s="1171"/>
      <c r="AF132" s="1172">
        <v>5.8346726069999999</v>
      </c>
      <c r="AG132" s="1170"/>
      <c r="AH132" s="1170"/>
      <c r="AI132" s="1170"/>
      <c r="AJ132" s="1171"/>
      <c r="AK132" s="1172">
        <v>5.6936294829999996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4.2</v>
      </c>
      <c r="AB133" s="1153"/>
      <c r="AC133" s="1153"/>
      <c r="AD133" s="1153"/>
      <c r="AE133" s="1154"/>
      <c r="AF133" s="1152">
        <v>4.7</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7KehSyZfY8StKueW3shjFBZzymDZ3kKZJRmKLbZ6RowoebYYOxnudU6z1+vKqbKKnrRknQLT/c5hFvXNpWP+Q==" saltValue="tOEM2OOAxSE1yE/5R7LK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64" zoomScale="85" zoomScaleNormal="85" zoomScaleSheetLayoutView="85" workbookViewId="0">
      <selection activeCell="BB76" sqref="BB76"/>
    </sheetView>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uQlSyHOtmv1u8YS5lO/H4KjBKLJFFAiL9FSRRnJvRQi1Qu7zyMjXLiZg4AP4dyQ+eCVUF1nvioyLXsmwBY23Q==" saltValue="IhGbjGVEWB/jzyevTlY6K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7A0t0VJu0mPXE62hVxJ8FF4rDFPRskAjovRj+rAVZPPohoPdF3G4LxjRfYX5t3W+y7KOEcvNoauOqZ8CauHzw==" saltValue="o48H/oMvX+NS24dk5PrL1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2274869</v>
      </c>
      <c r="AP9" s="292">
        <v>65774</v>
      </c>
      <c r="AQ9" s="293">
        <v>89546</v>
      </c>
      <c r="AR9" s="294">
        <v>-26.5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436748</v>
      </c>
      <c r="AP10" s="295">
        <v>12628</v>
      </c>
      <c r="AQ10" s="296">
        <v>7518</v>
      </c>
      <c r="AR10" s="297">
        <v>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506125</v>
      </c>
      <c r="AP11" s="295">
        <v>14634</v>
      </c>
      <c r="AQ11" s="296">
        <v>9181</v>
      </c>
      <c r="AR11" s="297">
        <v>59.4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1021</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v>11</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35039</v>
      </c>
      <c r="AP14" s="295">
        <v>1013</v>
      </c>
      <c r="AQ14" s="296">
        <v>4082</v>
      </c>
      <c r="AR14" s="297">
        <v>-75.2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68107</v>
      </c>
      <c r="AP15" s="295">
        <v>1969</v>
      </c>
      <c r="AQ15" s="296">
        <v>2228</v>
      </c>
      <c r="AR15" s="297">
        <v>-11.6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-159389</v>
      </c>
      <c r="AP16" s="295">
        <v>-4608</v>
      </c>
      <c r="AQ16" s="296">
        <v>-8980</v>
      </c>
      <c r="AR16" s="297">
        <v>-48.7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3161499</v>
      </c>
      <c r="AP17" s="295">
        <v>91410</v>
      </c>
      <c r="AQ17" s="296">
        <v>104606</v>
      </c>
      <c r="AR17" s="297">
        <v>-12.6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7.92</v>
      </c>
      <c r="AP21" s="308">
        <v>10.09</v>
      </c>
      <c r="AQ21" s="309">
        <v>-2.17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96.1</v>
      </c>
      <c r="AP22" s="313">
        <v>97.8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1313744</v>
      </c>
      <c r="AP32" s="322">
        <v>37985</v>
      </c>
      <c r="AQ32" s="323">
        <v>67805</v>
      </c>
      <c r="AR32" s="324">
        <v>-44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11</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719945</v>
      </c>
      <c r="AP35" s="322">
        <v>20816</v>
      </c>
      <c r="AQ35" s="323">
        <v>18110</v>
      </c>
      <c r="AR35" s="324">
        <v>14.9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64651</v>
      </c>
      <c r="AP36" s="322">
        <v>1869</v>
      </c>
      <c r="AQ36" s="323">
        <v>2781</v>
      </c>
      <c r="AR36" s="324">
        <v>-32.799999999999997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137</v>
      </c>
      <c r="AP37" s="322">
        <v>4</v>
      </c>
      <c r="AQ37" s="323">
        <v>1073</v>
      </c>
      <c r="AR37" s="324">
        <v>-99.6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5</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-11056</v>
      </c>
      <c r="AP39" s="322">
        <v>-320</v>
      </c>
      <c r="AQ39" s="323">
        <v>-3858</v>
      </c>
      <c r="AR39" s="324">
        <v>-91.7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-1572428</v>
      </c>
      <c r="AP40" s="322">
        <v>-45464</v>
      </c>
      <c r="AQ40" s="323">
        <v>-59194</v>
      </c>
      <c r="AR40" s="324">
        <v>-23.2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514993</v>
      </c>
      <c r="AP41" s="322">
        <v>14890</v>
      </c>
      <c r="AQ41" s="323">
        <v>26732</v>
      </c>
      <c r="AR41" s="324">
        <v>-44.3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3585779</v>
      </c>
      <c r="AN51" s="344">
        <v>100772</v>
      </c>
      <c r="AO51" s="345">
        <v>12</v>
      </c>
      <c r="AP51" s="346">
        <v>90961</v>
      </c>
      <c r="AQ51" s="347">
        <v>20.100000000000001</v>
      </c>
      <c r="AR51" s="348">
        <v>-8.1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2497978</v>
      </c>
      <c r="AN52" s="352">
        <v>70201</v>
      </c>
      <c r="AO52" s="353">
        <v>-4.5999999999999996</v>
      </c>
      <c r="AP52" s="354">
        <v>37720</v>
      </c>
      <c r="AQ52" s="355">
        <v>7.1</v>
      </c>
      <c r="AR52" s="356">
        <v>-11.7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3407263</v>
      </c>
      <c r="AN53" s="344">
        <v>96237</v>
      </c>
      <c r="AO53" s="345">
        <v>-4.5</v>
      </c>
      <c r="AP53" s="346">
        <v>106614</v>
      </c>
      <c r="AQ53" s="347">
        <v>17.2</v>
      </c>
      <c r="AR53" s="348">
        <v>-21.7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2009520</v>
      </c>
      <c r="AN54" s="352">
        <v>56758</v>
      </c>
      <c r="AO54" s="353">
        <v>-19.100000000000001</v>
      </c>
      <c r="AP54" s="354">
        <v>45545</v>
      </c>
      <c r="AQ54" s="355">
        <v>20.7</v>
      </c>
      <c r="AR54" s="356">
        <v>-39.799999999999997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2315347</v>
      </c>
      <c r="AN55" s="344">
        <v>65824</v>
      </c>
      <c r="AO55" s="345">
        <v>-31.6</v>
      </c>
      <c r="AP55" s="346">
        <v>85459</v>
      </c>
      <c r="AQ55" s="347">
        <v>-19.8</v>
      </c>
      <c r="AR55" s="348">
        <v>-11.8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1812530</v>
      </c>
      <c r="AN56" s="352">
        <v>51529</v>
      </c>
      <c r="AO56" s="353">
        <v>-9.1999999999999993</v>
      </c>
      <c r="AP56" s="354">
        <v>44378</v>
      </c>
      <c r="AQ56" s="355">
        <v>-2.6</v>
      </c>
      <c r="AR56" s="356">
        <v>-6.6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2662607</v>
      </c>
      <c r="AN57" s="344">
        <v>76162</v>
      </c>
      <c r="AO57" s="345">
        <v>15.7</v>
      </c>
      <c r="AP57" s="346">
        <v>83280</v>
      </c>
      <c r="AQ57" s="347">
        <v>-2.5</v>
      </c>
      <c r="AR57" s="348">
        <v>18.2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2359312</v>
      </c>
      <c r="AN58" s="352">
        <v>67486</v>
      </c>
      <c r="AO58" s="353">
        <v>31</v>
      </c>
      <c r="AP58" s="354">
        <v>43123</v>
      </c>
      <c r="AQ58" s="355">
        <v>-2.8</v>
      </c>
      <c r="AR58" s="356">
        <v>33.799999999999997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2994954</v>
      </c>
      <c r="AN59" s="344">
        <v>86594</v>
      </c>
      <c r="AO59" s="345">
        <v>13.7</v>
      </c>
      <c r="AP59" s="346">
        <v>88968</v>
      </c>
      <c r="AQ59" s="347">
        <v>6.8</v>
      </c>
      <c r="AR59" s="348">
        <v>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2311409</v>
      </c>
      <c r="AN60" s="352">
        <v>66831</v>
      </c>
      <c r="AO60" s="353">
        <v>-1</v>
      </c>
      <c r="AP60" s="354">
        <v>45482</v>
      </c>
      <c r="AQ60" s="355">
        <v>5.5</v>
      </c>
      <c r="AR60" s="356">
        <v>-6.5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2993190</v>
      </c>
      <c r="AN61" s="359">
        <v>85118</v>
      </c>
      <c r="AO61" s="360">
        <v>1.1000000000000001</v>
      </c>
      <c r="AP61" s="361">
        <v>91056</v>
      </c>
      <c r="AQ61" s="362">
        <v>4.4000000000000004</v>
      </c>
      <c r="AR61" s="348">
        <v>-3.3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2198150</v>
      </c>
      <c r="AN62" s="352">
        <v>62561</v>
      </c>
      <c r="AO62" s="353">
        <v>-0.6</v>
      </c>
      <c r="AP62" s="354">
        <v>43250</v>
      </c>
      <c r="AQ62" s="355">
        <v>5.6</v>
      </c>
      <c r="AR62" s="356">
        <v>-6.2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sZkIJb0O63kBA5S5F6HBqVA4aYJZgooU6BCSFCPFxc2c4B/NPdBWbP6pmYVngRkVwp1dsdrw5nWMHZNyq/wIQ==" saltValue="1JnWYakw8CmhwI8SRTYj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9" zoomScaleNormal="100" zoomScaleSheetLayoutView="55" workbookViewId="0">
      <selection activeCell="AF23" sqref="AF23"/>
    </sheetView>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1+iireA28yKF4BZRa3YbKt8C0aWXjwl2D8Y5mDCJpyv7fgHOipv+uZ+EqjE2pqHC7I2dM33N32sdKUbGeUEJQ==" saltValue="5HwrRciiGU6H6MkcsXXE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D61" zoomScaleNormal="100" zoomScaleSheetLayoutView="55" workbookViewId="0">
      <selection activeCell="AF91" sqref="AF91"/>
    </sheetView>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ypJLscqcu++8biv/RvuckBPf1RpJiojCp3KXJ8Mln8gnKc8L+2Q3yiNVjr70YVubKykMlCfRAFOh8Qy1NWfOg==" saltValue="ICJFy4icqr7auh2i/uvZ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6" zoomScaleSheetLayoutView="100" workbookViewId="0">
      <selection activeCell="J48" sqref="J48"/>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48.15</v>
      </c>
      <c r="G47" s="12">
        <v>45.32</v>
      </c>
      <c r="H47" s="12">
        <v>46.03</v>
      </c>
      <c r="I47" s="12">
        <v>39.979999999999997</v>
      </c>
      <c r="J47" s="13">
        <v>35.35</v>
      </c>
    </row>
    <row r="48" spans="2:10" ht="57.75" customHeight="1" x14ac:dyDescent="0.15">
      <c r="B48" s="14"/>
      <c r="C48" s="1214" t="s">
        <v>4</v>
      </c>
      <c r="D48" s="1214"/>
      <c r="E48" s="1215"/>
      <c r="F48" s="15">
        <v>4.87</v>
      </c>
      <c r="G48" s="16">
        <v>7.68</v>
      </c>
      <c r="H48" s="16">
        <v>8.2200000000000006</v>
      </c>
      <c r="I48" s="16">
        <v>6.61</v>
      </c>
      <c r="J48" s="17">
        <v>8.0299999999999994</v>
      </c>
    </row>
    <row r="49" spans="2:10" ht="57.75" customHeight="1" thickBot="1" x14ac:dyDescent="0.2">
      <c r="B49" s="18"/>
      <c r="C49" s="1216" t="s">
        <v>5</v>
      </c>
      <c r="D49" s="1216"/>
      <c r="E49" s="1217"/>
      <c r="F49" s="19" t="s">
        <v>550</v>
      </c>
      <c r="G49" s="20" t="s">
        <v>551</v>
      </c>
      <c r="H49" s="20">
        <v>0.96</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daPS2LgOHi8xOLYy9Kf8/YOq/ocd67PWk8Ee54QGADlfkJ5P93Ll3XhZ7xTJ3MeIG2npju+Tnh+x/9VJnWzGA==" saltValue="xvY7uFNuMbi3iHCwEX7a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2019-10-28T13:04:54Z</cp:lastPrinted>
  <dcterms:created xsi:type="dcterms:W3CDTF">2019-02-14T03:06:15Z</dcterms:created>
  <dcterms:modified xsi:type="dcterms:W3CDTF">2019-11-27T02:05:44Z</dcterms:modified>
</cp:coreProperties>
</file>