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7.36\01031111$\00001財政比較分析表（財政状況資料集）\H29決算分（財政状況資料集）\06_追加分\03_市提出\"/>
    </mc:Choice>
  </mc:AlternateContent>
  <bookViews>
    <workbookView xWindow="0" yWindow="0" windowWidth="20490" windowHeight="8835" tabRatio="725"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<sst xmlns="http://schemas.openxmlformats.org/spreadsheetml/2006/main" count="1185" uniqueCount="627">
  <si>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</si>
  <si>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</si>
  <si>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</si>
  <si>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</si>
  <si>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</si>
  <si>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</si>
  <si>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</si>
  <si>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</si>
  <si>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</si>
  <si>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</si>
  <si>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</si>
  <si>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</si>
  <si>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</si>
  <si>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</si>
  <si>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</si>
  <si>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</si>
  <si>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</si>
  <si>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</si>
  <si>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</si>
  <si>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</si>
  <si>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</si>
  <si>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</si>
  <si>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</si>
  <si>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</si>
  <si>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</si>
  <si>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</si>
  <si>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</si>
  <si>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</si>
  <si>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</si>
  <si>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</si>
  <si>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</si>
  <si>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</si>
  <si>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</si>
  <si>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</si>
  <si>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</si>
  <si>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</si>
  <si>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</si>
  <si>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</si>
  <si>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</si>
  <si>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</si>
  <si>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</si>
  <si>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</si>
  <si>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</si>
  <si>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</si>
  <si>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</si>
  <si>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</si>
  <si>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</si>
  <si>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</si>
  <si>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</si>
  <si>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</si>
  <si>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</si>
  <si>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</si>
  <si>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</si>
  <si>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</si>
  <si>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</si>
  <si>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</si>
  <si>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</si>
  <si>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</si>
  <si>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</si>
  <si>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</si>
  <si>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</si>
  <si>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</si>
  <si>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</si>
  <si>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</si>
  <si>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</si>
  <si>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</si>
  <si>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</si>
  <si>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</si>
  <si>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</si>
  <si>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</si>
  <si>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</si>
  <si>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</si>
  <si>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</si>
  <si>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</si>
  <si>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</si>
  <si>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</si>
  <si>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</si>
  <si>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</si>
  <si>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</si>
  <si>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</si>
  <si>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</si>
  <si>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</si>
  <si>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</si>
  <si>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</si>
  <si>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</si>
  <si>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</si>
  <si>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</si>
  <si>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</si>
  <si>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</si>
  <si>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</si>
  <si>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</si>
  <si>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</si>
  <si>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</si>
  <si>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</si>
  <si>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</si>
  <si>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</si>
  <si>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</si>
  <si>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</si>
  <si>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</si>
  <si>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</si>
  <si>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</si>
  <si>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</si>
  <si>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</si>
  <si>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</si>
  <si>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</si>
  <si>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</si>
  <si>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</si>
  <si>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</si>
  <si>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</si>
  <si>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</si>
  <si>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</si>
  <si>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</si>
  <si>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</si>
  <si>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</si>
  <si>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</si>
  <si>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</si>
  <si>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</si>
  <si>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</si>
  <si>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</si>
  <si>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</si>
  <si>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</si>
  <si>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</si>
  <si>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</si>
  <si>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</si>
  <si>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</si>
  <si>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</si>
  <si>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</si>
  <si>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</si>
  <si>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</si>
  <si>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</si>
  <si>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</si>
  <si>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</si>
  <si>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</si>
  <si>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</si>
  <si>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</si>
  <si>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</si>
  <si>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</si>
  <si>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</si>
  <si>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</si>
  <si>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</si>
  <si>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</si>
  <si>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</si>
  <si>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</si>
  <si>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</si>
  <si>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</si>
  <si>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</si>
  <si>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</si>
  <si>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</si>
  <si>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</si>
  <si>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</si>
  <si>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</si>
  <si>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</si>
  <si>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</si>
  <si>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</si>
  <si>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</si>
  <si>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</si>
  <si>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</si>
  <si>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</si>
  <si>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</si>
  <si>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</si>
  <si>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</si>
  <si>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</si>
  <si>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</si>
  <si>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</si>
  <si>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</si>
  <si>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</si>
  <si>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</si>
  <si>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</si>
  <si>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</si>
  <si>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</si>
  <si>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</si>
  <si>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</si>
  <si>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</si>
  <si>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</si>
  <si>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</si>
  <si>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</si>
  <si>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</si>
  <si>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</si>
  <si>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</si>
  <si>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</si>
  <si>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</si>
  <si>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</si>
  <si>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</si>
  <si>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</si>
  <si>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</si>
  <si>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</si>
  <si>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</si>
  <si>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</si>
  <si>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</si>
  <si>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</si>
  <si>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</si>
  <si>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</si>
  <si>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</si>
  <si>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</si>
  <si>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</si>
  <si>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</si>
  <si>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</si>
  <si>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</si>
  <si>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</si>
  <si>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</si>
  <si>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</si>
  <si>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</si>
  <si>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</si>
  <si>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</si>
  <si>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</si>
  <si>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</si>
  <si>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</si>
  <si>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岐阜県高山市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</si>
  <si>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</si>
  <si>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</si>
  <si>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</si>
  <si>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</si>
  <si>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</si>
  <si>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</si>
  <si>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</si>
  <si>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</si>
  <si>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</si>
  <si>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</si>
  <si>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</si>
  <si>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</si>
  <si>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</si>
  <si>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</si>
  <si>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</si>
  <si>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</si>
  <si>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</si>
  <si>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</si>
  <si>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</si>
  <si>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</si>
  <si>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</si>
  <si>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</si>
  <si>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</si>
  <si>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</si>
  <si>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</si>
  <si>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</si>
  <si>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</si>
  <si>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</si>
  <si>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</si>
  <si>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</si>
  <si>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</si>
  <si>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</si>
  <si>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</si>
  <si>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</si>
  <si>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</si>
  <si>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</si>
  <si>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</si>
  <si>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</si>
  <si>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</si>
  <si>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</si>
  <si>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</si>
  <si>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</si>
  <si>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</si>
  <si>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</si>
  <si>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</si>
  <si>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</si>
  <si>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</si>
  <si>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</si>
  <si>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</si>
  <si>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</si>
  <si>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</si>
  <si>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</si>
  <si>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</si>
  <si>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</si>
  <si>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</si>
  <si>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</si>
  <si>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</si>
  <si>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</si>
  <si>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</si>
  <si>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</si>
  <si>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</si>
  <si>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</si>
  <si>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</si>
  <si>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</si>
  <si>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</si>
  <si>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</si>
  <si>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</si>
  <si>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</si>
  <si>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</si>
  <si>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</si>
  <si>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</si>
  <si>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</si>
  <si>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</si>
  <si>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</si>
  <si>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</si>
  <si>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</si>
  <si>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</si>
  <si>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</si>
  <si>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</si>
  <si>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</si>
  <si>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</si>
  <si>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</si>
  <si>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</si>
  <si>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</si>
  <si>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</si>
  <si>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</si>
  <si>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</si>
  <si>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</si>
  <si>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</si>
  <si>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</si>
  <si>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</si>
  <si>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</si>
  <si>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</si>
  <si>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</si>
  <si>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</si>
  <si>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</si>
  <si>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</si>
  <si>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</si>
  <si>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</si>
  <si>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</si>
  <si>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</si>
  <si>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</si>
  <si>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</si>
  <si>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</si>
  <si>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</si>
  <si>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</si>
  <si>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</si>
  <si>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</si>
  <si>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</si>
  <si>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</si>
  <si>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</si>
  <si>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</si>
  <si>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</si>
  <si>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</si>
  <si>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</si>
  <si>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</si>
  <si>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</si>
  <si>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</si>
  <si>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</si>
  <si>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</si>
  <si>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</si>
  <si>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</si>
  <si>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</si>
  <si>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</si>
  <si>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</si>
  <si>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</si>
  <si>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</si>
  <si>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</si>
  <si>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</si>
  <si>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</si>
  <si>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</si>
  <si>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</si>
  <si>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</si>
  <si>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</si>
  <si>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</si>
  <si>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</si>
  <si>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</si>
  <si>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</si>
  <si>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</si>
  <si>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</si>
  <si>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</si>
  <si>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</si>
  <si>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</si>
  <si>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</si>
  <si>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</si>
  <si>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</si>
  <si>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</si>
  <si>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</si>
  <si>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岐阜県高山市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</si>
  <si>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</si>
  <si>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</si>
  <si>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</si>
  <si>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</si>
  <si>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</si>
  <si>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</si>
  <si>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</si>
  <si>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</si>
  <si>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</si>
  <si>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</si>
  <si>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</si>
  <si>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</si>
  <si>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</si>
  <si>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</si>
  <si>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</si>
  <si>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</si>
  <si>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</si>
  <si>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</si>
  <si>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</si>
  <si>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</si>
  <si>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</si>
  <si>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</si>
  <si>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</si>
  <si>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</si>
  <si>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</si>
  <si>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</si>
  <si>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</si>
  <si>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</si>
  <si>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</si>
  <si>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</si>
  <si>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</si>
  <si>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</si>
  <si>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</si>
  <si>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</si>
  <si>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</si>
  <si>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</si>
  <si>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</si>
  <si>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</si>
  <si>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</si>
  <si>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</si>
  <si>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</si>
  <si>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</si>
  <si>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地方卸売市場事業特別会計</t>
    <phoneticPr fontId="5"/>
  </si>
  <si>
    <t>農業集落排水事業特別会計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</si>
  <si>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</si>
  <si>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</si>
  <si>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</si>
  <si>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</si>
  <si>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</si>
  <si>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</si>
  <si>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</si>
  <si>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</si>
  <si>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</si>
  <si>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</si>
  <si>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</si>
  <si>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</si>
  <si>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</si>
  <si>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</si>
  <si>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</si>
  <si>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</si>
  <si>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</si>
  <si>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</si>
  <si>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</si>
  <si>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</si>
  <si>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</si>
  <si>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</si>
  <si>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</si>
  <si>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</si>
  <si>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</si>
  <si>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</si>
  <si>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</si>
  <si>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</si>
  <si>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</si>
  <si>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</si>
  <si>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</si>
  <si>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</si>
  <si>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</si>
  <si>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</si>
  <si>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</si>
  <si>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</si>
  <si>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</si>
  <si>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</si>
  <si>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</si>
  <si>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</si>
  <si>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</si>
  <si>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</si>
  <si>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</si>
  <si>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</si>
  <si>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</si>
  <si>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</si>
  <si>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</si>
  <si>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</si>
  <si>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</si>
  <si>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</si>
  <si>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</si>
  <si>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</si>
  <si>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</si>
  <si>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</si>
  <si>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</si>
  <si>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</si>
  <si>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</si>
  <si>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</si>
  <si>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</si>
  <si>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</si>
  <si>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</si>
  <si>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</si>
  <si>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</si>
  <si>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</si>
  <si>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</si>
  <si>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</si>
  <si>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</si>
  <si>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</si>
  <si>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</si>
  <si>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</si>
  <si>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</si>
  <si>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</si>
  <si>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</si>
  <si>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</si>
  <si>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</si>
  <si>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</si>
  <si>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</si>
  <si>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</si>
  <si>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</si>
  <si>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</si>
  <si>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</si>
  <si>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</si>
  <si>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</si>
  <si>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</si>
  <si>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</si>
  <si>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</si>
  <si>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</si>
  <si>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</si>
  <si>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</si>
  <si>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</si>
  <si>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</si>
  <si>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</si>
  <si>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</si>
  <si>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</si>
  <si>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</si>
  <si>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</si>
  <si>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</si>
  <si>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</si>
  <si>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</si>
  <si>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</si>
  <si>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</si>
  <si>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</si>
  <si>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</si>
  <si>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</si>
  <si>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</si>
  <si>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</si>
  <si>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</si>
  <si>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</si>
  <si>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</si>
  <si>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</si>
  <si>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</si>
  <si>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</si>
  <si>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</si>
  <si>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</si>
  <si>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</si>
  <si>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</si>
  <si>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</si>
  <si>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</si>
  <si>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</si>
  <si>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</si>
  <si>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</si>
  <si>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</si>
  <si>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</si>
  <si>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</si>
  <si>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</si>
  <si>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</si>
  <si>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</si>
  <si>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</si>
  <si>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</si>
  <si>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</si>
  <si>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</si>
  <si>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</si>
  <si>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</si>
  <si>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</si>
  <si>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</si>
  <si>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</si>
  <si>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</si>
  <si>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</si>
  <si>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</si>
  <si>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</si>
  <si>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</si>
  <si>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</si>
  <si>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</si>
  <si>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2.99</t>
  </si>
  <si>
    <t>▲ 7.05</t>
  </si>
  <si>
    <t>水道事業会計</t>
  </si>
  <si>
    <t>一般会計</t>
  </si>
  <si>
    <t>国民健康保険事業特別会計（事業勘定）</t>
  </si>
  <si>
    <t>介護保険事業特別会計</t>
  </si>
  <si>
    <t>下水道事業特別会計</t>
  </si>
  <si>
    <t>農業集落排水事業特別会計</t>
  </si>
  <si>
    <t>後期高齢者医療事業特別会計</t>
  </si>
  <si>
    <t>国民健康保険事業特別会計（直診勘定）</t>
  </si>
  <si>
    <t>その他会計（赤字）</t>
  </si>
  <si>
    <t>その他会計（黒字）</t>
  </si>
  <si>
    <t>基金から2,504百万円繰入</t>
    <rPh sb="0" eb="2">
      <t>キキン</t>
    </rPh>
    <rPh sb="9" eb="12">
      <t>ヒャクマンエン</t>
    </rPh>
    <rPh sb="12" eb="14">
      <t>クリイレ</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</si>
  <si>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</si>
  <si>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</si>
  <si>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</si>
  <si>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</si>
  <si>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</si>
  <si>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</si>
  <si>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</si>
  <si>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</si>
  <si>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</si>
  <si>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</si>
  <si>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</si>
  <si>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2"/>
  </si>
  <si>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</si>
  <si>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</si>
  <si>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</si>
  <si>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</si>
  <si>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</si>
  <si>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</si>
  <si>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</si>
  <si>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</si>
  <si>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</si>
  <si>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法適用</t>
    <rPh sb="0" eb="1">
      <t>ホウ</t>
    </rPh>
    <rPh sb="1" eb="3">
      <t>テキヨウ</t>
    </rPh>
    <phoneticPr fontId="2"/>
  </si>
  <si>
    <t>高山市施設振興公社</t>
    <rPh sb="0" eb="3">
      <t>タカヤマシ</t>
    </rPh>
    <rPh sb="3" eb="5">
      <t>シセツ</t>
    </rPh>
    <rPh sb="5" eb="7">
      <t>シンコウ</t>
    </rPh>
    <rPh sb="7" eb="9">
      <t>コウシャ</t>
    </rPh>
    <phoneticPr fontId="2"/>
  </si>
  <si>
    <t>高山市福祉サービス公社</t>
    <rPh sb="0" eb="3">
      <t>タカヤマシ</t>
    </rPh>
    <rPh sb="3" eb="5">
      <t>フクシ</t>
    </rPh>
    <rPh sb="9" eb="11">
      <t>コウシャ</t>
    </rPh>
    <phoneticPr fontId="2"/>
  </si>
  <si>
    <t>〇</t>
    <phoneticPr fontId="2"/>
  </si>
  <si>
    <t>高山市土地開発公社</t>
    <rPh sb="0" eb="3">
      <t>タカヤマシ</t>
    </rPh>
    <rPh sb="3" eb="5">
      <t>トチ</t>
    </rPh>
    <rPh sb="5" eb="7">
      <t>カイハツ</t>
    </rPh>
    <rPh sb="7" eb="9">
      <t>コウシャ</t>
    </rPh>
    <phoneticPr fontId="2"/>
  </si>
  <si>
    <t>飛騨高山テレ・エフエム</t>
    <rPh sb="0" eb="2">
      <t>ヒダ</t>
    </rPh>
    <rPh sb="2" eb="4">
      <t>タカヤマ</t>
    </rPh>
    <phoneticPr fontId="2"/>
  </si>
  <si>
    <t>乗鞍国際観光</t>
    <rPh sb="0" eb="2">
      <t>ノリクラ</t>
    </rPh>
    <rPh sb="2" eb="4">
      <t>コクサイ</t>
    </rPh>
    <rPh sb="4" eb="6">
      <t>カンコウ</t>
    </rPh>
    <phoneticPr fontId="2"/>
  </si>
  <si>
    <t>飛騨大鍾乳洞観光</t>
    <rPh sb="0" eb="2">
      <t>ヒダ</t>
    </rPh>
    <rPh sb="2" eb="6">
      <t>ダイショウニュウドウ</t>
    </rPh>
    <rPh sb="6" eb="8">
      <t>カンコウ</t>
    </rPh>
    <phoneticPr fontId="2"/>
  </si>
  <si>
    <t>ふるさと清見２１</t>
    <rPh sb="4" eb="6">
      <t>キヨミ</t>
    </rPh>
    <phoneticPr fontId="2"/>
  </si>
  <si>
    <t>荘川観光振興公社</t>
    <rPh sb="0" eb="2">
      <t>ショウカワ</t>
    </rPh>
    <rPh sb="2" eb="4">
      <t>カンコウ</t>
    </rPh>
    <rPh sb="4" eb="6">
      <t>シンコウ</t>
    </rPh>
    <rPh sb="6" eb="8">
      <t>コウシャ</t>
    </rPh>
    <phoneticPr fontId="2"/>
  </si>
  <si>
    <t>位山ふれあいの里</t>
    <rPh sb="0" eb="1">
      <t>クライ</t>
    </rPh>
    <rPh sb="1" eb="2">
      <t>ヤマ</t>
    </rPh>
    <rPh sb="7" eb="8">
      <t>サト</t>
    </rPh>
    <phoneticPr fontId="2"/>
  </si>
  <si>
    <t>ひだ桃源郷</t>
    <rPh sb="2" eb="5">
      <t>トウゲンキョウ</t>
    </rPh>
    <phoneticPr fontId="2"/>
  </si>
  <si>
    <t>サンサンあさひ</t>
    <phoneticPr fontId="2"/>
  </si>
  <si>
    <t>高根村観光開発公社</t>
    <rPh sb="0" eb="3">
      <t>タカネムラ</t>
    </rPh>
    <rPh sb="3" eb="5">
      <t>カンコウ</t>
    </rPh>
    <rPh sb="5" eb="7">
      <t>カイハツ</t>
    </rPh>
    <rPh sb="7" eb="9">
      <t>コウシャ</t>
    </rPh>
    <phoneticPr fontId="2"/>
  </si>
  <si>
    <t>飛騨森林都市企画</t>
    <rPh sb="0" eb="2">
      <t>ヒダ</t>
    </rPh>
    <rPh sb="2" eb="4">
      <t>シンリン</t>
    </rPh>
    <rPh sb="4" eb="6">
      <t>トシ</t>
    </rPh>
    <rPh sb="6" eb="8">
      <t>キカク</t>
    </rPh>
    <phoneticPr fontId="2"/>
  </si>
  <si>
    <t>飛騨国府観光</t>
    <rPh sb="0" eb="2">
      <t>ヒダ</t>
    </rPh>
    <rPh sb="2" eb="3">
      <t>コク</t>
    </rPh>
    <rPh sb="3" eb="4">
      <t>フ</t>
    </rPh>
    <rPh sb="4" eb="6">
      <t>カンコウ</t>
    </rPh>
    <phoneticPr fontId="2"/>
  </si>
  <si>
    <t>飛騨地域地場産業振興センター</t>
    <rPh sb="0" eb="2">
      <t>ヒダ</t>
    </rPh>
    <rPh sb="2" eb="4">
      <t>チイキ</t>
    </rPh>
    <rPh sb="4" eb="6">
      <t>ジバ</t>
    </rPh>
    <rPh sb="6" eb="8">
      <t>サンギョウ</t>
    </rPh>
    <rPh sb="8" eb="10">
      <t>シンコウ</t>
    </rPh>
    <phoneticPr fontId="2"/>
  </si>
  <si>
    <t>高山市体育協会</t>
    <rPh sb="0" eb="3">
      <t>タカヤマシ</t>
    </rPh>
    <rPh sb="3" eb="5">
      <t>タイイク</t>
    </rPh>
    <rPh sb="5" eb="7">
      <t>キョウカイ</t>
    </rPh>
    <phoneticPr fontId="2"/>
  </si>
  <si>
    <t>高山市文化協会</t>
    <rPh sb="0" eb="3">
      <t>タカヤマシ</t>
    </rPh>
    <rPh sb="3" eb="5">
      <t>ブンカ</t>
    </rPh>
    <rPh sb="5" eb="7">
      <t>キョウカイ</t>
    </rPh>
    <phoneticPr fontId="2"/>
  </si>
  <si>
    <t>まちづくり飛騨高山</t>
    <rPh sb="5" eb="7">
      <t>ヒダ</t>
    </rPh>
    <rPh sb="7" eb="9">
      <t>タカヤマ</t>
    </rPh>
    <phoneticPr fontId="2"/>
  </si>
  <si>
    <t>飛騨高山大学連携センター</t>
    <rPh sb="0" eb="2">
      <t>ヒダ</t>
    </rPh>
    <rPh sb="2" eb="4">
      <t>タカヤマ</t>
    </rPh>
    <rPh sb="4" eb="6">
      <t>ダイガク</t>
    </rPh>
    <rPh sb="6" eb="8">
      <t>レンケイ</t>
    </rPh>
    <phoneticPr fontId="2"/>
  </si>
  <si>
    <t>-</t>
    <phoneticPr fontId="2"/>
  </si>
  <si>
    <t>-</t>
    <phoneticPr fontId="2"/>
  </si>
  <si>
    <t>-</t>
    <phoneticPr fontId="2"/>
  </si>
  <si>
    <t>-</t>
    <phoneticPr fontId="2"/>
  </si>
  <si>
    <t>-</t>
    <phoneticPr fontId="2"/>
  </si>
  <si>
    <t>-</t>
    <phoneticPr fontId="2"/>
  </si>
  <si>
    <t>福祉健康基金</t>
    <rPh sb="0" eb="2">
      <t>フクシ</t>
    </rPh>
    <rPh sb="2" eb="4">
      <t>ケンコウ</t>
    </rPh>
    <rPh sb="4" eb="6">
      <t>キキン</t>
    </rPh>
    <phoneticPr fontId="11"/>
  </si>
  <si>
    <t>夢・まちづくり基金</t>
    <rPh sb="0" eb="1">
      <t>ユメ</t>
    </rPh>
    <rPh sb="7" eb="9">
      <t>キキン</t>
    </rPh>
    <phoneticPr fontId="11"/>
  </si>
  <si>
    <t>職員退職手当基金</t>
    <rPh sb="0" eb="2">
      <t>ショクイン</t>
    </rPh>
    <rPh sb="2" eb="4">
      <t>タイショク</t>
    </rPh>
    <rPh sb="4" eb="6">
      <t>テアテ</t>
    </rPh>
    <rPh sb="6" eb="8">
      <t>キキン</t>
    </rPh>
    <phoneticPr fontId="11"/>
  </si>
  <si>
    <t>緑の基金</t>
    <rPh sb="0" eb="1">
      <t>ミドリ</t>
    </rPh>
    <rPh sb="2" eb="4">
      <t>キキン</t>
    </rPh>
    <phoneticPr fontId="11"/>
  </si>
  <si>
    <t>-</t>
    <phoneticPr fontId="2"/>
  </si>
  <si>
    <t>ごみ処理施設整備基金</t>
    <rPh sb="2" eb="4">
      <t>ショリ</t>
    </rPh>
    <rPh sb="4" eb="6">
      <t>シセツ</t>
    </rPh>
    <rPh sb="6" eb="8">
      <t>セイビ</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</si>
  <si>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</si>
  <si>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</si>
  <si>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</si>
  <si>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</si>
  <si>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市町村合併により人件費や公債費などの行政経費が増大したため、将来の財政負担軽減のために地方債残高の縮小など行政経費の抑制に努めた結果、平成22年度から将来負担比率は算定されていない。
一方、有形固定資産減価償却率は、類似団体と比較してやや高い数値となっており、公共施設等が老朽化している傾向にある。公共施設等総合管理計画における各類型毎の個別計画（実施計画）を令和2年度までに策定予定としており、その存廃・他の施設との複合化等も含めて検討を進めている。</t>
    <rPh sb="180" eb="182">
      <t>レイワ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</si>
  <si>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</si>
  <si>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</si>
  <si>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</si>
  <si>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</si>
  <si>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</si>
  <si>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</si>
  <si>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</si>
  <si>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実質公債費比率については、前年度に比べて0.9ポイント増加し、平成29年度においては、平均を上回る状況となっている。
比率増加の主な要因は、準元利償還金（債務負担行為に基づく支出のうち公債費に準ずるもの（土地開発公社からの用地買戻し等））の増加、普通交付税の減少に伴う標準財政規模の縮小によるものである。
ただし、地方債残高の減少に伴い元利償還金は減少している。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</si>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</sst>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6740-499C-9B1A-48B91BB935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60895</c:v>
                </c:pt>
                <c:pt idx="1">
                  <c:v>64570</c:v>
                </c:pt>
                <c:pt idx="2">
                  <c:v>79291</c:v>
                </c:pt>
                <c:pt idx="3">
                  <c:v>86968</c:v>
                </c:pt>
                <c:pt idx="4">
                  <c:v>85185</c:v>
                </c:pt>
              </c:numCache>
            </c:numRef>
          </c:val>
          <c:smooth val="0"/>
          <c:extLst>
            <c:ext xmlns:c16="http://schemas.microsoft.com/office/drawing/2014/chart" uri="{C3380CC4-5D6E-409C-BE32-E72D297353CC}">
              <c16:uniqueId val="{00000001-6740-499C-9B1A-48B91BB935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c:v>
                </c:pt>
                <c:pt idx="1">
                  <c:v>8.27</c:v>
                </c:pt>
                <c:pt idx="2">
                  <c:v>9.9600000000000009</c:v>
                </c:pt>
                <c:pt idx="3">
                  <c:v>6.73</c:v>
                </c:pt>
                <c:pt idx="4">
                  <c:v>4.18</c:v>
                </c:pt>
              </c:numCache>
            </c:numRef>
          </c:val>
          <c:extLst>
            <c:ext xmlns:c16="http://schemas.microsoft.com/office/drawing/2014/chart" uri="{C3380CC4-5D6E-409C-BE32-E72D297353CC}">
              <c16:uniqueId val="{00000000-18A9-461C-B22D-355AC74438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64.63</c:v>
                </c:pt>
                <c:pt idx="1">
                  <c:v>72.650000000000006</c:v>
                </c:pt>
                <c:pt idx="2">
                  <c:v>82.69</c:v>
                </c:pt>
                <c:pt idx="3">
                  <c:v>93.45</c:v>
                </c:pt>
                <c:pt idx="4">
                  <c:v>95.95</c:v>
                </c:pt>
              </c:numCache>
            </c:numRef>
          </c:val>
          <c:extLst>
            <c:ext xmlns:c16="http://schemas.microsoft.com/office/drawing/2014/chart" uri="{C3380CC4-5D6E-409C-BE32-E72D297353CC}">
              <c16:uniqueId val="{00000001-18A9-461C-B22D-355AC74438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2.96</c:v>
                </c:pt>
                <c:pt idx="1">
                  <c:v>1.1200000000000001</c:v>
                </c:pt>
                <c:pt idx="2">
                  <c:v>5.19</c:v>
                </c:pt>
                <c:pt idx="3">
                  <c:v>-2.99</c:v>
                </c:pt>
                <c:pt idx="4">
                  <c:v>-7.05</c:v>
                </c:pt>
              </c:numCache>
            </c:numRef>
          </c:val>
          <c:smooth val="0"/>
          <c:extLst>
            <c:ext xmlns:c16="http://schemas.microsoft.com/office/drawing/2014/chart" uri="{C3380CC4-5D6E-409C-BE32-E72D297353CC}">
              <c16:uniqueId val="{00000002-18A9-461C-B22D-355AC74438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1.05</c:v>
                </c:pt>
                <c:pt idx="2">
                  <c:v>#N/A</c:v>
                </c:pt>
                <c:pt idx="3">
                  <c:v>0.9</c:v>
                </c:pt>
                <c:pt idx="4">
                  <c:v>#N/A</c:v>
                </c:pt>
                <c:pt idx="5">
                  <c:v>0.1</c:v>
                </c:pt>
                <c:pt idx="6">
                  <c:v>#N/A</c:v>
                </c:pt>
                <c:pt idx="7">
                  <c:v>0.05</c:v>
                </c:pt>
                <c:pt idx="8">
                  <c:v>#N/A</c:v>
                </c:pt>
                <c:pt idx="9">
                  <c:v>0.04</c:v>
                </c:pt>
              </c:numCache>
            </c:numRef>
          </c:val>
          <c:extLst>
            <c:ext xmlns:c16="http://schemas.microsoft.com/office/drawing/2014/chart" uri="{C3380CC4-5D6E-409C-BE32-E72D297353CC}">
              <c16:uniqueId val="{00000000-5571-4AB8-BD80-609E1EE21B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71-4AB8-BD80-609E1EE21BD7}"/>
            </c:ext>
          </c:extLst>
        </c:ser>
        <c:ser>
          <c:idx val="2"/>
          <c:order val="2"/>
          <c:tx>
            <c:strRef>
              <c:f>データシート!$A$29</c:f>
              <c:strCache>
                <c:ptCount val="1"/>
                <c:pt idx="0">
                  <c:v>国民健康保険事業特別会計（直診勘定）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0.38</c:v>
                </c:pt>
                <c:pt idx="2">
                  <c:v>#N/A</c:v>
                </c:pt>
                <c:pt idx="3">
                  <c:v>0.2</c:v>
                </c:pt>
                <c:pt idx="4">
                  <c:v>#N/A</c:v>
                </c:pt>
                <c:pt idx="5">
                  <c:v>0.15</c:v>
                </c:pt>
                <c:pt idx="6">
                  <c:v>#N/A</c:v>
                </c:pt>
                <c:pt idx="7">
                  <c:v>0.16</c:v>
                </c:pt>
                <c:pt idx="8">
                  <c:v>#N/A</c:v>
                </c:pt>
                <c:pt idx="9">
                  <c:v>0.15</c:v>
                </c:pt>
              </c:numCache>
            </c:numRef>
          </c:val>
          <c:extLst>
            <c:ext xmlns:c16="http://schemas.microsoft.com/office/drawing/2014/chart" uri="{C3380CC4-5D6E-409C-BE32-E72D297353CC}">
              <c16:uniqueId val="{00000002-5571-4AB8-BD80-609E1EE21BD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0.16</c:v>
                </c:pt>
                <c:pt idx="4">
                  <c:v>#N/A</c:v>
                </c:pt>
                <c:pt idx="5">
                  <c:v>0.17</c:v>
                </c:pt>
                <c:pt idx="6">
                  <c:v>#N/A</c:v>
                </c:pt>
                <c:pt idx="7">
                  <c:v>0.2</c:v>
                </c:pt>
                <c:pt idx="8">
                  <c:v>#N/A</c:v>
                </c:pt>
                <c:pt idx="9">
                  <c:v>0.21</c:v>
                </c:pt>
              </c:numCache>
            </c:numRef>
          </c:val>
          <c:extLst>
            <c:ext xmlns:c16="http://schemas.microsoft.com/office/drawing/2014/chart" uri="{C3380CC4-5D6E-409C-BE32-E72D297353CC}">
              <c16:uniqueId val="{00000003-5571-4AB8-BD80-609E1EE21BD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0.21</c:v>
                </c:pt>
                <c:pt idx="4">
                  <c:v>#N/A</c:v>
                </c:pt>
                <c:pt idx="5">
                  <c:v>0.25</c:v>
                </c:pt>
                <c:pt idx="6">
                  <c:v>#N/A</c:v>
                </c:pt>
                <c:pt idx="7">
                  <c:v>0.2</c:v>
                </c:pt>
                <c:pt idx="8">
                  <c:v>#N/A</c:v>
                </c:pt>
                <c:pt idx="9">
                  <c:v>0.23</c:v>
                </c:pt>
              </c:numCache>
            </c:numRef>
          </c:val>
          <c:extLst>
            <c:ext xmlns:c16="http://schemas.microsoft.com/office/drawing/2014/chart" uri="{C3380CC4-5D6E-409C-BE32-E72D297353CC}">
              <c16:uniqueId val="{00000004-5571-4AB8-BD80-609E1EE21BD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0.16</c:v>
                </c:pt>
                <c:pt idx="4">
                  <c:v>#N/A</c:v>
                </c:pt>
                <c:pt idx="5">
                  <c:v>0.16</c:v>
                </c:pt>
                <c:pt idx="6">
                  <c:v>#N/A</c:v>
                </c:pt>
                <c:pt idx="7">
                  <c:v>0.17</c:v>
                </c:pt>
                <c:pt idx="8">
                  <c:v>#N/A</c:v>
                </c:pt>
                <c:pt idx="9">
                  <c:v>0.35</c:v>
                </c:pt>
              </c:numCache>
            </c:numRef>
          </c:val>
          <c:extLst>
            <c:ext xmlns:c16="http://schemas.microsoft.com/office/drawing/2014/chart" uri="{C3380CC4-5D6E-409C-BE32-E72D297353CC}">
              <c16:uniqueId val="{00000005-5571-4AB8-BD80-609E1EE21BD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#N/A</c:v>
                </c:pt>
                <c:pt idx="5">
                  <c:v>0.87</c:v>
                </c:pt>
                <c:pt idx="6">
                  <c:v>#N/A</c:v>
                </c:pt>
                <c:pt idx="7">
                  <c:v>0.56000000000000005</c:v>
                </c:pt>
                <c:pt idx="8">
                  <c:v>#N/A</c:v>
                </c:pt>
                <c:pt idx="9">
                  <c:v>0.66</c:v>
                </c:pt>
              </c:numCache>
            </c:numRef>
          </c:val>
          <c:extLst>
            <c:ext xmlns:c16="http://schemas.microsoft.com/office/drawing/2014/chart" uri="{C3380CC4-5D6E-409C-BE32-E72D297353CC}">
              <c16:uniqueId val="{00000006-5571-4AB8-BD80-609E1EE21BD7}"/>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0.05</c:v>
                </c:pt>
                <c:pt idx="4">
                  <c:v>#N/A</c:v>
                </c:pt>
                <c:pt idx="5">
                  <c:v>0.19</c:v>
                </c:pt>
                <c:pt idx="6">
                  <c:v>#N/A</c:v>
                </c:pt>
                <c:pt idx="7">
                  <c:v>0.42</c:v>
                </c:pt>
                <c:pt idx="8">
                  <c:v>#N/A</c:v>
                </c:pt>
                <c:pt idx="9">
                  <c:v>0.92</c:v>
                </c:pt>
              </c:numCache>
            </c:numRef>
          </c:val>
          <c:extLst>
            <c:ext xmlns:c16="http://schemas.microsoft.com/office/drawing/2014/chart" uri="{C3380CC4-5D6E-409C-BE32-E72D297353CC}">
              <c16:uniqueId val="{00000007-5571-4AB8-BD80-609E1EE21B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7.99</c:v>
                </c:pt>
                <c:pt idx="2">
                  <c:v>#N/A</c:v>
                </c:pt>
                <c:pt idx="3">
                  <c:v>8.27</c:v>
                </c:pt>
                <c:pt idx="4">
                  <c:v>#N/A</c:v>
                </c:pt>
                <c:pt idx="5">
                  <c:v>9.9499999999999993</c:v>
                </c:pt>
                <c:pt idx="6">
                  <c:v>#N/A</c:v>
                </c:pt>
                <c:pt idx="7">
                  <c:v>6.73</c:v>
                </c:pt>
                <c:pt idx="8">
                  <c:v>#N/A</c:v>
                </c:pt>
                <c:pt idx="9">
                  <c:v>4.17</c:v>
                </c:pt>
              </c:numCache>
            </c:numRef>
          </c:val>
          <c:extLst>
            <c:ext xmlns:c16="http://schemas.microsoft.com/office/drawing/2014/chart" uri="{C3380CC4-5D6E-409C-BE32-E72D297353CC}">
              <c16:uniqueId val="{00000008-5571-4AB8-BD80-609E1EE21B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5.27</c:v>
                </c:pt>
                <c:pt idx="2">
                  <c:v>#N/A</c:v>
                </c:pt>
                <c:pt idx="3">
                  <c:v>6.64</c:v>
                </c:pt>
                <c:pt idx="4">
                  <c:v>#N/A</c:v>
                </c:pt>
                <c:pt idx="5">
                  <c:v>8.16</c:v>
                </c:pt>
                <c:pt idx="6">
                  <c:v>#N/A</c:v>
                </c:pt>
                <c:pt idx="7">
                  <c:v>8.7100000000000009</c:v>
                </c:pt>
                <c:pt idx="8">
                  <c:v>#N/A</c:v>
                </c:pt>
                <c:pt idx="9">
                  <c:v>9.18</c:v>
                </c:pt>
              </c:numCache>
            </c:numRef>
          </c:val>
          <c:extLst>
            <c:ext xmlns:c16="http://schemas.microsoft.com/office/drawing/2014/chart" uri="{C3380CC4-5D6E-409C-BE32-E72D297353CC}">
              <c16:uniqueId val="{00000009-5571-4AB8-BD80-609E1EE21B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6062</c:v>
                </c:pt>
                <c:pt idx="5">
                  <c:v>5753</c:v>
                </c:pt>
                <c:pt idx="8">
                  <c:v>5274</c:v>
                </c:pt>
                <c:pt idx="11">
                  <c:v>4641</c:v>
                </c:pt>
                <c:pt idx="14">
                  <c:v>4449</c:v>
                </c:pt>
              </c:numCache>
            </c:numRef>
          </c:val>
          <c:extLst>
            <c:ext xmlns:c16="http://schemas.microsoft.com/office/drawing/2014/chart" uri="{C3380CC4-5D6E-409C-BE32-E72D297353CC}">
              <c16:uniqueId val="{00000000-6394-4CFE-9950-AF91F99161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94-4CFE-9950-AF91F99161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566</c:v>
                </c:pt>
                <c:pt idx="3">
                  <c:v>392</c:v>
                </c:pt>
                <c:pt idx="6">
                  <c:v>389</c:v>
                </c:pt>
                <c:pt idx="9">
                  <c:v>535</c:v>
                </c:pt>
                <c:pt idx="12">
                  <c:v>883</c:v>
                </c:pt>
              </c:numCache>
            </c:numRef>
          </c:val>
          <c:extLst>
            <c:ext xmlns:c16="http://schemas.microsoft.com/office/drawing/2014/chart" uri="{C3380CC4-5D6E-409C-BE32-E72D297353CC}">
              <c16:uniqueId val="{00000002-6394-4CFE-9950-AF91F99161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6394-4CFE-9950-AF91F99161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1700</c:v>
                </c:pt>
                <c:pt idx="3">
                  <c:v>1647</c:v>
                </c:pt>
                <c:pt idx="6">
                  <c:v>1570</c:v>
                </c:pt>
                <c:pt idx="9">
                  <c:v>1581</c:v>
                </c:pt>
                <c:pt idx="12">
                  <c:v>1543</c:v>
                </c:pt>
              </c:numCache>
            </c:numRef>
          </c:val>
          <c:extLst>
            <c:ext xmlns:c16="http://schemas.microsoft.com/office/drawing/2014/chart" uri="{C3380CC4-5D6E-409C-BE32-E72D297353CC}">
              <c16:uniqueId val="{00000004-6394-4CFE-9950-AF91F99161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94-4CFE-9950-AF91F99161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94-4CFE-9950-AF91F99161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6074</c:v>
                </c:pt>
                <c:pt idx="3">
                  <c:v>5906</c:v>
                </c:pt>
                <c:pt idx="6">
                  <c:v>5715</c:v>
                </c:pt>
                <c:pt idx="9">
                  <c:v>4861</c:v>
                </c:pt>
                <c:pt idx="12">
                  <c:v>4628</c:v>
                </c:pt>
              </c:numCache>
            </c:numRef>
          </c:val>
          <c:extLst>
            <c:ext xmlns:c16="http://schemas.microsoft.com/office/drawing/2014/chart" uri="{C3380CC4-5D6E-409C-BE32-E72D297353CC}">
              <c16:uniqueId val="{00000007-6394-4CFE-9950-AF91F99161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2287</c:v>
                </c:pt>
                <c:pt idx="2">
                  <c:v>#N/A</c:v>
                </c:pt>
                <c:pt idx="3">
                  <c:v>#N/A</c:v>
                </c:pt>
                <c:pt idx="4">
                  <c:v>2201</c:v>
                </c:pt>
                <c:pt idx="5">
                  <c:v>#N/A</c:v>
                </c:pt>
                <c:pt idx="6">
                  <c:v>#N/A</c:v>
                </c:pt>
                <c:pt idx="7">
                  <c:v>2409</c:v>
                </c:pt>
                <c:pt idx="8">
                  <c:v>#N/A</c:v>
                </c:pt>
                <c:pt idx="9">
                  <c:v>#N/A</c:v>
                </c:pt>
                <c:pt idx="10">
                  <c:v>2345</c:v>
                </c:pt>
                <c:pt idx="11">
                  <c:v>#N/A</c:v>
                </c:pt>
                <c:pt idx="12">
                  <c:v>#N/A</c:v>
                </c:pt>
                <c:pt idx="13">
                  <c:v>2614</c:v>
                </c:pt>
                <c:pt idx="14">
                  <c:v>#N/A</c:v>
                </c:pt>
              </c:numCache>
            </c:numRef>
          </c:val>
          <c:smooth val="0"/>
          <c:extLst>
            <c:ext xmlns:c16="http://schemas.microsoft.com/office/drawing/2014/chart" uri="{C3380CC4-5D6E-409C-BE32-E72D297353CC}">
              <c16:uniqueId val="{00000008-6394-4CFE-9950-AF91F99161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47591</c:v>
                </c:pt>
                <c:pt idx="5">
                  <c:v>45448</c:v>
                </c:pt>
                <c:pt idx="8">
                  <c:v>43556</c:v>
                </c:pt>
                <c:pt idx="11">
                  <c:v>41357</c:v>
                </c:pt>
                <c:pt idx="14">
                  <c:v>39890</c:v>
                </c:pt>
              </c:numCache>
            </c:numRef>
          </c:val>
          <c:extLst>
            <c:ext xmlns:c16="http://schemas.microsoft.com/office/drawing/2014/chart" uri="{C3380CC4-5D6E-409C-BE32-E72D297353CC}">
              <c16:uniqueId val="{00000000-3FF8-4DF2-AAC7-536ACD43A2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7846</c:v>
                </c:pt>
                <c:pt idx="5">
                  <c:v>6280</c:v>
                </c:pt>
                <c:pt idx="8">
                  <c:v>3853</c:v>
                </c:pt>
                <c:pt idx="11">
                  <c:v>2810</c:v>
                </c:pt>
                <c:pt idx="14">
                  <c:v>2399</c:v>
                </c:pt>
              </c:numCache>
            </c:numRef>
          </c:val>
          <c:extLst>
            <c:ext xmlns:c16="http://schemas.microsoft.com/office/drawing/2014/chart" uri="{C3380CC4-5D6E-409C-BE32-E72D297353CC}">
              <c16:uniqueId val="{00000001-3FF8-4DF2-AAC7-536ACD43A2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40627</c:v>
                </c:pt>
                <c:pt idx="5">
                  <c:v>42903</c:v>
                </c:pt>
                <c:pt idx="8">
                  <c:v>47064</c:v>
                </c:pt>
                <c:pt idx="11">
                  <c:v>49258</c:v>
                </c:pt>
                <c:pt idx="14">
                  <c:v>49947</c:v>
                </c:pt>
              </c:numCache>
            </c:numRef>
          </c:val>
          <c:extLst>
            <c:ext xmlns:c16="http://schemas.microsoft.com/office/drawing/2014/chart" uri="{C3380CC4-5D6E-409C-BE32-E72D297353CC}">
              <c16:uniqueId val="{00000002-3FF8-4DF2-AAC7-536ACD43A2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F8-4DF2-AAC7-536ACD43A2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F8-4DF2-AAC7-536ACD43A2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F8-4DF2-AAC7-536ACD43A2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8475</c:v>
                </c:pt>
                <c:pt idx="3">
                  <c:v>7898</c:v>
                </c:pt>
                <c:pt idx="6">
                  <c:v>7493</c:v>
                </c:pt>
                <c:pt idx="9">
                  <c:v>7596</c:v>
                </c:pt>
                <c:pt idx="12">
                  <c:v>7783</c:v>
                </c:pt>
              </c:numCache>
            </c:numRef>
          </c:val>
          <c:extLst>
            <c:ext xmlns:c16="http://schemas.microsoft.com/office/drawing/2014/chart" uri="{C3380CC4-5D6E-409C-BE32-E72D297353CC}">
              <c16:uniqueId val="{00000006-3FF8-4DF2-AAC7-536ACD43A2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c:v>
                </c:pt>
                <c:pt idx="3">
                  <c:v>72</c:v>
                </c:pt>
                <c:pt idx="6">
                  <c:v>63</c:v>
                </c:pt>
                <c:pt idx="9">
                  <c:v>54</c:v>
                </c:pt>
                <c:pt idx="12">
                  <c:v>45</c:v>
                </c:pt>
              </c:numCache>
            </c:numRef>
          </c:val>
          <c:extLst>
            <c:ext xmlns:c16="http://schemas.microsoft.com/office/drawing/2014/chart" uri="{C3380CC4-5D6E-409C-BE32-E72D297353CC}">
              <c16:uniqueId val="{00000007-3FF8-4DF2-AAC7-536ACD43A2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19451</c:v>
                </c:pt>
                <c:pt idx="3">
                  <c:v>18369</c:v>
                </c:pt>
                <c:pt idx="6">
                  <c:v>16774</c:v>
                </c:pt>
                <c:pt idx="9">
                  <c:v>15847</c:v>
                </c:pt>
                <c:pt idx="12">
                  <c:v>15085</c:v>
                </c:pt>
              </c:numCache>
            </c:numRef>
          </c:val>
          <c:extLst>
            <c:ext xmlns:c16="http://schemas.microsoft.com/office/drawing/2014/chart" uri="{C3380CC4-5D6E-409C-BE32-E72D297353CC}">
              <c16:uniqueId val="{00000008-3FF8-4DF2-AAC7-536ACD43A2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2300</c:v>
                </c:pt>
                <c:pt idx="3">
                  <c:v>2047</c:v>
                </c:pt>
                <c:pt idx="6">
                  <c:v>1796</c:v>
                </c:pt>
                <c:pt idx="9">
                  <c:v>1366</c:v>
                </c:pt>
                <c:pt idx="12">
                  <c:v>366</c:v>
                </c:pt>
              </c:numCache>
            </c:numRef>
          </c:val>
          <c:extLst>
            <c:ext xmlns:c16="http://schemas.microsoft.com/office/drawing/2014/chart" uri="{C3380CC4-5D6E-409C-BE32-E72D297353CC}">
              <c16:uniqueId val="{00000009-3FF8-4DF2-AAC7-536ACD43A2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38868</c:v>
                </c:pt>
                <c:pt idx="3">
                  <c:v>35453</c:v>
                </c:pt>
                <c:pt idx="6">
                  <c:v>32492</c:v>
                </c:pt>
                <c:pt idx="9">
                  <c:v>29410</c:v>
                </c:pt>
                <c:pt idx="12">
                  <c:v>27071</c:v>
                </c:pt>
              </c:numCache>
            </c:numRef>
          </c:val>
          <c:extLst>
            <c:ext xmlns:c16="http://schemas.microsoft.com/office/drawing/2014/chart" uri="{C3380CC4-5D6E-409C-BE32-E72D297353CC}">
              <c16:uniqueId val="{0000000A-3FF8-4DF2-AAC7-536ACD43A2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F8-4DF2-AAC7-536ACD43A2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25384</c:v>
                </c:pt>
                <c:pt idx="1">
                  <c:v>27209</c:v>
                </c:pt>
                <c:pt idx="2">
                  <c:v>27009</c:v>
                </c:pt>
              </c:numCache>
            </c:numRef>
          </c:val>
          <c:extLst>
            <c:ext xmlns:c16="http://schemas.microsoft.com/office/drawing/2014/chart" uri="{C3380CC4-5D6E-409C-BE32-E72D297353CC}">
              <c16:uniqueId val="{00000000-7922-48C5-B279-9FD6BAAECA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5624</c:v>
                </c:pt>
                <c:pt idx="1">
                  <c:v>5642</c:v>
                </c:pt>
                <c:pt idx="2">
                  <c:v>5727</c:v>
                </c:pt>
              </c:numCache>
            </c:numRef>
          </c:val>
          <c:extLst>
            <c:ext xmlns:c16="http://schemas.microsoft.com/office/drawing/2014/chart" uri="{C3380CC4-5D6E-409C-BE32-E72D297353CC}">
              <c16:uniqueId val="{00000001-7922-48C5-B279-9FD6BAAECA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17031</c:v>
                </c:pt>
                <c:pt idx="1">
                  <c:v>17171</c:v>
                </c:pt>
                <c:pt idx="2">
                  <c:v>18020</c:v>
                </c:pt>
              </c:numCache>
            </c:numRef>
          </c:val>
          <c:extLst>
            <c:ext xmlns:c16="http://schemas.microsoft.com/office/drawing/2014/chart" uri="{C3380CC4-5D6E-409C-BE32-E72D297353CC}">
              <c16:uniqueId val="{00000002-7922-48C5-B279-9FD6BAAECA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{6209F47C-5BD8-48D9-9994-C79294E93708}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032-468D-8252-078ECF1791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{B4C69E7A-5902-462B-A88D-A13F1D817CCA}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32-468D-8252-078ECF1791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{9322F595-8474-4D6A-9B4F-711742646A10}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32-468D-8252-078ECF1791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{D1B01354-D3D0-405C-AEE0-57E659A7FAD6}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32-468D-8252-078ECF1791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{7BC4A461-82F4-4A76-A567-C30DC4D7CD9C}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32-468D-8252-078ECF1791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{E3F5E207-B4EF-40F3-977A-A4F9865F1324}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032-468D-8252-078ECF17912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{8A087134-9E33-4EB4-8905-F7B4E49F9A31}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032-468D-8252-078ECF17912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{024C648F-4CEE-429C-9D2A-D075447357C6}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032-468D-8252-078ECF17912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{157DBAB1-EE91-4CD9-95E4-34554DC6C809}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032-468D-8252-078ECF1791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59.8</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032-468D-8252-078ECF1791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{3C57A9E7-8E70-47A6-9E62-F7C455CE1685}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032-468D-8252-078ECF1791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{923E5922-CD8B-4BAA-A3A9-576F4E55FC55}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32-468D-8252-078ECF1791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{9FF9E847-218C-4D35-BC60-34DE955B38DD}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32-468D-8252-078ECF1791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{19F8E4FE-57EF-40F2-AC44-7A2682A857CA}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32-468D-8252-078ECF1791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{692ACE83-2D7A-4004-A47A-A381849F05AD}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32-468D-8252-078ECF1791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{21362578-09B4-44BF-80C2-DC2097BE8F3E}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032-468D-8252-078ECF17912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{70D6A146-5674-4B88-B307-62345E8BD84F}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032-468D-8252-078ECF17912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{B8FE6FF6-E4B6-462A-8A0D-DC5262889480}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032-468D-8252-078ECF17912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{B80B861B-6F64-4D0D-90DD-00CD58E99530}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032-468D-8252-078ECF1791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3032-468D-8252-078ECF179122}"/>
            </c:ext>
          </c:extLst>
        </c:ser>
        <c:dLbls>
          <c:showLegendKey val="0"/>
          <c:showVal val="1"/>
          <c:showCatName val="0"/>
          <c:showSerName val="0"/>
          <c:showPercent val="0"/>
          <c:showBubbleSize val="0"/>
        </c:dLbls>
        <c:axId val="606271848"/>
        <c:axId val="606272240"/>
      </c:scatterChart>
      <c:valAx>
        <c:axId val="606271848"/>
        <c:scaling>
          <c:orientation val="minMax"/>
          <c:max val="57.80000000000000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6272240"/>
        <c:crosses val="autoZero"/>
        <c:crossBetween val="midCat"/>
      </c:valAx>
      <c:valAx>
        <c:axId val="606272240"/>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6271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{375BBD6A-B6CC-4FEF-9761-C524277EB98E}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68-4707-81CC-C8A7FB5592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{B47DDEE1-7921-485B-A03F-A92988B2AB56}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8-4707-81CC-C8A7FB5592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{D20131D9-F68D-4C23-A842-E767CA546B41}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8-4707-81CC-C8A7FB5592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{30F6C422-ED13-43F5-8548-A6B8A7E049A1}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8-4707-81CC-C8A7FB5592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{E94172BC-DFE8-4C14-9168-975BD196C9EE}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8-4707-81CC-C8A7FB55928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{29469501-8D34-4817-87F1-EE58C9EE0F58}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68-4707-81CC-C8A7FB55928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{7537146B-8C7D-40CD-8506-3759FE92BA8F}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68-4707-81CC-C8A7FB55928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{661FFD96-E041-408E-8228-0EC182FA27A4}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68-4707-81CC-C8A7FB55928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{E66627DD-5070-4468-A020-34EBBA2F03C2}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68-4707-81CC-C8A7FB5592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8.1999999999999993</c:v>
                </c:pt>
                <c:pt idx="16">
                  <c:v>8.6999999999999993</c:v>
                </c:pt>
                <c:pt idx="24">
                  <c:v>9</c:v>
                </c:pt>
                <c:pt idx="32">
                  <c:v>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068-4707-81CC-C8A7FB5592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{2D35CE5A-498F-4C38-87B3-BB1EF80EADFA}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68-4707-81CC-C8A7FB5592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{A4A33DF9-2EFB-411C-81EF-729CEC6E2B6C}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8-4707-81CC-C8A7FB5592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{31FAE948-2605-409E-9C4A-5F67E2A3E745}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8-4707-81CC-C8A7FB5592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{677D0F8C-64E9-42A8-BA38-6637E89F6CD7}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8-4707-81CC-C8A7FB5592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{85BBFD62-1FAB-4991-853A-4FDA96084170}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8-4707-81CC-C8A7FB55928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{492E1808-4A62-427A-A9BA-834F8B8B71C4}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68-4707-81CC-C8A7FB55928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{D68F4E67-AD8C-4012-B1B0-EBEF8ADC9BA9}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68-4707-81CC-C8A7FB55928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{0604927F-D71B-4E4E-9DE7-B667C85D5E76}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68-4707-81CC-C8A7FB55928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{53714A24-8851-4E55-A71C-24A0500FA4DB}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68-4707-81CC-C8A7FB5592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B068-4707-81CC-C8A7FB55928B}"/>
            </c:ext>
          </c:extLst>
        </c:ser>
        <c:dLbls>
          <c:showLegendKey val="0"/>
          <c:showVal val="1"/>
          <c:showCatName val="0"/>
          <c:showSerName val="0"/>
          <c:showPercent val="0"/>
          <c:showBubbleSize val="0"/>
        </c:dLbls>
        <c:axId val="606274200"/>
        <c:axId val="606277336"/>
      </c:scatterChart>
      <c:valAx>
        <c:axId val="606274200"/>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6277336"/>
        <c:crosses val="autoZero"/>
        <c:crossBetween val="midCat"/>
      </c:valAx>
      <c:valAx>
        <c:axId val="606277336"/>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6274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実質公債費比率の分子は前年度に比べ僅かに増加した。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主な要因は、土地開発公社からの用地買戻しなど債務負担行為に基づく支出額が増加したことによるものである。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繰上償還や計画的な新規発行により一般会計等にかかる地方債現在高が減少した一方、財政調整基金等の積立てにより充当可能基金が増加したため、平成２２年度以降将来負担比率の分子がマイナスとなっており、将来負担は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平成２９年度においても、公債費等の義務的経費の削減等により、数値の改善傾向が続いている。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岐阜県高山市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飛騨高山ふるさと基金」に積み立てた寄附金約５億７千万円、久々野支所更新工事に伴い「庁舎整備基金」を３億円取り崩した一方で、平成２９年度に新設した「火葬場整備基金」「学校給食センター整備基金」「公共施設整備基金」に合わせて９億円、従前より施設更新を見据えて計画的に積立てを行っている「ごみ処理施設整備基金」「市民文化会館整備基金」に合わせて５億円の積立てを行ったことなどにより、基金全体として７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り施設数が大幅に増加し、公共施設及び社会基盤の老朽化が進行しており、後年度において多額の費用が必要となることが予想されるため、大規模施設については個別に基金を設置し、計画的に積立てを行っている。また、大規模施設以外の公共施設については「公共施設整備基金」を設置し、公共施設及び社会基盤の更新に対し、当面の積立目標を５０億円に設定し、計画的な積立て及び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夢・まちづくり基金：まちづくり及び地域の活性化を図る資金に充当するため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公共施設整備基金：公共施設及び社会基盤の整備に要する経費に充当するため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夢・まちづくり基金：基金の統廃合を行ったことにより、約５億円の増加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公共施設整備基金：基金を新設し、基金の統廃合及び積立てを行ったことにより、約１０億円の増加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公共施設整備基金：当面の積立目標を５０億円に設定し、平成３３年度まで毎年１０億円を積立予定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ごみ処理施設整備基金：積立目標を５０億円に設定し、毎年３億円を積立予定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決算剰余金を１０億円積み立てたが、公共施設の更新に備えるための政策的基金への積立てを行うため１４億円の取崩しを行ったことなどによる減少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公共施設の更新に備えた政策的基金積立てのため、取崩しを予定している。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利息分の積立てによる８５百万円の増加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新たな積み増し等は予定していないが、財政事情の変動等により地方債の償還財源が不足する場合に備え、利息分の積立てを継続する予定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89,208
88,580
2,177.61
48,970,204
46,847,718
1,175,403
28,148,502
26,925,060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有形固定資産減価償却率は、類似団体と比較してやや高い数値となっており、公共施設等が老朽化している傾向にある。</a:t>
          </a:r>
          <a:endParaRPr lang="ja-JP" altLang="ja-JP">
            <a:effectLst/>
          </a:endParaRPr>
        </a:p>
        <a:p>
          <a:r>
            <a:rPr kumimoji="1" lang="ja-JP" altLang="ja-JP" sz="1100">
              <a:solidFill>
                <a:schemeClr val="dk1"/>
              </a:solidFill>
              <a:effectLst/>
              <a:latin typeface="+mn-lt"/>
              <a:ea typeface="+mn-ea"/>
              <a:cs typeface="+mn-cs"/>
            </a:rPr>
            <a:t>公共施設等総合管理計画における各類型毎の個別計画（実施計画）を</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年度までに策定予定としており、その存廃・他の施設との複合化等も含めて検討を進めている。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70" name="直線コネクタ 69"/>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1"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2" name="直線コネクタ 71"/>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3"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4" name="直線コネクタ 73"/>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5"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6" name="フローチャート: 判断 75"/>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7" name="フローチャート: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8" name="フローチャート: 判断 77"/>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2794</xdr:rowOff>
    </xdr:from>
    <xdr:to>
      <xdr:col>23</xdr:col>
      <xdr:colOff>136525</xdr:colOff>
      <xdr:row>29</xdr:row>
      <xdr:rowOff>104394</xdr:rowOff>
    </xdr:to>
    <xdr:sp macro="" textlink="">
      <xdr:nvSpPr>
        <xdr:cNvPr id="84" name="楕円 83"/>
        <xdr:cNvSpPr/>
      </xdr:nvSpPr>
      <xdr:spPr>
        <a:xfrm>
          <a:off x="47117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25671</xdr:rowOff>
    </xdr:from>
    <xdr:ext cx="405111" cy="259045"/>
    <xdr:sp macro="" textlink="">
      <xdr:nvSpPr>
        <xdr:cNvPr id="85" name="有形固定資産減価償却率該当値テキスト"/>
        <xdr:cNvSpPr txBox="1"/>
      </xdr:nvSpPr>
      <xdr:spPr>
        <a:xfrm>
          <a:off x="4813300" y="559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86" name="楕円 85"/>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53594</xdr:rowOff>
    </xdr:from>
    <xdr:to>
      <xdr:col>23</xdr:col>
      <xdr:colOff>85725</xdr:colOff>
      <xdr:row>29</xdr:row>
      <xdr:rowOff>77343</xdr:rowOff>
    </xdr:to>
    <xdr:cxnSp macro="">
      <xdr:nvCxnSpPr>
        <xdr:cNvPr id="87" name="直線コネクタ 86"/>
        <xdr:cNvCxnSpPr/>
      </xdr:nvCxnSpPr>
      <xdr:spPr>
        <a:xfrm flipV="1">
          <a:off x="4051300" y="579716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41656</xdr:rowOff>
    </xdr:from>
    <xdr:to>
      <xdr:col>15</xdr:col>
      <xdr:colOff>187325</xdr:colOff>
      <xdr:row>29</xdr:row>
      <xdr:rowOff>143256</xdr:rowOff>
    </xdr:to>
    <xdr:sp macro="" textlink="">
      <xdr:nvSpPr>
        <xdr:cNvPr id="88" name="楕円 87"/>
        <xdr:cNvSpPr/>
      </xdr:nvSpPr>
      <xdr:spPr>
        <a:xfrm>
          <a:off x="323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77343</xdr:rowOff>
    </xdr:from>
    <xdr:to>
      <xdr:col>19</xdr:col>
      <xdr:colOff>136525</xdr:colOff>
      <xdr:row>29</xdr:row>
      <xdr:rowOff>92456</xdr:rowOff>
    </xdr:to>
    <xdr:cxnSp macro="">
      <xdr:nvCxnSpPr>
        <xdr:cNvPr id="89" name="直線コネクタ 88"/>
        <xdr:cNvCxnSpPr/>
      </xdr:nvCxnSpPr>
      <xdr:spPr>
        <a:xfrm flipV="1">
          <a:off x="3289300" y="582091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90"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91"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92" name="n_1mainValue有形固定資産減価償却率"/>
        <xdr:cNvSpPr txBox="1"/>
      </xdr:nvSpPr>
      <xdr:spPr>
        <a:xfrm>
          <a:off x="3836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93" name="n_2mainValue有形固定資産減価償却率"/>
        <xdr:cNvSpPr txBox="1"/>
      </xdr:nvSpPr>
      <xdr:spPr>
        <a:xfrm>
          <a:off x="3086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市町村合併により増加した地方債残高を行政改革大綱に沿って減少してきた結果、償還能力の向上に繋がったものと考えている。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22" name="直線コネクタ 121"/>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5"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6" name="直線コネクタ 125"/>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7"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8" name="フローチャート: 判断 127"/>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89,208
88,580
2,177.61
48,970,204
46,847,718
1,175,403
28,148,502
26,925,060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0" name="楕円 69"/>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1" name="【道路】&#10;有形固定資産減価償却率該当値テキスト"/>
        <xdr:cNvSpPr txBox="1"/>
      </xdr:nvSpPr>
      <xdr:spPr>
        <a:xfrm>
          <a:off x="4673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166370</xdr:rowOff>
    </xdr:from>
    <xdr:to>
      <xdr:col>20</xdr:col>
      <xdr:colOff>38100</xdr:colOff>
      <xdr:row>37</xdr:row>
      <xdr:rowOff>96520</xdr:rowOff>
    </xdr:to>
    <xdr:sp macro="" textlink="">
      <xdr:nvSpPr>
        <xdr:cNvPr id="72" name="楕円 71"/>
        <xdr:cNvSpPr/>
      </xdr:nvSpPr>
      <xdr:spPr>
        <a:xfrm>
          <a:off x="3746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45720</xdr:rowOff>
    </xdr:to>
    <xdr:cxnSp macro="">
      <xdr:nvCxnSpPr>
        <xdr:cNvPr id="73" name="直線コネクタ 72"/>
        <xdr:cNvCxnSpPr/>
      </xdr:nvCxnSpPr>
      <xdr:spPr>
        <a:xfrm flipV="1">
          <a:off x="3797300" y="6377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4" name="楕円 73"/>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51435</xdr:rowOff>
    </xdr:to>
    <xdr:cxnSp macro="">
      <xdr:nvCxnSpPr>
        <xdr:cNvPr id="75" name="直線コネクタ 74"/>
        <xdr:cNvCxnSpPr/>
      </xdr:nvCxnSpPr>
      <xdr:spPr>
        <a:xfrm flipV="1">
          <a:off x="2908300" y="6389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6"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113047</xdr:rowOff>
    </xdr:from>
    <xdr:ext cx="405111" cy="259045"/>
    <xdr:sp macro="" textlink="">
      <xdr:nvSpPr>
        <xdr:cNvPr id="78" name="n_1mainValue【道路】&#10;有形固定資産減価償却率"/>
        <xdr:cNvSpPr txBox="1"/>
      </xdr:nvSpPr>
      <xdr:spPr>
        <a:xfrm>
          <a:off x="3582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9" name="n_2main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7341</xdr:rowOff>
    </xdr:from>
    <xdr:to>
      <xdr:col>55</xdr:col>
      <xdr:colOff>50800</xdr:colOff>
      <xdr:row>35</xdr:row>
      <xdr:rowOff>108941</xdr:rowOff>
    </xdr:to>
    <xdr:sp macro="" textlink="">
      <xdr:nvSpPr>
        <xdr:cNvPr id="117" name="楕円 116"/>
        <xdr:cNvSpPr/>
      </xdr:nvSpPr>
      <xdr:spPr>
        <a:xfrm>
          <a:off x="10426700" y="6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30218</xdr:rowOff>
    </xdr:from>
    <xdr:ext cx="534377" cy="259045"/>
    <xdr:sp macro="" textlink="">
      <xdr:nvSpPr>
        <xdr:cNvPr id="118" name="【道路】&#10;一人当たり延長該当値テキスト"/>
        <xdr:cNvSpPr txBox="1"/>
      </xdr:nvSpPr>
      <xdr:spPr>
        <a:xfrm>
          <a:off x="10515600" y="58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166713</xdr:rowOff>
    </xdr:from>
    <xdr:to>
      <xdr:col>50</xdr:col>
      <xdr:colOff>165100</xdr:colOff>
      <xdr:row>35</xdr:row>
      <xdr:rowOff>96863</xdr:rowOff>
    </xdr:to>
    <xdr:sp macro="" textlink="">
      <xdr:nvSpPr>
        <xdr:cNvPr id="119" name="楕円 118"/>
        <xdr:cNvSpPr/>
      </xdr:nvSpPr>
      <xdr:spPr>
        <a:xfrm>
          <a:off x="9588500" y="59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46063</xdr:rowOff>
    </xdr:from>
    <xdr:to>
      <xdr:col>55</xdr:col>
      <xdr:colOff>0</xdr:colOff>
      <xdr:row>35</xdr:row>
      <xdr:rowOff>58141</xdr:rowOff>
    </xdr:to>
    <xdr:cxnSp macro="">
      <xdr:nvCxnSpPr>
        <xdr:cNvPr id="120" name="直線コネクタ 119"/>
        <xdr:cNvCxnSpPr/>
      </xdr:nvCxnSpPr>
      <xdr:spPr>
        <a:xfrm>
          <a:off x="9639300" y="6046813"/>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8141</xdr:rowOff>
    </xdr:from>
    <xdr:to>
      <xdr:col>46</xdr:col>
      <xdr:colOff>38100</xdr:colOff>
      <xdr:row>35</xdr:row>
      <xdr:rowOff>109741</xdr:rowOff>
    </xdr:to>
    <xdr:sp macro="" textlink="">
      <xdr:nvSpPr>
        <xdr:cNvPr id="121" name="楕円 120"/>
        <xdr:cNvSpPr/>
      </xdr:nvSpPr>
      <xdr:spPr>
        <a:xfrm>
          <a:off x="8699500" y="60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46063</xdr:rowOff>
    </xdr:from>
    <xdr:to>
      <xdr:col>50</xdr:col>
      <xdr:colOff>114300</xdr:colOff>
      <xdr:row>35</xdr:row>
      <xdr:rowOff>58941</xdr:rowOff>
    </xdr:to>
    <xdr:cxnSp macro="">
      <xdr:nvCxnSpPr>
        <xdr:cNvPr id="122" name="直線コネクタ 121"/>
        <xdr:cNvCxnSpPr/>
      </xdr:nvCxnSpPr>
      <xdr:spPr>
        <a:xfrm flipV="1">
          <a:off x="8750300" y="6046813"/>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23"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113390</xdr:rowOff>
    </xdr:from>
    <xdr:ext cx="534377" cy="259045"/>
    <xdr:sp macro="" textlink="">
      <xdr:nvSpPr>
        <xdr:cNvPr id="125" name="n_1mainValue【道路】&#10;一人当たり延長"/>
        <xdr:cNvSpPr txBox="1"/>
      </xdr:nvSpPr>
      <xdr:spPr>
        <a:xfrm>
          <a:off x="9359411" y="57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126268</xdr:rowOff>
    </xdr:from>
    <xdr:ext cx="534377" cy="259045"/>
    <xdr:sp macro="" textlink="">
      <xdr:nvSpPr>
        <xdr:cNvPr id="126" name="n_2mainValue【道路】&#10;一人当たり延長"/>
        <xdr:cNvSpPr txBox="1"/>
      </xdr:nvSpPr>
      <xdr:spPr>
        <a:xfrm>
          <a:off x="8483111" y="57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66766</xdr:rowOff>
    </xdr:from>
    <xdr:to>
      <xdr:col>24</xdr:col>
      <xdr:colOff>114300</xdr:colOff>
      <xdr:row>59</xdr:row>
      <xdr:rowOff>168366</xdr:rowOff>
    </xdr:to>
    <xdr:sp macro="" textlink="">
      <xdr:nvSpPr>
        <xdr:cNvPr id="166" name="楕円 165"/>
        <xdr:cNvSpPr/>
      </xdr:nvSpPr>
      <xdr:spPr>
        <a:xfrm>
          <a:off x="4584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45193</xdr:rowOff>
    </xdr:from>
    <xdr:ext cx="405111" cy="259045"/>
    <xdr:sp macro="" textlink="">
      <xdr:nvSpPr>
        <xdr:cNvPr id="167" name="【橋りょう・トンネル】&#10;有形固定資産減価償却率該当値テキスト"/>
        <xdr:cNvSpPr txBox="1"/>
      </xdr:nvSpPr>
      <xdr:spPr>
        <a:xfrm>
          <a:off x="4673600"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68" name="楕円 167"/>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117566</xdr:rowOff>
    </xdr:from>
    <xdr:to>
      <xdr:col>24</xdr:col>
      <xdr:colOff>63500</xdr:colOff>
      <xdr:row>59</xdr:row>
      <xdr:rowOff>140426</xdr:rowOff>
    </xdr:to>
    <xdr:cxnSp macro="">
      <xdr:nvCxnSpPr>
        <xdr:cNvPr id="169" name="直線コネクタ 168"/>
        <xdr:cNvCxnSpPr/>
      </xdr:nvCxnSpPr>
      <xdr:spPr>
        <a:xfrm flipV="1">
          <a:off x="3797300" y="102331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70" name="楕円 169"/>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140426</xdr:rowOff>
    </xdr:to>
    <xdr:cxnSp macro="">
      <xdr:nvCxnSpPr>
        <xdr:cNvPr id="171" name="直線コネクタ 170"/>
        <xdr:cNvCxnSpPr/>
      </xdr:nvCxnSpPr>
      <xdr:spPr>
        <a:xfrm>
          <a:off x="2908300" y="102478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10903</xdr:rowOff>
    </xdr:from>
    <xdr:ext cx="405111" cy="259045"/>
    <xdr:sp macro="" textlink="">
      <xdr:nvSpPr>
        <xdr:cNvPr id="174" name="n_1mainValue【橋りょう・トンネル】&#10;有形固定資産減価償却率"/>
        <xdr:cNvSpPr txBox="1"/>
      </xdr:nvSpPr>
      <xdr:spPr>
        <a:xfrm>
          <a:off x="35820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175" name="n_2mainValue【橋りょう・トンネル】&#10;有形固定資産減価償却率"/>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204"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90572</xdr:rowOff>
    </xdr:from>
    <xdr:to>
      <xdr:col>55</xdr:col>
      <xdr:colOff>50800</xdr:colOff>
      <xdr:row>61</xdr:row>
      <xdr:rowOff>20722</xdr:rowOff>
    </xdr:to>
    <xdr:sp macro="" textlink="">
      <xdr:nvSpPr>
        <xdr:cNvPr id="213" name="楕円 212"/>
        <xdr:cNvSpPr/>
      </xdr:nvSpPr>
      <xdr:spPr>
        <a:xfrm>
          <a:off x="10426700" y="103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113449</xdr:rowOff>
    </xdr:from>
    <xdr:ext cx="599010" cy="259045"/>
    <xdr:sp macro="" textlink="">
      <xdr:nvSpPr>
        <xdr:cNvPr id="214" name="【橋りょう・トンネル】&#10;一人当たり有形固定資産（償却資産）額該当値テキスト"/>
        <xdr:cNvSpPr txBox="1"/>
      </xdr:nvSpPr>
      <xdr:spPr>
        <a:xfrm>
          <a:off x="10515600" y="1022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98637</xdr:rowOff>
    </xdr:from>
    <xdr:to>
      <xdr:col>50</xdr:col>
      <xdr:colOff>165100</xdr:colOff>
      <xdr:row>61</xdr:row>
      <xdr:rowOff>28787</xdr:rowOff>
    </xdr:to>
    <xdr:sp macro="" textlink="">
      <xdr:nvSpPr>
        <xdr:cNvPr id="215" name="楕円 214"/>
        <xdr:cNvSpPr/>
      </xdr:nvSpPr>
      <xdr:spPr>
        <a:xfrm>
          <a:off x="9588500" y="103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141372</xdr:rowOff>
    </xdr:from>
    <xdr:to>
      <xdr:col>55</xdr:col>
      <xdr:colOff>0</xdr:colOff>
      <xdr:row>60</xdr:row>
      <xdr:rowOff>149437</xdr:rowOff>
    </xdr:to>
    <xdr:cxnSp macro="">
      <xdr:nvCxnSpPr>
        <xdr:cNvPr id="216" name="直線コネクタ 215"/>
        <xdr:cNvCxnSpPr/>
      </xdr:nvCxnSpPr>
      <xdr:spPr>
        <a:xfrm flipV="1">
          <a:off x="9639300" y="10428372"/>
          <a:ext cx="8382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122092</xdr:rowOff>
    </xdr:from>
    <xdr:to>
      <xdr:col>46</xdr:col>
      <xdr:colOff>38100</xdr:colOff>
      <xdr:row>61</xdr:row>
      <xdr:rowOff>52242</xdr:rowOff>
    </xdr:to>
    <xdr:sp macro="" textlink="">
      <xdr:nvSpPr>
        <xdr:cNvPr id="217" name="楕円 216"/>
        <xdr:cNvSpPr/>
      </xdr:nvSpPr>
      <xdr:spPr>
        <a:xfrm>
          <a:off x="8699500" y="104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149437</xdr:rowOff>
    </xdr:from>
    <xdr:to>
      <xdr:col>50</xdr:col>
      <xdr:colOff>114300</xdr:colOff>
      <xdr:row>61</xdr:row>
      <xdr:rowOff>1442</xdr:rowOff>
    </xdr:to>
    <xdr:cxnSp macro="">
      <xdr:nvCxnSpPr>
        <xdr:cNvPr id="218" name="直線コネクタ 217"/>
        <xdr:cNvCxnSpPr/>
      </xdr:nvCxnSpPr>
      <xdr:spPr>
        <a:xfrm flipV="1">
          <a:off x="8750300" y="10436437"/>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19"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20"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45314</xdr:rowOff>
    </xdr:from>
    <xdr:ext cx="599010" cy="259045"/>
    <xdr:sp macro="" textlink="">
      <xdr:nvSpPr>
        <xdr:cNvPr id="221" name="n_1mainValue【橋りょう・トンネル】&#10;一人当たり有形固定資産（償却資産）額"/>
        <xdr:cNvSpPr txBox="1"/>
      </xdr:nvSpPr>
      <xdr:spPr>
        <a:xfrm>
          <a:off x="9327095" y="1016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68769</xdr:rowOff>
    </xdr:from>
    <xdr:ext cx="599010" cy="259045"/>
    <xdr:sp macro="" textlink="">
      <xdr:nvSpPr>
        <xdr:cNvPr id="222" name="n_2mainValue【橋りょう・トンネル】&#10;一人当たり有形固定資産（償却資産）額"/>
        <xdr:cNvSpPr txBox="1"/>
      </xdr:nvSpPr>
      <xdr:spPr>
        <a:xfrm>
          <a:off x="8450795" y="101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2"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31114</xdr:rowOff>
    </xdr:from>
    <xdr:to>
      <xdr:col>24</xdr:col>
      <xdr:colOff>114300</xdr:colOff>
      <xdr:row>80</xdr:row>
      <xdr:rowOff>132714</xdr:rowOff>
    </xdr:to>
    <xdr:sp macro="" textlink="">
      <xdr:nvSpPr>
        <xdr:cNvPr id="261" name="楕円 260"/>
        <xdr:cNvSpPr/>
      </xdr:nvSpPr>
      <xdr:spPr>
        <a:xfrm>
          <a:off x="4584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53991</xdr:rowOff>
    </xdr:from>
    <xdr:ext cx="405111" cy="259045"/>
    <xdr:sp macro="" textlink="">
      <xdr:nvSpPr>
        <xdr:cNvPr id="262" name="【公営住宅】&#10;有形固定資産減価償却率該当値テキスト"/>
        <xdr:cNvSpPr txBox="1"/>
      </xdr:nvSpPr>
      <xdr:spPr>
        <a:xfrm>
          <a:off x="4673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63" name="楕円 262"/>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81914</xdr:rowOff>
    </xdr:from>
    <xdr:to>
      <xdr:col>24</xdr:col>
      <xdr:colOff>63500</xdr:colOff>
      <xdr:row>80</xdr:row>
      <xdr:rowOff>127636</xdr:rowOff>
    </xdr:to>
    <xdr:cxnSp macro="">
      <xdr:nvCxnSpPr>
        <xdr:cNvPr id="264" name="直線コネクタ 263"/>
        <xdr:cNvCxnSpPr/>
      </xdr:nvCxnSpPr>
      <xdr:spPr>
        <a:xfrm flipV="1">
          <a:off x="3797300" y="137979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265" name="楕円 264"/>
        <xdr:cNvSpPr/>
      </xdr:nvSpPr>
      <xdr:spPr>
        <a:xfrm>
          <a:off x="2857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80</xdr:row>
      <xdr:rowOff>169545</xdr:rowOff>
    </xdr:to>
    <xdr:cxnSp macro="">
      <xdr:nvCxnSpPr>
        <xdr:cNvPr id="266" name="直線コネクタ 265"/>
        <xdr:cNvCxnSpPr/>
      </xdr:nvCxnSpPr>
      <xdr:spPr>
        <a:xfrm flipV="1">
          <a:off x="2908300" y="138436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8"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69" name="n_1mainValue【公営住宅】&#10;有形固定資産減価償却率"/>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270" name="n_2mainValue【公営住宅】&#10;有形固定資産減価償却率"/>
        <xdr:cNvSpPr txBox="1"/>
      </xdr:nvSpPr>
      <xdr:spPr>
        <a:xfrm>
          <a:off x="2705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7874</xdr:rowOff>
    </xdr:from>
    <xdr:to>
      <xdr:col>55</xdr:col>
      <xdr:colOff>50800</xdr:colOff>
      <xdr:row>84</xdr:row>
      <xdr:rowOff>109474</xdr:rowOff>
    </xdr:to>
    <xdr:sp macro="" textlink="">
      <xdr:nvSpPr>
        <xdr:cNvPr id="308" name="楕円 307"/>
        <xdr:cNvSpPr/>
      </xdr:nvSpPr>
      <xdr:spPr>
        <a:xfrm>
          <a:off x="104267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157751</xdr:rowOff>
    </xdr:from>
    <xdr:ext cx="469744" cy="259045"/>
    <xdr:sp macro="" textlink="">
      <xdr:nvSpPr>
        <xdr:cNvPr id="309" name="【公営住宅】&#10;一人当たり面積該当値テキスト"/>
        <xdr:cNvSpPr txBox="1"/>
      </xdr:nvSpPr>
      <xdr:spPr>
        <a:xfrm>
          <a:off x="10515600" y="143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10922</xdr:rowOff>
    </xdr:from>
    <xdr:to>
      <xdr:col>50</xdr:col>
      <xdr:colOff>165100</xdr:colOff>
      <xdr:row>84</xdr:row>
      <xdr:rowOff>112522</xdr:rowOff>
    </xdr:to>
    <xdr:sp macro="" textlink="">
      <xdr:nvSpPr>
        <xdr:cNvPr id="310" name="楕円 309"/>
        <xdr:cNvSpPr/>
      </xdr:nvSpPr>
      <xdr:spPr>
        <a:xfrm>
          <a:off x="95885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58674</xdr:rowOff>
    </xdr:from>
    <xdr:to>
      <xdr:col>55</xdr:col>
      <xdr:colOff>0</xdr:colOff>
      <xdr:row>84</xdr:row>
      <xdr:rowOff>61722</xdr:rowOff>
    </xdr:to>
    <xdr:cxnSp macro="">
      <xdr:nvCxnSpPr>
        <xdr:cNvPr id="311" name="直線コネクタ 310"/>
        <xdr:cNvCxnSpPr/>
      </xdr:nvCxnSpPr>
      <xdr:spPr>
        <a:xfrm flipV="1">
          <a:off x="9639300" y="1446047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12" name="楕円 311"/>
        <xdr:cNvSpPr/>
      </xdr:nvSpPr>
      <xdr:spPr>
        <a:xfrm>
          <a:off x="8699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61722</xdr:rowOff>
    </xdr:from>
    <xdr:to>
      <xdr:col>50</xdr:col>
      <xdr:colOff>114300</xdr:colOff>
      <xdr:row>84</xdr:row>
      <xdr:rowOff>65532</xdr:rowOff>
    </xdr:to>
    <xdr:cxnSp macro="">
      <xdr:nvCxnSpPr>
        <xdr:cNvPr id="313" name="直線コネクタ 312"/>
        <xdr:cNvCxnSpPr/>
      </xdr:nvCxnSpPr>
      <xdr:spPr>
        <a:xfrm flipV="1">
          <a:off x="8750300" y="144635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103649</xdr:rowOff>
    </xdr:from>
    <xdr:ext cx="469744" cy="259045"/>
    <xdr:sp macro="" textlink="">
      <xdr:nvSpPr>
        <xdr:cNvPr id="316" name="n_1main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17" name="n_2main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63"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6" name="フローチャート: 判断 36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2" name="楕円 371"/>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373" name="【認定こども園・幼稚園・保育所】&#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374" name="楕円 373"/>
        <xdr:cNvSpPr/>
      </xdr:nvSpPr>
      <xdr:spPr>
        <a:xfrm>
          <a:off x="1543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32385</xdr:rowOff>
    </xdr:to>
    <xdr:cxnSp macro="">
      <xdr:nvCxnSpPr>
        <xdr:cNvPr id="375" name="直線コネクタ 374"/>
        <xdr:cNvCxnSpPr/>
      </xdr:nvCxnSpPr>
      <xdr:spPr>
        <a:xfrm flipV="1">
          <a:off x="15481300" y="63284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31115</xdr:rowOff>
    </xdr:from>
    <xdr:to>
      <xdr:col>76</xdr:col>
      <xdr:colOff>165100</xdr:colOff>
      <xdr:row>37</xdr:row>
      <xdr:rowOff>132715</xdr:rowOff>
    </xdr:to>
    <xdr:sp macro="" textlink="">
      <xdr:nvSpPr>
        <xdr:cNvPr id="376" name="楕円 375"/>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32385</xdr:rowOff>
    </xdr:from>
    <xdr:to>
      <xdr:col>81</xdr:col>
      <xdr:colOff>50800</xdr:colOff>
      <xdr:row>37</xdr:row>
      <xdr:rowOff>81915</xdr:rowOff>
    </xdr:to>
    <xdr:cxnSp macro="">
      <xdr:nvCxnSpPr>
        <xdr:cNvPr id="377" name="直線コネクタ 376"/>
        <xdr:cNvCxnSpPr/>
      </xdr:nvCxnSpPr>
      <xdr:spPr>
        <a:xfrm flipV="1">
          <a:off x="14592300" y="63760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7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79"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99712</xdr:rowOff>
    </xdr:from>
    <xdr:ext cx="405111" cy="259045"/>
    <xdr:sp macro="" textlink="">
      <xdr:nvSpPr>
        <xdr:cNvPr id="380" name="n_1mainValue【認定こども園・幼稚園・保育所】&#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381" name="n_2mainValue【認定こども園・幼稚園・保育所】&#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10"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13" name="フローチャート: 判断 41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9" name="楕円 418"/>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34307</xdr:rowOff>
    </xdr:from>
    <xdr:ext cx="469744" cy="259045"/>
    <xdr:sp macro="" textlink="">
      <xdr:nvSpPr>
        <xdr:cNvPr id="420" name="【認定こども園・幼稚園・保育所】&#10;一人当たり面積該当値テキスト"/>
        <xdr:cNvSpPr txBox="1"/>
      </xdr:nvSpPr>
      <xdr:spPr>
        <a:xfrm>
          <a:off x="22199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421" name="楕円 420"/>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106680</xdr:rowOff>
    </xdr:to>
    <xdr:cxnSp macro="">
      <xdr:nvCxnSpPr>
        <xdr:cNvPr id="422" name="直線コネクタ 421"/>
        <xdr:cNvCxnSpPr/>
      </xdr:nvCxnSpPr>
      <xdr:spPr>
        <a:xfrm>
          <a:off x="21323300" y="696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423" name="楕円 422"/>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110490</xdr:rowOff>
    </xdr:to>
    <xdr:cxnSp macro="">
      <xdr:nvCxnSpPr>
        <xdr:cNvPr id="424" name="直線コネクタ 423"/>
        <xdr:cNvCxnSpPr/>
      </xdr:nvCxnSpPr>
      <xdr:spPr>
        <a:xfrm flipV="1">
          <a:off x="20434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25"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26"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427"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428" name="n_2main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60"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3" name="フローチャート: 判断 46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156573</xdr:rowOff>
    </xdr:from>
    <xdr:to>
      <xdr:col>85</xdr:col>
      <xdr:colOff>177800</xdr:colOff>
      <xdr:row>58</xdr:row>
      <xdr:rowOff>86723</xdr:rowOff>
    </xdr:to>
    <xdr:sp macro="" textlink="">
      <xdr:nvSpPr>
        <xdr:cNvPr id="469" name="楕円 468"/>
        <xdr:cNvSpPr/>
      </xdr:nvSpPr>
      <xdr:spPr>
        <a:xfrm>
          <a:off x="16268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8000</xdr:rowOff>
    </xdr:from>
    <xdr:ext cx="405111" cy="259045"/>
    <xdr:sp macro="" textlink="">
      <xdr:nvSpPr>
        <xdr:cNvPr id="470" name="【学校施設】&#10;有形固定資産減価償却率該当値テキスト"/>
        <xdr:cNvSpPr txBox="1"/>
      </xdr:nvSpPr>
      <xdr:spPr>
        <a:xfrm>
          <a:off x="16357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471" name="楕円 470"/>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35923</xdr:rowOff>
    </xdr:from>
    <xdr:to>
      <xdr:col>85</xdr:col>
      <xdr:colOff>127000</xdr:colOff>
      <xdr:row>58</xdr:row>
      <xdr:rowOff>111034</xdr:rowOff>
    </xdr:to>
    <xdr:cxnSp macro="">
      <xdr:nvCxnSpPr>
        <xdr:cNvPr id="472" name="直線コネクタ 471"/>
        <xdr:cNvCxnSpPr/>
      </xdr:nvCxnSpPr>
      <xdr:spPr>
        <a:xfrm flipV="1">
          <a:off x="15481300" y="99800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141877</xdr:rowOff>
    </xdr:from>
    <xdr:to>
      <xdr:col>76</xdr:col>
      <xdr:colOff>165100</xdr:colOff>
      <xdr:row>59</xdr:row>
      <xdr:rowOff>72027</xdr:rowOff>
    </xdr:to>
    <xdr:sp macro="" textlink="">
      <xdr:nvSpPr>
        <xdr:cNvPr id="473" name="楕円 472"/>
        <xdr:cNvSpPr/>
      </xdr:nvSpPr>
      <xdr:spPr>
        <a:xfrm>
          <a:off x="14541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111034</xdr:rowOff>
    </xdr:from>
    <xdr:to>
      <xdr:col>81</xdr:col>
      <xdr:colOff>50800</xdr:colOff>
      <xdr:row>59</xdr:row>
      <xdr:rowOff>21227</xdr:rowOff>
    </xdr:to>
    <xdr:cxnSp macro="">
      <xdr:nvCxnSpPr>
        <xdr:cNvPr id="474" name="直線コネクタ 473"/>
        <xdr:cNvCxnSpPr/>
      </xdr:nvCxnSpPr>
      <xdr:spPr>
        <a:xfrm flipV="1">
          <a:off x="14592300" y="100551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76"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477" name="n_1mainValue【学校施設】&#10;有形固定資産減価償却率"/>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88554</xdr:rowOff>
    </xdr:from>
    <xdr:ext cx="405111" cy="259045"/>
    <xdr:sp macro="" textlink="">
      <xdr:nvSpPr>
        <xdr:cNvPr id="478" name="n_2mainValue【学校施設】&#10;有形固定資産減価償却率"/>
        <xdr:cNvSpPr txBox="1"/>
      </xdr:nvSpPr>
      <xdr:spPr>
        <a:xfrm>
          <a:off x="14389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10"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13" name="フローチャート: 判断 5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519" name="楕円 518"/>
        <xdr:cNvSpPr/>
      </xdr:nvSpPr>
      <xdr:spPr>
        <a:xfrm>
          <a:off x="22110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520" name="【学校施設】&#10;一人当たり面積該当値テキスト"/>
        <xdr:cNvSpPr txBox="1"/>
      </xdr:nvSpPr>
      <xdr:spPr>
        <a:xfrm>
          <a:off x="221996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32476</xdr:rowOff>
    </xdr:from>
    <xdr:to>
      <xdr:col>112</xdr:col>
      <xdr:colOff>38100</xdr:colOff>
      <xdr:row>59</xdr:row>
      <xdr:rowOff>134076</xdr:rowOff>
    </xdr:to>
    <xdr:sp macro="" textlink="">
      <xdr:nvSpPr>
        <xdr:cNvPr id="521" name="楕円 520"/>
        <xdr:cNvSpPr/>
      </xdr:nvSpPr>
      <xdr:spPr>
        <a:xfrm>
          <a:off x="2127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83276</xdr:rowOff>
    </xdr:to>
    <xdr:cxnSp macro="">
      <xdr:nvCxnSpPr>
        <xdr:cNvPr id="522" name="直線コネクタ 521"/>
        <xdr:cNvCxnSpPr/>
      </xdr:nvCxnSpPr>
      <xdr:spPr>
        <a:xfrm flipV="1">
          <a:off x="21323300" y="101890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44232</xdr:rowOff>
    </xdr:from>
    <xdr:to>
      <xdr:col>107</xdr:col>
      <xdr:colOff>101600</xdr:colOff>
      <xdr:row>59</xdr:row>
      <xdr:rowOff>145832</xdr:rowOff>
    </xdr:to>
    <xdr:sp macro="" textlink="">
      <xdr:nvSpPr>
        <xdr:cNvPr id="523" name="楕円 522"/>
        <xdr:cNvSpPr/>
      </xdr:nvSpPr>
      <xdr:spPr>
        <a:xfrm>
          <a:off x="20383500" y="101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83276</xdr:rowOff>
    </xdr:from>
    <xdr:to>
      <xdr:col>111</xdr:col>
      <xdr:colOff>177800</xdr:colOff>
      <xdr:row>59</xdr:row>
      <xdr:rowOff>95032</xdr:rowOff>
    </xdr:to>
    <xdr:cxnSp macro="">
      <xdr:nvCxnSpPr>
        <xdr:cNvPr id="524" name="直線コネクタ 523"/>
        <xdr:cNvCxnSpPr/>
      </xdr:nvCxnSpPr>
      <xdr:spPr>
        <a:xfrm flipV="1">
          <a:off x="20434300" y="10198826"/>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25"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526"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150603</xdr:rowOff>
    </xdr:from>
    <xdr:ext cx="469744" cy="259045"/>
    <xdr:sp macro="" textlink="">
      <xdr:nvSpPr>
        <xdr:cNvPr id="527" name="n_1mainValue【学校施設】&#10;一人当たり面積"/>
        <xdr:cNvSpPr txBox="1"/>
      </xdr:nvSpPr>
      <xdr:spPr>
        <a:xfrm>
          <a:off x="21075727" y="992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162359</xdr:rowOff>
    </xdr:from>
    <xdr:ext cx="469744" cy="259045"/>
    <xdr:sp macro="" textlink="">
      <xdr:nvSpPr>
        <xdr:cNvPr id="528" name="n_2mainValue【学校施設】&#10;一人当たり面積"/>
        <xdr:cNvSpPr txBox="1"/>
      </xdr:nvSpPr>
      <xdr:spPr>
        <a:xfrm>
          <a:off x="20199427" y="993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3" name="直線コネクタ 55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5" name="直線コネクタ 55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558" name="【児童館】&#10;有形固定資産減価償却率平均値テキスト"/>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9" name="フローチャート: 判断 55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0" name="フローチャート: 判断 55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1" name="フローチャート: 判断 56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48261</xdr:rowOff>
    </xdr:from>
    <xdr:to>
      <xdr:col>85</xdr:col>
      <xdr:colOff>177800</xdr:colOff>
      <xdr:row>84</xdr:row>
      <xdr:rowOff>149861</xdr:rowOff>
    </xdr:to>
    <xdr:sp macro="" textlink="">
      <xdr:nvSpPr>
        <xdr:cNvPr id="567" name="楕円 566"/>
        <xdr:cNvSpPr/>
      </xdr:nvSpPr>
      <xdr:spPr>
        <a:xfrm>
          <a:off x="16268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26688</xdr:rowOff>
    </xdr:from>
    <xdr:ext cx="405111" cy="259045"/>
    <xdr:sp macro="" textlink="">
      <xdr:nvSpPr>
        <xdr:cNvPr id="568" name="【児童館】&#10;有形固定資産減価償却率該当値テキスト"/>
        <xdr:cNvSpPr txBox="1"/>
      </xdr:nvSpPr>
      <xdr:spPr>
        <a:xfrm>
          <a:off x="16357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92075</xdr:rowOff>
    </xdr:from>
    <xdr:to>
      <xdr:col>81</xdr:col>
      <xdr:colOff>101600</xdr:colOff>
      <xdr:row>81</xdr:row>
      <xdr:rowOff>22225</xdr:rowOff>
    </xdr:to>
    <xdr:sp macro="" textlink="">
      <xdr:nvSpPr>
        <xdr:cNvPr id="569" name="楕円 568"/>
        <xdr:cNvSpPr/>
      </xdr:nvSpPr>
      <xdr:spPr>
        <a:xfrm>
          <a:off x="15430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142875</xdr:rowOff>
    </xdr:from>
    <xdr:to>
      <xdr:col>85</xdr:col>
      <xdr:colOff>127000</xdr:colOff>
      <xdr:row>84</xdr:row>
      <xdr:rowOff>99061</xdr:rowOff>
    </xdr:to>
    <xdr:cxnSp macro="">
      <xdr:nvCxnSpPr>
        <xdr:cNvPr id="570" name="直線コネクタ 569"/>
        <xdr:cNvCxnSpPr/>
      </xdr:nvCxnSpPr>
      <xdr:spPr>
        <a:xfrm>
          <a:off x="15481300" y="13858875"/>
          <a:ext cx="838200" cy="6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571" name="楕円 570"/>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142875</xdr:rowOff>
    </xdr:from>
    <xdr:to>
      <xdr:col>81</xdr:col>
      <xdr:colOff>50800</xdr:colOff>
      <xdr:row>81</xdr:row>
      <xdr:rowOff>20955</xdr:rowOff>
    </xdr:to>
    <xdr:cxnSp macro="">
      <xdr:nvCxnSpPr>
        <xdr:cNvPr id="572" name="直線コネクタ 571"/>
        <xdr:cNvCxnSpPr/>
      </xdr:nvCxnSpPr>
      <xdr:spPr>
        <a:xfrm flipV="1">
          <a:off x="14592300" y="138588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73"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74"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38752</xdr:rowOff>
    </xdr:from>
    <xdr:ext cx="405111" cy="259045"/>
    <xdr:sp macro="" textlink="">
      <xdr:nvSpPr>
        <xdr:cNvPr id="575" name="n_1mainValue【児童館】&#10;有形固定資産減価償却率"/>
        <xdr:cNvSpPr txBox="1"/>
      </xdr:nvSpPr>
      <xdr:spPr>
        <a:xfrm>
          <a:off x="15266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88282</xdr:rowOff>
    </xdr:from>
    <xdr:ext cx="405111" cy="259045"/>
    <xdr:sp macro="" textlink="">
      <xdr:nvSpPr>
        <xdr:cNvPr id="576" name="n_2mainValue【児童館】&#10;有形固定資産減価償却率"/>
        <xdr:cNvSpPr txBox="1"/>
      </xdr:nvSpPr>
      <xdr:spPr>
        <a:xfrm>
          <a:off x="14389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0" name="直線コネクタ 599"/>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2" name="直線コネクタ 60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4" name="直線コネクタ 60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05"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6" name="フローチャート: 判断 605"/>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7" name="フローチャート: 判断 6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8" name="フローチャート: 判断 607"/>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614" name="楕円 613"/>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615"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16" name="楕円 615"/>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133350</xdr:rowOff>
    </xdr:to>
    <xdr:cxnSp macro="">
      <xdr:nvCxnSpPr>
        <xdr:cNvPr id="617" name="直線コネクタ 616"/>
        <xdr:cNvCxnSpPr/>
      </xdr:nvCxnSpPr>
      <xdr:spPr>
        <a:xfrm flipV="1">
          <a:off x="21323300" y="14458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618" name="楕円 617"/>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19" name="直線コネクタ 618"/>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20"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21"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22"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23"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8" name="直線コネクタ 647"/>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9"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50" name="直線コネクタ 649"/>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51"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2" name="直線コネクタ 651"/>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53"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4" name="フローチャート: 判断 653"/>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5" name="フローチャート: 判断 654"/>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6" name="フローチャート: 判断 655"/>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132080</xdr:rowOff>
    </xdr:from>
    <xdr:to>
      <xdr:col>85</xdr:col>
      <xdr:colOff>177800</xdr:colOff>
      <xdr:row>104</xdr:row>
      <xdr:rowOff>62230</xdr:rowOff>
    </xdr:to>
    <xdr:sp macro="" textlink="">
      <xdr:nvSpPr>
        <xdr:cNvPr id="662" name="楕円 661"/>
        <xdr:cNvSpPr/>
      </xdr:nvSpPr>
      <xdr:spPr>
        <a:xfrm>
          <a:off x="16268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154957</xdr:rowOff>
    </xdr:from>
    <xdr:ext cx="405111" cy="259045"/>
    <xdr:sp macro="" textlink="">
      <xdr:nvSpPr>
        <xdr:cNvPr id="663" name="【公民館】&#10;有形固定資産減価償却率該当値テキスト"/>
        <xdr:cNvSpPr txBox="1"/>
      </xdr:nvSpPr>
      <xdr:spPr>
        <a:xfrm>
          <a:off x="1635760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664" name="楕円 663"/>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26670</xdr:rowOff>
    </xdr:to>
    <xdr:cxnSp macro="">
      <xdr:nvCxnSpPr>
        <xdr:cNvPr id="665" name="直線コネクタ 664"/>
        <xdr:cNvCxnSpPr/>
      </xdr:nvCxnSpPr>
      <xdr:spPr>
        <a:xfrm flipV="1">
          <a:off x="15481300" y="17842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19686</xdr:rowOff>
    </xdr:from>
    <xdr:to>
      <xdr:col>76</xdr:col>
      <xdr:colOff>165100</xdr:colOff>
      <xdr:row>104</xdr:row>
      <xdr:rowOff>121286</xdr:rowOff>
    </xdr:to>
    <xdr:sp macro="" textlink="">
      <xdr:nvSpPr>
        <xdr:cNvPr id="666" name="楕円 665"/>
        <xdr:cNvSpPr/>
      </xdr:nvSpPr>
      <xdr:spPr>
        <a:xfrm>
          <a:off x="14541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26670</xdr:rowOff>
    </xdr:from>
    <xdr:to>
      <xdr:col>81</xdr:col>
      <xdr:colOff>50800</xdr:colOff>
      <xdr:row>104</xdr:row>
      <xdr:rowOff>70486</xdr:rowOff>
    </xdr:to>
    <xdr:cxnSp macro="">
      <xdr:nvCxnSpPr>
        <xdr:cNvPr id="667" name="直線コネクタ 666"/>
        <xdr:cNvCxnSpPr/>
      </xdr:nvCxnSpPr>
      <xdr:spPr>
        <a:xfrm flipV="1">
          <a:off x="14592300" y="178574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68"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69"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93997</xdr:rowOff>
    </xdr:from>
    <xdr:ext cx="405111" cy="259045"/>
    <xdr:sp macro="" textlink="">
      <xdr:nvSpPr>
        <xdr:cNvPr id="670" name="n_1mainValue【公民館】&#10;有形固定資産減価償却率"/>
        <xdr:cNvSpPr txBox="1"/>
      </xdr:nvSpPr>
      <xdr:spPr>
        <a:xfrm>
          <a:off x="15266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137813</xdr:rowOff>
    </xdr:from>
    <xdr:ext cx="405111" cy="259045"/>
    <xdr:sp macro="" textlink="">
      <xdr:nvSpPr>
        <xdr:cNvPr id="671" name="n_2mainValue【公民館】&#10;有形固定資産減価償却率"/>
        <xdr:cNvSpPr txBox="1"/>
      </xdr:nvSpPr>
      <xdr:spPr>
        <a:xfrm>
          <a:off x="14389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7" name="直線コネクタ 696"/>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8"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9" name="直線コネクタ 698"/>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00"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01" name="直線コネクタ 70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702"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3" name="フローチャート: 判断 702"/>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4" name="フローチャート: 判断 703"/>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5" name="フローチャート: 判断 704"/>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711" name="楕円 710"/>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712" name="【公民館】&#10;一人当たり面積該当値テキスト"/>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13" name="楕円 712"/>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133350</xdr:rowOff>
    </xdr:to>
    <xdr:cxnSp macro="">
      <xdr:nvCxnSpPr>
        <xdr:cNvPr id="714" name="直線コネクタ 713"/>
        <xdr:cNvCxnSpPr/>
      </xdr:nvCxnSpPr>
      <xdr:spPr>
        <a:xfrm flipV="1">
          <a:off x="21323300" y="181290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85816</xdr:rowOff>
    </xdr:from>
    <xdr:to>
      <xdr:col>107</xdr:col>
      <xdr:colOff>101600</xdr:colOff>
      <xdr:row>106</xdr:row>
      <xdr:rowOff>15966</xdr:rowOff>
    </xdr:to>
    <xdr:sp macro="" textlink="">
      <xdr:nvSpPr>
        <xdr:cNvPr id="715" name="楕円 714"/>
        <xdr:cNvSpPr/>
      </xdr:nvSpPr>
      <xdr:spPr>
        <a:xfrm>
          <a:off x="2038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136616</xdr:rowOff>
    </xdr:to>
    <xdr:cxnSp macro="">
      <xdr:nvCxnSpPr>
        <xdr:cNvPr id="716" name="直線コネクタ 715"/>
        <xdr:cNvCxnSpPr/>
      </xdr:nvCxnSpPr>
      <xdr:spPr>
        <a:xfrm flipV="1">
          <a:off x="20434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17"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718"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719" name="n_1main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720" name="n_2mainValue【公民館】&#10;一人当たり面積"/>
        <xdr:cNvSpPr txBox="1"/>
      </xdr:nvSpPr>
      <xdr:spPr>
        <a:xfrm>
          <a:off x="20199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広大な面積を有する当市においては、特に道路、橋りょう・トンネルの一人当たり数量が類似団体と比較して大きくなっている。</a:t>
          </a:r>
          <a:endParaRPr lang="ja-JP" altLang="ja-JP" sz="1400">
            <a:effectLst/>
          </a:endParaRPr>
        </a:p>
        <a:p>
          <a:r>
            <a:rPr kumimoji="1" lang="ja-JP" altLang="ja-JP" sz="1100">
              <a:solidFill>
                <a:schemeClr val="dk1"/>
              </a:solidFill>
              <a:effectLst/>
              <a:latin typeface="+mn-lt"/>
              <a:ea typeface="+mn-ea"/>
              <a:cs typeface="+mn-cs"/>
            </a:rPr>
            <a:t>また、有形固定資産減価償却率は橋りょう・トンネルを除いて類似団体よりも高い比率となっており、特に認定こども園・幼稚園・保育所、公民館で類似団体よりも</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ポイント以上高い比率であり、老朽化が進んでいる傾向にある。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児童館については有形固定資産税減価償却率が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年度に比較し</a:t>
          </a:r>
          <a:r>
            <a:rPr kumimoji="1" lang="en-US" altLang="ja-JP" sz="1100">
              <a:solidFill>
                <a:schemeClr val="dk1"/>
              </a:solidFill>
              <a:effectLst/>
              <a:latin typeface="+mn-lt"/>
              <a:ea typeface="+mn-ea"/>
              <a:cs typeface="+mn-cs"/>
            </a:rPr>
            <a:t>33.7</a:t>
          </a:r>
          <a:r>
            <a:rPr kumimoji="1" lang="ja-JP" altLang="en-US" sz="1100">
              <a:solidFill>
                <a:schemeClr val="dk1"/>
              </a:solidFill>
              <a:effectLst/>
              <a:latin typeface="+mn-lt"/>
              <a:ea typeface="+mn-ea"/>
              <a:cs typeface="+mn-cs"/>
            </a:rPr>
            <a:t>ポイント減少しており、これは施設の新設のためである。</a:t>
          </a:r>
          <a:endParaRPr lang="ja-JP" altLang="ja-JP" sz="1400">
            <a:effectLst/>
          </a:endParaRPr>
        </a:p>
        <a:p>
          <a:r>
            <a:rPr kumimoji="1" lang="ja-JP" altLang="ja-JP" sz="1100">
              <a:solidFill>
                <a:schemeClr val="dk1"/>
              </a:solidFill>
              <a:effectLst/>
              <a:latin typeface="+mn-lt"/>
              <a:ea typeface="+mn-ea"/>
              <a:cs typeface="+mn-cs"/>
            </a:rPr>
            <a:t>公共施設等総合管理計画における各類型毎の個別計画（実施計画）を</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年度までに策定予定としており、その存廃・他の施設との複合化等も含めて検討を進めている。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89,208
88,580
2,177.61
48,970,204
46,847,718
1,175,403
28,148,502
26,925,060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xdr:cNvSpPr txBox="1"/>
      </xdr:nvSpPr>
      <xdr:spPr>
        <a:xfrm>
          <a:off x="4673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71" name="楕円 70"/>
        <xdr:cNvSpPr/>
      </xdr:nvSpPr>
      <xdr:spPr>
        <a:xfrm>
          <a:off x="45847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158949</xdr:rowOff>
    </xdr:from>
    <xdr:ext cx="405111" cy="259045"/>
    <xdr:sp macro="" textlink="">
      <xdr:nvSpPr>
        <xdr:cNvPr id="72" name="【図書館】&#10;有形固定資産減価償却率該当値テキスト"/>
        <xdr:cNvSpPr txBox="1"/>
      </xdr:nvSpPr>
      <xdr:spPr>
        <a:xfrm>
          <a:off x="4673600"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46627</xdr:rowOff>
    </xdr:from>
    <xdr:to>
      <xdr:col>20</xdr:col>
      <xdr:colOff>38100</xdr:colOff>
      <xdr:row>39</xdr:row>
      <xdr:rowOff>148227</xdr:rowOff>
    </xdr:to>
    <xdr:sp macro="" textlink="">
      <xdr:nvSpPr>
        <xdr:cNvPr id="73" name="楕円 72"/>
        <xdr:cNvSpPr/>
      </xdr:nvSpPr>
      <xdr:spPr>
        <a:xfrm>
          <a:off x="3746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59872</xdr:rowOff>
    </xdr:from>
    <xdr:to>
      <xdr:col>24</xdr:col>
      <xdr:colOff>63500</xdr:colOff>
      <xdr:row>39</xdr:row>
      <xdr:rowOff>97427</xdr:rowOff>
    </xdr:to>
    <xdr:cxnSp macro="">
      <xdr:nvCxnSpPr>
        <xdr:cNvPr id="74" name="直線コネクタ 73"/>
        <xdr:cNvCxnSpPr/>
      </xdr:nvCxnSpPr>
      <xdr:spPr>
        <a:xfrm flipV="1">
          <a:off x="3797300" y="674642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5" name="楕円 74"/>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97427</xdr:rowOff>
    </xdr:from>
    <xdr:to>
      <xdr:col>19</xdr:col>
      <xdr:colOff>177800</xdr:colOff>
      <xdr:row>39</xdr:row>
      <xdr:rowOff>133350</xdr:rowOff>
    </xdr:to>
    <xdr:cxnSp macro="">
      <xdr:nvCxnSpPr>
        <xdr:cNvPr id="76" name="直線コネクタ 75"/>
        <xdr:cNvCxnSpPr/>
      </xdr:nvCxnSpPr>
      <xdr:spPr>
        <a:xfrm flipV="1">
          <a:off x="2908300" y="678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7"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139354</xdr:rowOff>
    </xdr:from>
    <xdr:ext cx="405111" cy="259045"/>
    <xdr:sp macro="" textlink="">
      <xdr:nvSpPr>
        <xdr:cNvPr id="79" name="n_1mainValue【図書館】&#10;有形固定資産減価償却率"/>
        <xdr:cNvSpPr txBox="1"/>
      </xdr:nvSpPr>
      <xdr:spPr>
        <a:xfrm>
          <a:off x="3582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0" name="n_2mainValue【図書館】&#10;有形固定資産減価償却率"/>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44450</xdr:rowOff>
    </xdr:from>
    <xdr:to>
      <xdr:col>55</xdr:col>
      <xdr:colOff>50800</xdr:colOff>
      <xdr:row>35</xdr:row>
      <xdr:rowOff>146050</xdr:rowOff>
    </xdr:to>
    <xdr:sp macro="" textlink="">
      <xdr:nvSpPr>
        <xdr:cNvPr id="118" name="楕円 117"/>
        <xdr:cNvSpPr/>
      </xdr:nvSpPr>
      <xdr:spPr>
        <a:xfrm>
          <a:off x="10426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67327</xdr:rowOff>
    </xdr:from>
    <xdr:ext cx="469744" cy="259045"/>
    <xdr:sp macro="" textlink="">
      <xdr:nvSpPr>
        <xdr:cNvPr id="119" name="【図書館】&#10;一人当たり面積該当値テキスト"/>
        <xdr:cNvSpPr txBox="1"/>
      </xdr:nvSpPr>
      <xdr:spPr>
        <a:xfrm>
          <a:off x="10515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20" name="楕円 119"/>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95250</xdr:rowOff>
    </xdr:from>
    <xdr:to>
      <xdr:col>55</xdr:col>
      <xdr:colOff>0</xdr:colOff>
      <xdr:row>35</xdr:row>
      <xdr:rowOff>95250</xdr:rowOff>
    </xdr:to>
    <xdr:cxnSp macro="">
      <xdr:nvCxnSpPr>
        <xdr:cNvPr id="121" name="直線コネクタ 120"/>
        <xdr:cNvCxnSpPr/>
      </xdr:nvCxnSpPr>
      <xdr:spPr>
        <a:xfrm>
          <a:off x="9639300" y="609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63500</xdr:rowOff>
    </xdr:from>
    <xdr:to>
      <xdr:col>46</xdr:col>
      <xdr:colOff>38100</xdr:colOff>
      <xdr:row>35</xdr:row>
      <xdr:rowOff>165100</xdr:rowOff>
    </xdr:to>
    <xdr:sp macro="" textlink="">
      <xdr:nvSpPr>
        <xdr:cNvPr id="122" name="楕円 121"/>
        <xdr:cNvSpPr/>
      </xdr:nvSpPr>
      <xdr:spPr>
        <a:xfrm>
          <a:off x="869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95250</xdr:rowOff>
    </xdr:from>
    <xdr:to>
      <xdr:col>50</xdr:col>
      <xdr:colOff>114300</xdr:colOff>
      <xdr:row>35</xdr:row>
      <xdr:rowOff>114300</xdr:rowOff>
    </xdr:to>
    <xdr:cxnSp macro="">
      <xdr:nvCxnSpPr>
        <xdr:cNvPr id="123" name="直線コネクタ 122"/>
        <xdr:cNvCxnSpPr/>
      </xdr:nvCxnSpPr>
      <xdr:spPr>
        <a:xfrm flipV="1">
          <a:off x="8750300" y="609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26"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10177</xdr:rowOff>
    </xdr:from>
    <xdr:ext cx="469744" cy="259045"/>
    <xdr:sp macro="" textlink="">
      <xdr:nvSpPr>
        <xdr:cNvPr id="127" name="n_2mainValue【図書館】&#10;一人当たり面積"/>
        <xdr:cNvSpPr txBox="1"/>
      </xdr:nvSpPr>
      <xdr:spPr>
        <a:xfrm>
          <a:off x="851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166" name="楕円 165"/>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167" name="【体育館・プール】&#10;有形固定資産減価償却率該当値テキスト"/>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68" name="楕円 167"/>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135255</xdr:rowOff>
    </xdr:to>
    <xdr:cxnSp macro="">
      <xdr:nvCxnSpPr>
        <xdr:cNvPr id="169" name="直線コネクタ 168"/>
        <xdr:cNvCxnSpPr/>
      </xdr:nvCxnSpPr>
      <xdr:spPr>
        <a:xfrm flipV="1">
          <a:off x="3797300" y="1038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70" name="楕円 169"/>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61</xdr:row>
      <xdr:rowOff>5715</xdr:rowOff>
    </xdr:to>
    <xdr:cxnSp macro="">
      <xdr:nvCxnSpPr>
        <xdr:cNvPr id="171" name="直線コネクタ 170"/>
        <xdr:cNvCxnSpPr/>
      </xdr:nvCxnSpPr>
      <xdr:spPr>
        <a:xfrm flipV="1">
          <a:off x="2908300" y="10422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5732</xdr:rowOff>
    </xdr:from>
    <xdr:ext cx="405111" cy="259045"/>
    <xdr:sp macro="" textlink="">
      <xdr:nvSpPr>
        <xdr:cNvPr id="174" name="n_1main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75" name="n_2mainValue【体育館・プー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141224</xdr:rowOff>
    </xdr:from>
    <xdr:to>
      <xdr:col>55</xdr:col>
      <xdr:colOff>50800</xdr:colOff>
      <xdr:row>60</xdr:row>
      <xdr:rowOff>71374</xdr:rowOff>
    </xdr:to>
    <xdr:sp macro="" textlink="">
      <xdr:nvSpPr>
        <xdr:cNvPr id="211" name="楕円 210"/>
        <xdr:cNvSpPr/>
      </xdr:nvSpPr>
      <xdr:spPr>
        <a:xfrm>
          <a:off x="10426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164101</xdr:rowOff>
    </xdr:from>
    <xdr:ext cx="469744" cy="259045"/>
    <xdr:sp macro="" textlink="">
      <xdr:nvSpPr>
        <xdr:cNvPr id="212" name="【体育館・プール】&#10;一人当たり面積該当値テキスト"/>
        <xdr:cNvSpPr txBox="1"/>
      </xdr:nvSpPr>
      <xdr:spPr>
        <a:xfrm>
          <a:off x="10515600" y="101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148082</xdr:rowOff>
    </xdr:from>
    <xdr:to>
      <xdr:col>50</xdr:col>
      <xdr:colOff>165100</xdr:colOff>
      <xdr:row>60</xdr:row>
      <xdr:rowOff>78232</xdr:rowOff>
    </xdr:to>
    <xdr:sp macro="" textlink="">
      <xdr:nvSpPr>
        <xdr:cNvPr id="213" name="楕円 212"/>
        <xdr:cNvSpPr/>
      </xdr:nvSpPr>
      <xdr:spPr>
        <a:xfrm>
          <a:off x="9588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20574</xdr:rowOff>
    </xdr:from>
    <xdr:to>
      <xdr:col>55</xdr:col>
      <xdr:colOff>0</xdr:colOff>
      <xdr:row>60</xdr:row>
      <xdr:rowOff>27432</xdr:rowOff>
    </xdr:to>
    <xdr:cxnSp macro="">
      <xdr:nvCxnSpPr>
        <xdr:cNvPr id="214" name="直線コネクタ 213"/>
        <xdr:cNvCxnSpPr/>
      </xdr:nvCxnSpPr>
      <xdr:spPr>
        <a:xfrm flipV="1">
          <a:off x="9639300" y="103075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152654</xdr:rowOff>
    </xdr:from>
    <xdr:to>
      <xdr:col>46</xdr:col>
      <xdr:colOff>38100</xdr:colOff>
      <xdr:row>60</xdr:row>
      <xdr:rowOff>82804</xdr:rowOff>
    </xdr:to>
    <xdr:sp macro="" textlink="">
      <xdr:nvSpPr>
        <xdr:cNvPr id="215" name="楕円 214"/>
        <xdr:cNvSpPr/>
      </xdr:nvSpPr>
      <xdr:spPr>
        <a:xfrm>
          <a:off x="8699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27432</xdr:rowOff>
    </xdr:from>
    <xdr:to>
      <xdr:col>50</xdr:col>
      <xdr:colOff>114300</xdr:colOff>
      <xdr:row>60</xdr:row>
      <xdr:rowOff>32004</xdr:rowOff>
    </xdr:to>
    <xdr:cxnSp macro="">
      <xdr:nvCxnSpPr>
        <xdr:cNvPr id="216" name="直線コネクタ 215"/>
        <xdr:cNvCxnSpPr/>
      </xdr:nvCxnSpPr>
      <xdr:spPr>
        <a:xfrm flipV="1">
          <a:off x="8750300" y="1031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94759</xdr:rowOff>
    </xdr:from>
    <xdr:ext cx="469744" cy="259045"/>
    <xdr:sp macro="" textlink="">
      <xdr:nvSpPr>
        <xdr:cNvPr id="219" name="n_1mainValue【体育館・プール】&#10;一人当たり面積"/>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99331</xdr:rowOff>
    </xdr:from>
    <xdr:ext cx="469744" cy="259045"/>
    <xdr:sp macro="" textlink="">
      <xdr:nvSpPr>
        <xdr:cNvPr id="220" name="n_2mainValue【体育館・プール】&#10;一人当たり面積"/>
        <xdr:cNvSpPr txBox="1"/>
      </xdr:nvSpPr>
      <xdr:spPr>
        <a:xfrm>
          <a:off x="8515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60" name="楕円 259"/>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261" name="【福祉施設】&#10;有形固定資産減価償却率該当値テキスト"/>
        <xdr:cNvSpPr txBox="1"/>
      </xdr:nvSpPr>
      <xdr:spPr>
        <a:xfrm>
          <a:off x="4673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262" name="楕円 261"/>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544</xdr:rowOff>
    </xdr:to>
    <xdr:cxnSp macro="">
      <xdr:nvCxnSpPr>
        <xdr:cNvPr id="263" name="直線コネクタ 262"/>
        <xdr:cNvCxnSpPr/>
      </xdr:nvCxnSpPr>
      <xdr:spPr>
        <a:xfrm flipV="1">
          <a:off x="3797300" y="140349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145687</xdr:rowOff>
    </xdr:from>
    <xdr:to>
      <xdr:col>15</xdr:col>
      <xdr:colOff>101600</xdr:colOff>
      <xdr:row>82</xdr:row>
      <xdr:rowOff>75837</xdr:rowOff>
    </xdr:to>
    <xdr:sp macro="" textlink="">
      <xdr:nvSpPr>
        <xdr:cNvPr id="264" name="楕円 263"/>
        <xdr:cNvSpPr/>
      </xdr:nvSpPr>
      <xdr:spPr>
        <a:xfrm>
          <a:off x="2857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xdr:rowOff>
    </xdr:from>
    <xdr:to>
      <xdr:col>19</xdr:col>
      <xdr:colOff>177800</xdr:colOff>
      <xdr:row>82</xdr:row>
      <xdr:rowOff>25037</xdr:rowOff>
    </xdr:to>
    <xdr:cxnSp macro="">
      <xdr:nvCxnSpPr>
        <xdr:cNvPr id="265" name="直線コネクタ 264"/>
        <xdr:cNvCxnSpPr/>
      </xdr:nvCxnSpPr>
      <xdr:spPr>
        <a:xfrm flipV="1">
          <a:off x="2908300" y="140594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67871</xdr:rowOff>
    </xdr:from>
    <xdr:ext cx="405111" cy="259045"/>
    <xdr:sp macro="" textlink="">
      <xdr:nvSpPr>
        <xdr:cNvPr id="268" name="n_1mainValue【福祉施設】&#10;有形固定資産減価償却率"/>
        <xdr:cNvSpPr txBox="1"/>
      </xdr:nvSpPr>
      <xdr:spPr>
        <a:xfrm>
          <a:off x="35820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69" name="n_2main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0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15058</xdr:rowOff>
    </xdr:from>
    <xdr:to>
      <xdr:col>55</xdr:col>
      <xdr:colOff>50800</xdr:colOff>
      <xdr:row>83</xdr:row>
      <xdr:rowOff>116658</xdr:rowOff>
    </xdr:to>
    <xdr:sp macro="" textlink="">
      <xdr:nvSpPr>
        <xdr:cNvPr id="309" name="楕円 308"/>
        <xdr:cNvSpPr/>
      </xdr:nvSpPr>
      <xdr:spPr>
        <a:xfrm>
          <a:off x="10426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37935</xdr:rowOff>
    </xdr:from>
    <xdr:ext cx="469744" cy="259045"/>
    <xdr:sp macro="" textlink="">
      <xdr:nvSpPr>
        <xdr:cNvPr id="310" name="【福祉施設】&#10;一人当たり面積該当値テキスト"/>
        <xdr:cNvSpPr txBox="1"/>
      </xdr:nvSpPr>
      <xdr:spPr>
        <a:xfrm>
          <a:off x="10515600" y="1409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11" name="楕円 310"/>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65858</xdr:rowOff>
    </xdr:from>
    <xdr:to>
      <xdr:col>55</xdr:col>
      <xdr:colOff>0</xdr:colOff>
      <xdr:row>83</xdr:row>
      <xdr:rowOff>72389</xdr:rowOff>
    </xdr:to>
    <xdr:cxnSp macro="">
      <xdr:nvCxnSpPr>
        <xdr:cNvPr id="312" name="直線コネクタ 311"/>
        <xdr:cNvCxnSpPr/>
      </xdr:nvCxnSpPr>
      <xdr:spPr>
        <a:xfrm flipV="1">
          <a:off x="9639300" y="142962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28121</xdr:rowOff>
    </xdr:from>
    <xdr:to>
      <xdr:col>46</xdr:col>
      <xdr:colOff>38100</xdr:colOff>
      <xdr:row>83</xdr:row>
      <xdr:rowOff>129721</xdr:rowOff>
    </xdr:to>
    <xdr:sp macro="" textlink="">
      <xdr:nvSpPr>
        <xdr:cNvPr id="313" name="楕円 312"/>
        <xdr:cNvSpPr/>
      </xdr:nvSpPr>
      <xdr:spPr>
        <a:xfrm>
          <a:off x="869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78921</xdr:rowOff>
    </xdr:to>
    <xdr:cxnSp macro="">
      <xdr:nvCxnSpPr>
        <xdr:cNvPr id="314" name="直線コネクタ 313"/>
        <xdr:cNvCxnSpPr/>
      </xdr:nvCxnSpPr>
      <xdr:spPr>
        <a:xfrm flipV="1">
          <a:off x="8750300" y="143027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1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16"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17" name="n_1mainValue【福祉施設】&#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146248</xdr:rowOff>
    </xdr:from>
    <xdr:ext cx="469744" cy="259045"/>
    <xdr:sp macro="" textlink="">
      <xdr:nvSpPr>
        <xdr:cNvPr id="318" name="n_2mainValue【福祉施設】&#10;一人当たり面積"/>
        <xdr:cNvSpPr txBox="1"/>
      </xdr:nvSpPr>
      <xdr:spPr>
        <a:xfrm>
          <a:off x="8515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358" name="楕円 357"/>
        <xdr:cNvSpPr/>
      </xdr:nvSpPr>
      <xdr:spPr>
        <a:xfrm>
          <a:off x="4584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22151</xdr:rowOff>
    </xdr:from>
    <xdr:ext cx="405111" cy="259045"/>
    <xdr:sp macro="" textlink="">
      <xdr:nvSpPr>
        <xdr:cNvPr id="359" name="【市民会館】&#10;有形固定資産減価償却率該当値テキスト"/>
        <xdr:cNvSpPr txBox="1"/>
      </xdr:nvSpPr>
      <xdr:spPr>
        <a:xfrm>
          <a:off x="4673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360" name="楕円 359"/>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79466</xdr:rowOff>
    </xdr:to>
    <xdr:cxnSp macro="">
      <xdr:nvCxnSpPr>
        <xdr:cNvPr id="361" name="直線コネクタ 360"/>
        <xdr:cNvCxnSpPr/>
      </xdr:nvCxnSpPr>
      <xdr:spPr>
        <a:xfrm flipV="1">
          <a:off x="3797300" y="178808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362" name="楕円 361"/>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108857</xdr:rowOff>
    </xdr:to>
    <xdr:cxnSp macro="">
      <xdr:nvCxnSpPr>
        <xdr:cNvPr id="363" name="直線コネクタ 362"/>
        <xdr:cNvCxnSpPr/>
      </xdr:nvCxnSpPr>
      <xdr:spPr>
        <a:xfrm flipV="1">
          <a:off x="2908300" y="179102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146793</xdr:rowOff>
    </xdr:from>
    <xdr:ext cx="405111" cy="259045"/>
    <xdr:sp macro="" textlink="">
      <xdr:nvSpPr>
        <xdr:cNvPr id="366" name="n_1main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67" name="n_2main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94"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03" name="楕円 402"/>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04"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405" name="楕円 404"/>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763</xdr:rowOff>
    </xdr:to>
    <xdr:cxnSp macro="">
      <xdr:nvCxnSpPr>
        <xdr:cNvPr id="406" name="直線コネクタ 405"/>
        <xdr:cNvCxnSpPr/>
      </xdr:nvCxnSpPr>
      <xdr:spPr>
        <a:xfrm flipV="1">
          <a:off x="9639300" y="179984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130556</xdr:rowOff>
    </xdr:from>
    <xdr:to>
      <xdr:col>46</xdr:col>
      <xdr:colOff>38100</xdr:colOff>
      <xdr:row>105</xdr:row>
      <xdr:rowOff>60706</xdr:rowOff>
    </xdr:to>
    <xdr:sp macro="" textlink="">
      <xdr:nvSpPr>
        <xdr:cNvPr id="407" name="楕円 406"/>
        <xdr:cNvSpPr/>
      </xdr:nvSpPr>
      <xdr:spPr>
        <a:xfrm>
          <a:off x="8699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763</xdr:rowOff>
    </xdr:from>
    <xdr:to>
      <xdr:col>50</xdr:col>
      <xdr:colOff>114300</xdr:colOff>
      <xdr:row>105</xdr:row>
      <xdr:rowOff>9906</xdr:rowOff>
    </xdr:to>
    <xdr:cxnSp macro="">
      <xdr:nvCxnSpPr>
        <xdr:cNvPr id="408" name="直線コネクタ 407"/>
        <xdr:cNvCxnSpPr/>
      </xdr:nvCxnSpPr>
      <xdr:spPr>
        <a:xfrm flipV="1">
          <a:off x="8750300" y="1800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409"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10"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68090</xdr:rowOff>
    </xdr:from>
    <xdr:ext cx="469744" cy="259045"/>
    <xdr:sp macro="" textlink="">
      <xdr:nvSpPr>
        <xdr:cNvPr id="411" name="n_1main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77233</xdr:rowOff>
    </xdr:from>
    <xdr:ext cx="469744" cy="259045"/>
    <xdr:sp macro="" textlink="">
      <xdr:nvSpPr>
        <xdr:cNvPr id="412" name="n_2mainValue【市民会館】&#10;一人当たり面積"/>
        <xdr:cNvSpPr txBox="1"/>
      </xdr:nvSpPr>
      <xdr:spPr>
        <a:xfrm>
          <a:off x="8515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4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89081</xdr:rowOff>
    </xdr:from>
    <xdr:to>
      <xdr:col>85</xdr:col>
      <xdr:colOff>177800</xdr:colOff>
      <xdr:row>34</xdr:row>
      <xdr:rowOff>19231</xdr:rowOff>
    </xdr:to>
    <xdr:sp macro="" textlink="">
      <xdr:nvSpPr>
        <xdr:cNvPr id="452" name="楕円 451"/>
        <xdr:cNvSpPr/>
      </xdr:nvSpPr>
      <xdr:spPr>
        <a:xfrm>
          <a:off x="162687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4008</xdr:rowOff>
    </xdr:from>
    <xdr:ext cx="405111" cy="259045"/>
    <xdr:sp macro="" textlink="">
      <xdr:nvSpPr>
        <xdr:cNvPr id="453" name="【一般廃棄物処理施設】&#10;有形固定資産減価償却率該当値テキスト"/>
        <xdr:cNvSpPr txBox="1"/>
      </xdr:nvSpPr>
      <xdr:spPr>
        <a:xfrm>
          <a:off x="16357600" y="566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108676</xdr:rowOff>
    </xdr:from>
    <xdr:to>
      <xdr:col>81</xdr:col>
      <xdr:colOff>101600</xdr:colOff>
      <xdr:row>34</xdr:row>
      <xdr:rowOff>38826</xdr:rowOff>
    </xdr:to>
    <xdr:sp macro="" textlink="">
      <xdr:nvSpPr>
        <xdr:cNvPr id="454" name="楕円 453"/>
        <xdr:cNvSpPr/>
      </xdr:nvSpPr>
      <xdr:spPr>
        <a:xfrm>
          <a:off x="15430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33</xdr:row>
      <xdr:rowOff>159476</xdr:rowOff>
    </xdr:to>
    <xdr:cxnSp macro="">
      <xdr:nvCxnSpPr>
        <xdr:cNvPr id="455" name="直線コネクタ 454"/>
        <xdr:cNvCxnSpPr/>
      </xdr:nvCxnSpPr>
      <xdr:spPr>
        <a:xfrm flipV="1">
          <a:off x="15481300" y="57977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129903</xdr:rowOff>
    </xdr:from>
    <xdr:to>
      <xdr:col>76</xdr:col>
      <xdr:colOff>165100</xdr:colOff>
      <xdr:row>34</xdr:row>
      <xdr:rowOff>60053</xdr:rowOff>
    </xdr:to>
    <xdr:sp macro="" textlink="">
      <xdr:nvSpPr>
        <xdr:cNvPr id="456" name="楕円 455"/>
        <xdr:cNvSpPr/>
      </xdr:nvSpPr>
      <xdr:spPr>
        <a:xfrm>
          <a:off x="14541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159476</xdr:rowOff>
    </xdr:from>
    <xdr:to>
      <xdr:col>81</xdr:col>
      <xdr:colOff>50800</xdr:colOff>
      <xdr:row>34</xdr:row>
      <xdr:rowOff>9253</xdr:rowOff>
    </xdr:to>
    <xdr:cxnSp macro="">
      <xdr:nvCxnSpPr>
        <xdr:cNvPr id="457" name="直線コネクタ 456"/>
        <xdr:cNvCxnSpPr/>
      </xdr:nvCxnSpPr>
      <xdr:spPr>
        <a:xfrm flipV="1">
          <a:off x="14592300" y="58173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58"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59"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55353</xdr:rowOff>
    </xdr:from>
    <xdr:ext cx="405111" cy="259045"/>
    <xdr:sp macro="" textlink="">
      <xdr:nvSpPr>
        <xdr:cNvPr id="460" name="n_1mainValue【一般廃棄物処理施設】&#10;有形固定資産減価償却率"/>
        <xdr:cNvSpPr txBox="1"/>
      </xdr:nvSpPr>
      <xdr:spPr>
        <a:xfrm>
          <a:off x="15266044"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76580</xdr:rowOff>
    </xdr:from>
    <xdr:ext cx="405111" cy="259045"/>
    <xdr:sp macro="" textlink="">
      <xdr:nvSpPr>
        <xdr:cNvPr id="461" name="n_2mainValue【一般廃棄物処理施設】&#10;有形固定資産減価償却率"/>
        <xdr:cNvSpPr txBox="1"/>
      </xdr:nvSpPr>
      <xdr:spPr>
        <a:xfrm>
          <a:off x="143897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86"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25143</xdr:rowOff>
    </xdr:from>
    <xdr:to>
      <xdr:col>116</xdr:col>
      <xdr:colOff>114300</xdr:colOff>
      <xdr:row>39</xdr:row>
      <xdr:rowOff>126743</xdr:rowOff>
    </xdr:to>
    <xdr:sp macro="" textlink="">
      <xdr:nvSpPr>
        <xdr:cNvPr id="495" name="楕円 494"/>
        <xdr:cNvSpPr/>
      </xdr:nvSpPr>
      <xdr:spPr>
        <a:xfrm>
          <a:off x="22110700" y="67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3570</xdr:rowOff>
    </xdr:from>
    <xdr:ext cx="534377" cy="259045"/>
    <xdr:sp macro="" textlink="">
      <xdr:nvSpPr>
        <xdr:cNvPr id="496" name="【一般廃棄物処理施設】&#10;一人当たり有形固定資産（償却資産）額該当値テキスト"/>
        <xdr:cNvSpPr txBox="1"/>
      </xdr:nvSpPr>
      <xdr:spPr>
        <a:xfrm>
          <a:off x="22199600" y="66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27674</xdr:rowOff>
    </xdr:from>
    <xdr:to>
      <xdr:col>112</xdr:col>
      <xdr:colOff>38100</xdr:colOff>
      <xdr:row>39</xdr:row>
      <xdr:rowOff>129274</xdr:rowOff>
    </xdr:to>
    <xdr:sp macro="" textlink="">
      <xdr:nvSpPr>
        <xdr:cNvPr id="497" name="楕円 496"/>
        <xdr:cNvSpPr/>
      </xdr:nvSpPr>
      <xdr:spPr>
        <a:xfrm>
          <a:off x="21272500" y="67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75943</xdr:rowOff>
    </xdr:from>
    <xdr:to>
      <xdr:col>116</xdr:col>
      <xdr:colOff>63500</xdr:colOff>
      <xdr:row>39</xdr:row>
      <xdr:rowOff>78474</xdr:rowOff>
    </xdr:to>
    <xdr:cxnSp macro="">
      <xdr:nvCxnSpPr>
        <xdr:cNvPr id="498" name="直線コネクタ 497"/>
        <xdr:cNvCxnSpPr/>
      </xdr:nvCxnSpPr>
      <xdr:spPr>
        <a:xfrm flipV="1">
          <a:off x="21323300" y="6762493"/>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30332</xdr:rowOff>
    </xdr:from>
    <xdr:to>
      <xdr:col>107</xdr:col>
      <xdr:colOff>101600</xdr:colOff>
      <xdr:row>39</xdr:row>
      <xdr:rowOff>131932</xdr:rowOff>
    </xdr:to>
    <xdr:sp macro="" textlink="">
      <xdr:nvSpPr>
        <xdr:cNvPr id="499" name="楕円 498"/>
        <xdr:cNvSpPr/>
      </xdr:nvSpPr>
      <xdr:spPr>
        <a:xfrm>
          <a:off x="20383500" y="67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78474</xdr:rowOff>
    </xdr:from>
    <xdr:to>
      <xdr:col>111</xdr:col>
      <xdr:colOff>177800</xdr:colOff>
      <xdr:row>39</xdr:row>
      <xdr:rowOff>81132</xdr:rowOff>
    </xdr:to>
    <xdr:cxnSp macro="">
      <xdr:nvCxnSpPr>
        <xdr:cNvPr id="500" name="直線コネクタ 499"/>
        <xdr:cNvCxnSpPr/>
      </xdr:nvCxnSpPr>
      <xdr:spPr>
        <a:xfrm flipV="1">
          <a:off x="20434300" y="6765024"/>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501"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502"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120401</xdr:rowOff>
    </xdr:from>
    <xdr:ext cx="534377" cy="259045"/>
    <xdr:sp macro="" textlink="">
      <xdr:nvSpPr>
        <xdr:cNvPr id="503" name="n_1mainValue【一般廃棄物処理施設】&#10;一人当たり有形固定資産（償却資産）額"/>
        <xdr:cNvSpPr txBox="1"/>
      </xdr:nvSpPr>
      <xdr:spPr>
        <a:xfrm>
          <a:off x="21043411" y="68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123059</xdr:rowOff>
    </xdr:from>
    <xdr:ext cx="534377" cy="259045"/>
    <xdr:sp macro="" textlink="">
      <xdr:nvSpPr>
        <xdr:cNvPr id="504" name="n_2mainValue【一般廃棄物処理施設】&#10;一人当たり有形固定資産（償却資産）額"/>
        <xdr:cNvSpPr txBox="1"/>
      </xdr:nvSpPr>
      <xdr:spPr>
        <a:xfrm>
          <a:off x="20167111" y="68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3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44" name="楕円 543"/>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545" name="【保健センター・保健所】&#10;有形固定資産減価償却率該当値テキスト"/>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546" name="楕円 545"/>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44087</xdr:rowOff>
    </xdr:to>
    <xdr:cxnSp macro="">
      <xdr:nvCxnSpPr>
        <xdr:cNvPr id="547" name="直線コネクタ 546"/>
        <xdr:cNvCxnSpPr/>
      </xdr:nvCxnSpPr>
      <xdr:spPr>
        <a:xfrm flipV="1">
          <a:off x="15481300" y="102984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548" name="楕円 547"/>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76744</xdr:rowOff>
    </xdr:to>
    <xdr:cxnSp macro="">
      <xdr:nvCxnSpPr>
        <xdr:cNvPr id="549" name="直線コネクタ 548"/>
        <xdr:cNvCxnSpPr/>
      </xdr:nvCxnSpPr>
      <xdr:spPr>
        <a:xfrm flipV="1">
          <a:off x="14592300" y="1033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50"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51"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552" name="n_1main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553" name="n_2mainValue【保健センター・保健所】&#10;有形固定資産減価償却率"/>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82"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91" name="楕円 590"/>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592"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93" name="楕円 592"/>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125730</xdr:rowOff>
    </xdr:to>
    <xdr:cxnSp macro="">
      <xdr:nvCxnSpPr>
        <xdr:cNvPr id="594" name="直線コネクタ 593"/>
        <xdr:cNvCxnSpPr/>
      </xdr:nvCxnSpPr>
      <xdr:spPr>
        <a:xfrm>
          <a:off x="21323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595" name="楕円 594"/>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133350</xdr:rowOff>
    </xdr:to>
    <xdr:cxnSp macro="">
      <xdr:nvCxnSpPr>
        <xdr:cNvPr id="596" name="直線コネクタ 595"/>
        <xdr:cNvCxnSpPr/>
      </xdr:nvCxnSpPr>
      <xdr:spPr>
        <a:xfrm flipV="1">
          <a:off x="20434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97"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8"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99"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00" name="n_2main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31"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50981</xdr:rowOff>
    </xdr:from>
    <xdr:to>
      <xdr:col>85</xdr:col>
      <xdr:colOff>177800</xdr:colOff>
      <xdr:row>81</xdr:row>
      <xdr:rowOff>152581</xdr:rowOff>
    </xdr:to>
    <xdr:sp macro="" textlink="">
      <xdr:nvSpPr>
        <xdr:cNvPr id="640" name="楕円 639"/>
        <xdr:cNvSpPr/>
      </xdr:nvSpPr>
      <xdr:spPr>
        <a:xfrm>
          <a:off x="16268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29408</xdr:rowOff>
    </xdr:from>
    <xdr:ext cx="405111" cy="259045"/>
    <xdr:sp macro="" textlink="">
      <xdr:nvSpPr>
        <xdr:cNvPr id="641" name="【消防施設】&#10;有形固定資産減価償却率該当値テキスト"/>
        <xdr:cNvSpPr txBox="1"/>
      </xdr:nvSpPr>
      <xdr:spPr>
        <a:xfrm>
          <a:off x="16357600"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86905</xdr:rowOff>
    </xdr:from>
    <xdr:to>
      <xdr:col>81</xdr:col>
      <xdr:colOff>101600</xdr:colOff>
      <xdr:row>82</xdr:row>
      <xdr:rowOff>17055</xdr:rowOff>
    </xdr:to>
    <xdr:sp macro="" textlink="">
      <xdr:nvSpPr>
        <xdr:cNvPr id="642" name="楕円 641"/>
        <xdr:cNvSpPr/>
      </xdr:nvSpPr>
      <xdr:spPr>
        <a:xfrm>
          <a:off x="15430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101781</xdr:rowOff>
    </xdr:from>
    <xdr:to>
      <xdr:col>85</xdr:col>
      <xdr:colOff>127000</xdr:colOff>
      <xdr:row>81</xdr:row>
      <xdr:rowOff>137705</xdr:rowOff>
    </xdr:to>
    <xdr:cxnSp macro="">
      <xdr:nvCxnSpPr>
        <xdr:cNvPr id="643" name="直線コネクタ 642"/>
        <xdr:cNvCxnSpPr/>
      </xdr:nvCxnSpPr>
      <xdr:spPr>
        <a:xfrm flipV="1">
          <a:off x="15481300" y="139892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122827</xdr:rowOff>
    </xdr:from>
    <xdr:to>
      <xdr:col>76</xdr:col>
      <xdr:colOff>165100</xdr:colOff>
      <xdr:row>82</xdr:row>
      <xdr:rowOff>52977</xdr:rowOff>
    </xdr:to>
    <xdr:sp macro="" textlink="">
      <xdr:nvSpPr>
        <xdr:cNvPr id="644" name="楕円 643"/>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137705</xdr:rowOff>
    </xdr:from>
    <xdr:to>
      <xdr:col>81</xdr:col>
      <xdr:colOff>50800</xdr:colOff>
      <xdr:row>82</xdr:row>
      <xdr:rowOff>2177</xdr:rowOff>
    </xdr:to>
    <xdr:cxnSp macro="">
      <xdr:nvCxnSpPr>
        <xdr:cNvPr id="645" name="直線コネクタ 644"/>
        <xdr:cNvCxnSpPr/>
      </xdr:nvCxnSpPr>
      <xdr:spPr>
        <a:xfrm flipV="1">
          <a:off x="14592300" y="1402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46"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47"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8182</xdr:rowOff>
    </xdr:from>
    <xdr:ext cx="405111" cy="259045"/>
    <xdr:sp macro="" textlink="">
      <xdr:nvSpPr>
        <xdr:cNvPr id="648" name="n_1mainValue【消防施設】&#10;有形固定資産減価償却率"/>
        <xdr:cNvSpPr txBox="1"/>
      </xdr:nvSpPr>
      <xdr:spPr>
        <a:xfrm>
          <a:off x="152660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44104</xdr:rowOff>
    </xdr:from>
    <xdr:ext cx="405111" cy="259045"/>
    <xdr:sp macro="" textlink="">
      <xdr:nvSpPr>
        <xdr:cNvPr id="649" name="n_2mainValue【消防施設】&#10;有形固定資産減価償却率"/>
        <xdr:cNvSpPr txBox="1"/>
      </xdr:nvSpPr>
      <xdr:spPr>
        <a:xfrm>
          <a:off x="14389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3" name="直線コネクタ 67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78"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9" name="フローチャート: 判断 67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33020</xdr:rowOff>
    </xdr:from>
    <xdr:to>
      <xdr:col>116</xdr:col>
      <xdr:colOff>114300</xdr:colOff>
      <xdr:row>83</xdr:row>
      <xdr:rowOff>134620</xdr:rowOff>
    </xdr:to>
    <xdr:sp macro="" textlink="">
      <xdr:nvSpPr>
        <xdr:cNvPr id="687" name="楕円 686"/>
        <xdr:cNvSpPr/>
      </xdr:nvSpPr>
      <xdr:spPr>
        <a:xfrm>
          <a:off x="22110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55897</xdr:rowOff>
    </xdr:from>
    <xdr:ext cx="469744" cy="259045"/>
    <xdr:sp macro="" textlink="">
      <xdr:nvSpPr>
        <xdr:cNvPr id="688" name="【消防施設】&#10;一人当たり面積該当値テキスト"/>
        <xdr:cNvSpPr txBox="1"/>
      </xdr:nvSpPr>
      <xdr:spPr>
        <a:xfrm>
          <a:off x="22199600"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40639</xdr:rowOff>
    </xdr:from>
    <xdr:to>
      <xdr:col>112</xdr:col>
      <xdr:colOff>38100</xdr:colOff>
      <xdr:row>83</xdr:row>
      <xdr:rowOff>142239</xdr:rowOff>
    </xdr:to>
    <xdr:sp macro="" textlink="">
      <xdr:nvSpPr>
        <xdr:cNvPr id="689" name="楕円 688"/>
        <xdr:cNvSpPr/>
      </xdr:nvSpPr>
      <xdr:spPr>
        <a:xfrm>
          <a:off x="21272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83820</xdr:rowOff>
    </xdr:from>
    <xdr:to>
      <xdr:col>116</xdr:col>
      <xdr:colOff>63500</xdr:colOff>
      <xdr:row>83</xdr:row>
      <xdr:rowOff>91439</xdr:rowOff>
    </xdr:to>
    <xdr:cxnSp macro="">
      <xdr:nvCxnSpPr>
        <xdr:cNvPr id="690" name="直線コネクタ 689"/>
        <xdr:cNvCxnSpPr/>
      </xdr:nvCxnSpPr>
      <xdr:spPr>
        <a:xfrm flipV="1">
          <a:off x="21323300" y="143141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91" name="楕円 69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91439</xdr:rowOff>
    </xdr:from>
    <xdr:to>
      <xdr:col>111</xdr:col>
      <xdr:colOff>177800</xdr:colOff>
      <xdr:row>83</xdr:row>
      <xdr:rowOff>95250</xdr:rowOff>
    </xdr:to>
    <xdr:cxnSp macro="">
      <xdr:nvCxnSpPr>
        <xdr:cNvPr id="692" name="直線コネクタ 691"/>
        <xdr:cNvCxnSpPr/>
      </xdr:nvCxnSpPr>
      <xdr:spPr>
        <a:xfrm flipV="1">
          <a:off x="20434300" y="14321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93"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94"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158766</xdr:rowOff>
    </xdr:from>
    <xdr:ext cx="469744" cy="259045"/>
    <xdr:sp macro="" textlink="">
      <xdr:nvSpPr>
        <xdr:cNvPr id="695" name="n_1mainValue【消防施設】&#10;一人当たり面積"/>
        <xdr:cNvSpPr txBox="1"/>
      </xdr:nvSpPr>
      <xdr:spPr>
        <a:xfrm>
          <a:off x="21075727"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96" name="n_2mainValue【消防施設】&#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22" name="直線コネクタ 72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2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24" name="直線コネクタ 72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2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6" name="直線コネクタ 72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727"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8" name="フローチャート: 判断 72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9" name="フローチャート: 判断 72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36" name="楕円 735"/>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737" name="【庁舎】&#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738" name="楕円 737"/>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30480</xdr:rowOff>
    </xdr:to>
    <xdr:cxnSp macro="">
      <xdr:nvCxnSpPr>
        <xdr:cNvPr id="739" name="直線コネクタ 738"/>
        <xdr:cNvCxnSpPr/>
      </xdr:nvCxnSpPr>
      <xdr:spPr>
        <a:xfrm>
          <a:off x="15481300" y="180278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740" name="楕円 739"/>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25581</xdr:rowOff>
    </xdr:to>
    <xdr:cxnSp macro="">
      <xdr:nvCxnSpPr>
        <xdr:cNvPr id="741" name="直線コネクタ 740"/>
        <xdr:cNvCxnSpPr/>
      </xdr:nvCxnSpPr>
      <xdr:spPr>
        <a:xfrm>
          <a:off x="14592300" y="179886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74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74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744" name="n_1mainValue【庁舎】&#10;有形固定資産減価償却率"/>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745" name="n_2mainValue【庁舎】&#10;有形固定資産減価償却率"/>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72" name="直線コネクタ 77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7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74" name="直線コネクタ 77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6" name="直線コネクタ 77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77"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8" name="フローチャート: 判断 77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53158</xdr:rowOff>
    </xdr:from>
    <xdr:to>
      <xdr:col>116</xdr:col>
      <xdr:colOff>114300</xdr:colOff>
      <xdr:row>103</xdr:row>
      <xdr:rowOff>154758</xdr:rowOff>
    </xdr:to>
    <xdr:sp macro="" textlink="">
      <xdr:nvSpPr>
        <xdr:cNvPr id="786" name="楕円 785"/>
        <xdr:cNvSpPr/>
      </xdr:nvSpPr>
      <xdr:spPr>
        <a:xfrm>
          <a:off x="22110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76035</xdr:rowOff>
    </xdr:from>
    <xdr:ext cx="469744" cy="259045"/>
    <xdr:sp macro="" textlink="">
      <xdr:nvSpPr>
        <xdr:cNvPr id="787" name="【庁舎】&#10;一人当たり面積該当値テキスト"/>
        <xdr:cNvSpPr txBox="1"/>
      </xdr:nvSpPr>
      <xdr:spPr>
        <a:xfrm>
          <a:off x="22199600" y="175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121738</xdr:rowOff>
    </xdr:from>
    <xdr:to>
      <xdr:col>112</xdr:col>
      <xdr:colOff>38100</xdr:colOff>
      <xdr:row>104</xdr:row>
      <xdr:rowOff>51888</xdr:rowOff>
    </xdr:to>
    <xdr:sp macro="" textlink="">
      <xdr:nvSpPr>
        <xdr:cNvPr id="788" name="楕円 787"/>
        <xdr:cNvSpPr/>
      </xdr:nvSpPr>
      <xdr:spPr>
        <a:xfrm>
          <a:off x="2127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103958</xdr:rowOff>
    </xdr:from>
    <xdr:to>
      <xdr:col>116</xdr:col>
      <xdr:colOff>63500</xdr:colOff>
      <xdr:row>104</xdr:row>
      <xdr:rowOff>1088</xdr:rowOff>
    </xdr:to>
    <xdr:cxnSp macro="">
      <xdr:nvCxnSpPr>
        <xdr:cNvPr id="789" name="直線コネクタ 788"/>
        <xdr:cNvCxnSpPr/>
      </xdr:nvCxnSpPr>
      <xdr:spPr>
        <a:xfrm flipV="1">
          <a:off x="21323300" y="177633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27032</xdr:rowOff>
    </xdr:from>
    <xdr:to>
      <xdr:col>107</xdr:col>
      <xdr:colOff>101600</xdr:colOff>
      <xdr:row>103</xdr:row>
      <xdr:rowOff>128632</xdr:rowOff>
    </xdr:to>
    <xdr:sp macro="" textlink="">
      <xdr:nvSpPr>
        <xdr:cNvPr id="790" name="楕円 789"/>
        <xdr:cNvSpPr/>
      </xdr:nvSpPr>
      <xdr:spPr>
        <a:xfrm>
          <a:off x="2038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77832</xdr:rowOff>
    </xdr:from>
    <xdr:to>
      <xdr:col>111</xdr:col>
      <xdr:colOff>177800</xdr:colOff>
      <xdr:row>104</xdr:row>
      <xdr:rowOff>1088</xdr:rowOff>
    </xdr:to>
    <xdr:cxnSp macro="">
      <xdr:nvCxnSpPr>
        <xdr:cNvPr id="791" name="直線コネクタ 790"/>
        <xdr:cNvCxnSpPr/>
      </xdr:nvCxnSpPr>
      <xdr:spPr>
        <a:xfrm>
          <a:off x="20434300" y="1773718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92"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93"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68415</xdr:rowOff>
    </xdr:from>
    <xdr:ext cx="469744" cy="259045"/>
    <xdr:sp macro="" textlink="">
      <xdr:nvSpPr>
        <xdr:cNvPr id="794" name="n_1mainValue【庁舎】&#10;一人当たり面積"/>
        <xdr:cNvSpPr txBox="1"/>
      </xdr:nvSpPr>
      <xdr:spPr>
        <a:xfrm>
          <a:off x="210757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145159</xdr:rowOff>
    </xdr:from>
    <xdr:ext cx="469744" cy="259045"/>
    <xdr:sp macro="" textlink="">
      <xdr:nvSpPr>
        <xdr:cNvPr id="795" name="n_2mainValue【庁舎】&#10;一人当たり面積"/>
        <xdr:cNvSpPr txBox="1"/>
      </xdr:nvSpPr>
      <xdr:spPr>
        <a:xfrm>
          <a:off x="20199427"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市町村合併により広大な面積を有する当市は、市民の利便性や安全を確保するため複数の施設が必要となるため、図書館、</a:t>
          </a:r>
          <a:r>
            <a:rPr kumimoji="1" lang="ja-JP" altLang="en-US" sz="1100">
              <a:solidFill>
                <a:schemeClr val="dk1"/>
              </a:solidFill>
              <a:effectLst/>
              <a:latin typeface="+mn-lt"/>
              <a:ea typeface="+mn-ea"/>
              <a:cs typeface="+mn-cs"/>
            </a:rPr>
            <a:t>福祉施設、庁舎</a:t>
          </a:r>
          <a:r>
            <a:rPr kumimoji="1" lang="ja-JP" altLang="ja-JP" sz="1100">
              <a:solidFill>
                <a:schemeClr val="dk1"/>
              </a:solidFill>
              <a:effectLst/>
              <a:latin typeface="+mn-lt"/>
              <a:ea typeface="+mn-ea"/>
              <a:cs typeface="+mn-cs"/>
            </a:rPr>
            <a:t>において一人当たり面積が類似団体との比較で大きくなっている。</a:t>
          </a:r>
          <a:endParaRPr lang="ja-JP" altLang="ja-JP" sz="1400">
            <a:effectLst/>
          </a:endParaRPr>
        </a:p>
        <a:p>
          <a:r>
            <a:rPr kumimoji="1" lang="ja-JP" altLang="ja-JP" sz="1100">
              <a:solidFill>
                <a:schemeClr val="dk1"/>
              </a:solidFill>
              <a:effectLst/>
              <a:latin typeface="+mn-lt"/>
              <a:ea typeface="+mn-ea"/>
              <a:cs typeface="+mn-cs"/>
            </a:rPr>
            <a:t>また、有形固定資産減価償却率については、類似団体との比較において一般廃棄物処理施設で著しく高い比率となっており、老朽化が進んでいる。</a:t>
          </a:r>
          <a:endParaRPr lang="ja-JP" altLang="ja-JP" sz="1400">
            <a:effectLst/>
          </a:endParaRPr>
        </a:p>
        <a:p>
          <a:r>
            <a:rPr kumimoji="1" lang="ja-JP" altLang="ja-JP" sz="1100">
              <a:solidFill>
                <a:schemeClr val="dk1"/>
              </a:solidFill>
              <a:effectLst/>
              <a:latin typeface="+mn-lt"/>
              <a:ea typeface="+mn-ea"/>
              <a:cs typeface="+mn-cs"/>
            </a:rPr>
            <a:t>また、一般廃棄物処理施設においては、更新に向けた検討を進めており、財源についても更新を見据えて計画的に基金への積立てを行っているところである。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89,208
88,580
2,177.61
48,970,204
46,847,718
1,175,403
28,148,502
26,925,060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地価の下落に伴う固定資産税や都市計画税の市税収入の減等により近年下落傾向にあったが、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今後も行政改革の推進による歳出削減、市税徴収の強化等自主財源の確保に努める。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前年度に比べ２．８ポイント上昇したものの、類似団体と比較すると低い状況にある。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比率増加の主な要因は、普通交付税の減少に伴い経常一般財源が減少したことによるものである。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今後も計画的な地方債の新規発行や行政改革の推進などにより、義務的経費の削減に努める。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148336</xdr:rowOff>
    </xdr:from>
    <xdr:to>
      <xdr:col>23</xdr:col>
      <xdr:colOff>133350</xdr:colOff>
      <xdr:row>66</xdr:row>
      <xdr:rowOff>116332</xdr:rowOff>
    </xdr:to>
    <xdr:cxnSp macro="">
      <xdr:nvCxnSpPr>
        <xdr:cNvPr id="125" name="直線コネクタ 124"/>
        <xdr:cNvCxnSpPr/>
      </xdr:nvCxnSpPr>
      <xdr:spPr>
        <a:xfrm flipV="1">
          <a:off x="4953000" y="10606786"/>
          <a:ext cx="0" cy="8252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88409</xdr:rowOff>
    </xdr:from>
    <xdr:ext cx="762000" cy="259045"/>
    <xdr:sp macro="" textlink="">
      <xdr:nvSpPr>
        <xdr:cNvPr id="126"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116332</xdr:rowOff>
    </xdr:from>
    <xdr:to>
      <xdr:col>24</xdr:col>
      <xdr:colOff>12700</xdr:colOff>
      <xdr:row>66</xdr:row>
      <xdr:rowOff>116332</xdr:rowOff>
    </xdr:to>
    <xdr:cxnSp macro="">
      <xdr:nvCxnSpPr>
        <xdr:cNvPr id="127" name="直線コネクタ 126"/>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63263</xdr:rowOff>
    </xdr:from>
    <xdr:ext cx="762000" cy="259045"/>
    <xdr:sp macro="" textlink="">
      <xdr:nvSpPr>
        <xdr:cNvPr id="128" name="財政構造の弾力性最大値テキスト"/>
        <xdr:cNvSpPr txBox="1"/>
      </xdr:nvSpPr>
      <xdr:spPr>
        <a:xfrm>
          <a:off x="5041900" y="1035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148336</xdr:rowOff>
    </xdr:from>
    <xdr:to>
      <xdr:col>24</xdr:col>
      <xdr:colOff>12700</xdr:colOff>
      <xdr:row>61</xdr:row>
      <xdr:rowOff>148336</xdr:rowOff>
    </xdr:to>
    <xdr:cxnSp macro="">
      <xdr:nvCxnSpPr>
        <xdr:cNvPr id="129" name="直線コネクタ 128"/>
        <xdr:cNvCxnSpPr/>
      </xdr:nvCxnSpPr>
      <xdr:spPr>
        <a:xfrm>
          <a:off x="4864100" y="1060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49276</xdr:rowOff>
    </xdr:to>
    <xdr:cxnSp macro="">
      <xdr:nvCxnSpPr>
        <xdr:cNvPr id="130" name="直線コネクタ 129"/>
        <xdr:cNvCxnSpPr/>
      </xdr:nvCxnSpPr>
      <xdr:spPr>
        <a:xfrm>
          <a:off x="4114800" y="105440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1" name="財政構造の弾力性平均値テキスト"/>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2" name="フローチャート: 判断 131"/>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85598</xdr:rowOff>
    </xdr:to>
    <xdr:cxnSp macro="">
      <xdr:nvCxnSpPr>
        <xdr:cNvPr id="133" name="直線コネクタ 132"/>
        <xdr:cNvCxnSpPr/>
      </xdr:nvCxnSpPr>
      <xdr:spPr>
        <a:xfrm>
          <a:off x="3225800" y="104378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4" name="フローチャート: 判断 133"/>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5" name="テキスト ボックス 134"/>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60</xdr:row>
      <xdr:rowOff>165354</xdr:rowOff>
    </xdr:to>
    <xdr:cxnSp macro="">
      <xdr:nvCxnSpPr>
        <xdr:cNvPr id="136" name="直線コネクタ 135"/>
        <xdr:cNvCxnSpPr/>
      </xdr:nvCxnSpPr>
      <xdr:spPr>
        <a:xfrm flipV="1">
          <a:off x="2336800" y="104378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121412</xdr:rowOff>
    </xdr:from>
    <xdr:to>
      <xdr:col>15</xdr:col>
      <xdr:colOff>133350</xdr:colOff>
      <xdr:row>64</xdr:row>
      <xdr:rowOff>51562</xdr:rowOff>
    </xdr:to>
    <xdr:sp macro="" textlink="">
      <xdr:nvSpPr>
        <xdr:cNvPr id="137" name="フローチャート: 判断 136"/>
        <xdr:cNvSpPr/>
      </xdr:nvSpPr>
      <xdr:spPr>
        <a:xfrm>
          <a:off x="3175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38" name="テキスト ボックス 137"/>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165354</xdr:rowOff>
    </xdr:to>
    <xdr:cxnSp macro="">
      <xdr:nvCxnSpPr>
        <xdr:cNvPr id="139" name="直線コネクタ 138"/>
        <xdr:cNvCxnSpPr/>
      </xdr:nvCxnSpPr>
      <xdr:spPr>
        <a:xfrm>
          <a:off x="1447800" y="1031240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56134</xdr:rowOff>
    </xdr:from>
    <xdr:to>
      <xdr:col>11</xdr:col>
      <xdr:colOff>82550</xdr:colOff>
      <xdr:row>64</xdr:row>
      <xdr:rowOff>157734</xdr:rowOff>
    </xdr:to>
    <xdr:sp macro="" textlink="">
      <xdr:nvSpPr>
        <xdr:cNvPr id="140" name="フローチャート: 判断 139"/>
        <xdr:cNvSpPr/>
      </xdr:nvSpPr>
      <xdr:spPr>
        <a:xfrm>
          <a:off x="2286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41" name="テキスト ボックス 140"/>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2" name="フローチャート: 判断 141"/>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43" name="テキスト ボックス 142"/>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91203</xdr:rowOff>
    </xdr:from>
    <xdr:ext cx="762000" cy="259045"/>
    <xdr:sp macro="" textlink="">
      <xdr:nvSpPr>
        <xdr:cNvPr id="150" name="財政構造の弾力性該当値テキスト"/>
        <xdr:cNvSpPr txBox="1"/>
      </xdr:nvSpPr>
      <xdr:spPr>
        <a:xfrm>
          <a:off x="5041900" y="1054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3" name="楕円 152"/>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4" name="テキスト ボックス 153"/>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114554</xdr:rowOff>
    </xdr:from>
    <xdr:to>
      <xdr:col>11</xdr:col>
      <xdr:colOff>82550</xdr:colOff>
      <xdr:row>61</xdr:row>
      <xdr:rowOff>44704</xdr:rowOff>
    </xdr:to>
    <xdr:sp macro="" textlink="">
      <xdr:nvSpPr>
        <xdr:cNvPr id="155" name="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7" name="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8" name="テキスト ボックス 157"/>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人口１人当たりの人件費・物件費等が類似団体平均を上回っているのは、主に人件費と委託料が要因となっている。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合併により職員数と施設が大幅に増加したことによるもので、人件費は定員適正化を強力に推進しているものの類似団体平均を上回っている状況である。委託料は多くの公の施設を指定管理者制度により運営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今後も定員適正化の推進や施設の統廃合等により、コスト縮減に努める。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88" name="直線コネクタ 187"/>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89"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0" name="直線コネクタ 189"/>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1"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2" name="直線コネクタ 191"/>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81217</xdr:rowOff>
    </xdr:from>
    <xdr:to>
      <xdr:col>23</xdr:col>
      <xdr:colOff>133350</xdr:colOff>
      <xdr:row>85</xdr:row>
      <xdr:rowOff>98470</xdr:rowOff>
    </xdr:to>
    <xdr:cxnSp macro="">
      <xdr:nvCxnSpPr>
        <xdr:cNvPr id="193" name="直線コネクタ 192"/>
        <xdr:cNvCxnSpPr/>
      </xdr:nvCxnSpPr>
      <xdr:spPr>
        <a:xfrm>
          <a:off x="4114800" y="14654467"/>
          <a:ext cx="8382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4"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5" name="フローチャート: 判断 194"/>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164712</xdr:rowOff>
    </xdr:from>
    <xdr:to>
      <xdr:col>19</xdr:col>
      <xdr:colOff>133350</xdr:colOff>
      <xdr:row>85</xdr:row>
      <xdr:rowOff>81217</xdr:rowOff>
    </xdr:to>
    <xdr:cxnSp macro="">
      <xdr:nvCxnSpPr>
        <xdr:cNvPr id="196" name="直線コネクタ 195"/>
        <xdr:cNvCxnSpPr/>
      </xdr:nvCxnSpPr>
      <xdr:spPr>
        <a:xfrm>
          <a:off x="3225800" y="14566512"/>
          <a:ext cx="88900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7" name="フローチャート: 判断 196"/>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198" name="テキスト ボックス 197"/>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164712</xdr:rowOff>
    </xdr:from>
    <xdr:to>
      <xdr:col>15</xdr:col>
      <xdr:colOff>82550</xdr:colOff>
      <xdr:row>85</xdr:row>
      <xdr:rowOff>85254</xdr:rowOff>
    </xdr:to>
    <xdr:cxnSp macro="">
      <xdr:nvCxnSpPr>
        <xdr:cNvPr id="199" name="直線コネクタ 198"/>
        <xdr:cNvCxnSpPr/>
      </xdr:nvCxnSpPr>
      <xdr:spPr>
        <a:xfrm flipV="1">
          <a:off x="2336800" y="14566512"/>
          <a:ext cx="8890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0" name="フローチャート: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158527</xdr:rowOff>
    </xdr:from>
    <xdr:to>
      <xdr:col>11</xdr:col>
      <xdr:colOff>31750</xdr:colOff>
      <xdr:row>85</xdr:row>
      <xdr:rowOff>85254</xdr:rowOff>
    </xdr:to>
    <xdr:cxnSp macro="">
      <xdr:nvCxnSpPr>
        <xdr:cNvPr id="202" name="直線コネクタ 201"/>
        <xdr:cNvCxnSpPr/>
      </xdr:nvCxnSpPr>
      <xdr:spPr>
        <a:xfrm>
          <a:off x="1447800" y="14560327"/>
          <a:ext cx="889000" cy="9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3" name="フローチャート: 判断 202"/>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4" name="テキスト ボックス 203"/>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5" name="フローチャート: 判断 204"/>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6" name="テキスト ボックス 205"/>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47670</xdr:rowOff>
    </xdr:from>
    <xdr:to>
      <xdr:col>23</xdr:col>
      <xdr:colOff>184150</xdr:colOff>
      <xdr:row>85</xdr:row>
      <xdr:rowOff>149270</xdr:rowOff>
    </xdr:to>
    <xdr:sp macro="" textlink="">
      <xdr:nvSpPr>
        <xdr:cNvPr id="212" name="楕円 211"/>
        <xdr:cNvSpPr/>
      </xdr:nvSpPr>
      <xdr:spPr>
        <a:xfrm>
          <a:off x="4902200" y="146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19747</xdr:rowOff>
    </xdr:from>
    <xdr:ext cx="762000" cy="259045"/>
    <xdr:sp macro="" textlink="">
      <xdr:nvSpPr>
        <xdr:cNvPr id="213" name="人件費・物件費等の状況該当値テキスト"/>
        <xdr:cNvSpPr txBox="1"/>
      </xdr:nvSpPr>
      <xdr:spPr>
        <a:xfrm>
          <a:off x="5041900" y="1459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30417</xdr:rowOff>
    </xdr:from>
    <xdr:to>
      <xdr:col>19</xdr:col>
      <xdr:colOff>184150</xdr:colOff>
      <xdr:row>85</xdr:row>
      <xdr:rowOff>132017</xdr:rowOff>
    </xdr:to>
    <xdr:sp macro="" textlink="">
      <xdr:nvSpPr>
        <xdr:cNvPr id="214" name="楕円 213"/>
        <xdr:cNvSpPr/>
      </xdr:nvSpPr>
      <xdr:spPr>
        <a:xfrm>
          <a:off x="4064000" y="146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116794</xdr:rowOff>
    </xdr:from>
    <xdr:ext cx="736600" cy="259045"/>
    <xdr:sp macro="" textlink="">
      <xdr:nvSpPr>
        <xdr:cNvPr id="215" name="テキスト ボックス 214"/>
        <xdr:cNvSpPr txBox="1"/>
      </xdr:nvSpPr>
      <xdr:spPr>
        <a:xfrm>
          <a:off x="3733800" y="1469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113912</xdr:rowOff>
    </xdr:from>
    <xdr:to>
      <xdr:col>15</xdr:col>
      <xdr:colOff>133350</xdr:colOff>
      <xdr:row>85</xdr:row>
      <xdr:rowOff>44062</xdr:rowOff>
    </xdr:to>
    <xdr:sp macro="" textlink="">
      <xdr:nvSpPr>
        <xdr:cNvPr id="216" name="楕円 215"/>
        <xdr:cNvSpPr/>
      </xdr:nvSpPr>
      <xdr:spPr>
        <a:xfrm>
          <a:off x="3175000" y="145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28839</xdr:rowOff>
    </xdr:from>
    <xdr:ext cx="762000" cy="259045"/>
    <xdr:sp macro="" textlink="">
      <xdr:nvSpPr>
        <xdr:cNvPr id="217" name="テキスト ボックス 216"/>
        <xdr:cNvSpPr txBox="1"/>
      </xdr:nvSpPr>
      <xdr:spPr>
        <a:xfrm>
          <a:off x="2844800" y="1460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34454</xdr:rowOff>
    </xdr:from>
    <xdr:to>
      <xdr:col>11</xdr:col>
      <xdr:colOff>82550</xdr:colOff>
      <xdr:row>85</xdr:row>
      <xdr:rowOff>136054</xdr:rowOff>
    </xdr:to>
    <xdr:sp macro="" textlink="">
      <xdr:nvSpPr>
        <xdr:cNvPr id="218" name="楕円 217"/>
        <xdr:cNvSpPr/>
      </xdr:nvSpPr>
      <xdr:spPr>
        <a:xfrm>
          <a:off x="2286000" y="146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120831</xdr:rowOff>
    </xdr:from>
    <xdr:ext cx="762000" cy="259045"/>
    <xdr:sp macro="" textlink="">
      <xdr:nvSpPr>
        <xdr:cNvPr id="219" name="テキスト ボックス 218"/>
        <xdr:cNvSpPr txBox="1"/>
      </xdr:nvSpPr>
      <xdr:spPr>
        <a:xfrm>
          <a:off x="1955800" y="1469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107727</xdr:rowOff>
    </xdr:from>
    <xdr:to>
      <xdr:col>7</xdr:col>
      <xdr:colOff>31750</xdr:colOff>
      <xdr:row>85</xdr:row>
      <xdr:rowOff>37877</xdr:rowOff>
    </xdr:to>
    <xdr:sp macro="" textlink="">
      <xdr:nvSpPr>
        <xdr:cNvPr id="220" name="楕円 219"/>
        <xdr:cNvSpPr/>
      </xdr:nvSpPr>
      <xdr:spPr>
        <a:xfrm>
          <a:off x="1397000" y="145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22654</xdr:rowOff>
    </xdr:from>
    <xdr:ext cx="762000" cy="259045"/>
    <xdr:sp macro="" textlink="">
      <xdr:nvSpPr>
        <xdr:cNvPr id="221" name="テキスト ボックス 220"/>
        <xdr:cNvSpPr txBox="1"/>
      </xdr:nvSpPr>
      <xdr:spPr>
        <a:xfrm>
          <a:off x="1066800" y="1459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給与水準は国に準じた制度としており、引き続き適正な給与水準の維持に努める。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なお、ラスパイレス指数については、当該資料作成時点（平成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年１月末時点）において、平成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年調査結果が未公表のため、前年度の数値を引用している。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0" name="直線コネクタ 249"/>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1"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2" name="直線コネクタ 251"/>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3"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4" name="直線コネクタ 253"/>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5" name="直線コネクタ 254"/>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6"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7" name="フローチャート: 判断 256"/>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125589</xdr:rowOff>
    </xdr:to>
    <xdr:cxnSp macro="">
      <xdr:nvCxnSpPr>
        <xdr:cNvPr id="258" name="直線コネクタ 257"/>
        <xdr:cNvCxnSpPr/>
      </xdr:nvCxnSpPr>
      <xdr:spPr>
        <a:xfrm>
          <a:off x="15290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125589</xdr:rowOff>
    </xdr:to>
    <xdr:cxnSp macro="">
      <xdr:nvCxnSpPr>
        <xdr:cNvPr id="261" name="直線コネクタ 260"/>
        <xdr:cNvCxnSpPr/>
      </xdr:nvCxnSpPr>
      <xdr:spPr>
        <a:xfrm flipV="1">
          <a:off x="14401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2" name="フローチャート: 判断 261"/>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3" name="テキスト ボックス 262"/>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4" name="直線コネクタ 263"/>
        <xdr:cNvCxnSpPr/>
      </xdr:nvCxnSpPr>
      <xdr:spPr>
        <a:xfrm>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5" name="フローチャート: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6" name="テキスト ボックス 265"/>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4" name="楕円 273"/>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5" name="給与水準   （国との比較）該当値テキスト"/>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6" name="楕円 275"/>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7" name="テキスト ボックス 276"/>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1" name="テキスト ボックス 28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3" name="テキスト ボックス 282"/>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合併に伴い２．２倍にまで膨れ上がった職員数は、その後の定員適正化計画の着実な推進により、類似団体平均とほぼ同じ水準となっている。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広域な市域のため、人口あたりの職員数は依然として類似団体平均をやや上回る状況にあるが、民間活力の活用や組織の見直しによる効率的な行財政運営など引き続き適正な職員管理を行っていく。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5" name="直線コネクタ 314"/>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6"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7" name="直線コネクタ 316"/>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18"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19" name="直線コネクタ 318"/>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82610</xdr:rowOff>
    </xdr:from>
    <xdr:to>
      <xdr:col>81</xdr:col>
      <xdr:colOff>44450</xdr:colOff>
      <xdr:row>61</xdr:row>
      <xdr:rowOff>89505</xdr:rowOff>
    </xdr:to>
    <xdr:cxnSp macro="">
      <xdr:nvCxnSpPr>
        <xdr:cNvPr id="320" name="直線コネクタ 319"/>
        <xdr:cNvCxnSpPr/>
      </xdr:nvCxnSpPr>
      <xdr:spPr>
        <a:xfrm>
          <a:off x="16179800" y="1054106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1"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2" name="フローチャート: 判断 321"/>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63077</xdr:rowOff>
    </xdr:from>
    <xdr:to>
      <xdr:col>77</xdr:col>
      <xdr:colOff>44450</xdr:colOff>
      <xdr:row>61</xdr:row>
      <xdr:rowOff>82610</xdr:rowOff>
    </xdr:to>
    <xdr:cxnSp macro="">
      <xdr:nvCxnSpPr>
        <xdr:cNvPr id="323" name="直線コネクタ 322"/>
        <xdr:cNvCxnSpPr/>
      </xdr:nvCxnSpPr>
      <xdr:spPr>
        <a:xfrm>
          <a:off x="15290800" y="10521527"/>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4" name="フローチャート: 判断 323"/>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5" name="テキスト ボックス 324"/>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63077</xdr:rowOff>
    </xdr:to>
    <xdr:cxnSp macro="">
      <xdr:nvCxnSpPr>
        <xdr:cNvPr id="326" name="直線コネクタ 325"/>
        <xdr:cNvCxnSpPr/>
      </xdr:nvCxnSpPr>
      <xdr:spPr>
        <a:xfrm>
          <a:off x="14401800" y="1051578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7" name="フローチャート: 判断 326"/>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28" name="テキスト ボックス 327"/>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90654</xdr:rowOff>
    </xdr:to>
    <xdr:cxnSp macro="">
      <xdr:nvCxnSpPr>
        <xdr:cNvPr id="329" name="直線コネクタ 328"/>
        <xdr:cNvCxnSpPr/>
      </xdr:nvCxnSpPr>
      <xdr:spPr>
        <a:xfrm flipV="1">
          <a:off x="13512800" y="1051578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0" name="フローチャート: 判断 329"/>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1" name="テキスト ボックス 330"/>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2" name="フローチャート: 判断 331"/>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3" name="テキスト ボックス 332"/>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38705</xdr:rowOff>
    </xdr:from>
    <xdr:to>
      <xdr:col>81</xdr:col>
      <xdr:colOff>95250</xdr:colOff>
      <xdr:row>61</xdr:row>
      <xdr:rowOff>140305</xdr:rowOff>
    </xdr:to>
    <xdr:sp macro="" textlink="">
      <xdr:nvSpPr>
        <xdr:cNvPr id="339" name="楕円 338"/>
        <xdr:cNvSpPr/>
      </xdr:nvSpPr>
      <xdr:spPr>
        <a:xfrm>
          <a:off x="169672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10782</xdr:rowOff>
    </xdr:from>
    <xdr:ext cx="762000" cy="259045"/>
    <xdr:sp macro="" textlink="">
      <xdr:nvSpPr>
        <xdr:cNvPr id="340" name="定員管理の状況該当値テキスト"/>
        <xdr:cNvSpPr txBox="1"/>
      </xdr:nvSpPr>
      <xdr:spPr>
        <a:xfrm>
          <a:off x="17106900" y="104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31810</xdr:rowOff>
    </xdr:from>
    <xdr:to>
      <xdr:col>77</xdr:col>
      <xdr:colOff>95250</xdr:colOff>
      <xdr:row>61</xdr:row>
      <xdr:rowOff>133410</xdr:rowOff>
    </xdr:to>
    <xdr:sp macro="" textlink="">
      <xdr:nvSpPr>
        <xdr:cNvPr id="341" name="楕円 340"/>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118187</xdr:rowOff>
    </xdr:from>
    <xdr:ext cx="736600" cy="259045"/>
    <xdr:sp macro="" textlink="">
      <xdr:nvSpPr>
        <xdr:cNvPr id="342" name="テキスト ボックス 341"/>
        <xdr:cNvSpPr txBox="1"/>
      </xdr:nvSpPr>
      <xdr:spPr>
        <a:xfrm>
          <a:off x="15798800" y="105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12277</xdr:rowOff>
    </xdr:from>
    <xdr:to>
      <xdr:col>73</xdr:col>
      <xdr:colOff>44450</xdr:colOff>
      <xdr:row>61</xdr:row>
      <xdr:rowOff>113877</xdr:rowOff>
    </xdr:to>
    <xdr:sp macro="" textlink="">
      <xdr:nvSpPr>
        <xdr:cNvPr id="343" name="楕円 342"/>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44" name="テキスト ボックス 343"/>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5" name="楕円 344"/>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92908</xdr:rowOff>
    </xdr:from>
    <xdr:ext cx="762000" cy="259045"/>
    <xdr:sp macro="" textlink="">
      <xdr:nvSpPr>
        <xdr:cNvPr id="346" name="テキスト ボックス 345"/>
        <xdr:cNvSpPr txBox="1"/>
      </xdr:nvSpPr>
      <xdr:spPr>
        <a:xfrm>
          <a:off x="14020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39854</xdr:rowOff>
    </xdr:from>
    <xdr:to>
      <xdr:col>64</xdr:col>
      <xdr:colOff>152400</xdr:colOff>
      <xdr:row>61</xdr:row>
      <xdr:rowOff>141454</xdr:rowOff>
    </xdr:to>
    <xdr:sp macro="" textlink="">
      <xdr:nvSpPr>
        <xdr:cNvPr id="347" name="楕円 346"/>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126231</xdr:rowOff>
    </xdr:from>
    <xdr:ext cx="762000" cy="259045"/>
    <xdr:sp macro="" textlink="">
      <xdr:nvSpPr>
        <xdr:cNvPr id="348" name="テキスト ボックス 347"/>
        <xdr:cNvSpPr txBox="1"/>
      </xdr:nvSpPr>
      <xdr:spPr>
        <a:xfrm>
          <a:off x="13131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これまで類似団体の平均をやや下回る水準で推移していたが、平成２８年度より類似団体を上回り、平成２９年度においては、前年度に比べて０．９ポイント増加している。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比率増加の主な要因は、普通交付税の減少に伴う標準財政規模の縮小によるものである。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今後も交付税算入率の高い地方債の活用などにより、公債費負担の適正化に努める。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5" name="直線コネクタ 374"/>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6"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7" name="直線コネクタ 376"/>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15748</xdr:rowOff>
    </xdr:to>
    <xdr:cxnSp macro="">
      <xdr:nvCxnSpPr>
        <xdr:cNvPr id="380" name="直線コネクタ 379"/>
        <xdr:cNvCxnSpPr/>
      </xdr:nvCxnSpPr>
      <xdr:spPr>
        <a:xfrm>
          <a:off x="16179800" y="7129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100330</xdr:rowOff>
    </xdr:to>
    <xdr:cxnSp macro="">
      <xdr:nvCxnSpPr>
        <xdr:cNvPr id="383" name="直線コネクタ 382"/>
        <xdr:cNvCxnSpPr/>
      </xdr:nvCxnSpPr>
      <xdr:spPr>
        <a:xfrm>
          <a:off x="15290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71374</xdr:rowOff>
    </xdr:to>
    <xdr:cxnSp macro="">
      <xdr:nvCxnSpPr>
        <xdr:cNvPr id="386" name="直線コネクタ 385"/>
        <xdr:cNvCxnSpPr/>
      </xdr:nvCxnSpPr>
      <xdr:spPr>
        <a:xfrm>
          <a:off x="14401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7" name="フローチャート: 判断 38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8" name="テキスト ボックス 38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23114</xdr:rowOff>
    </xdr:to>
    <xdr:cxnSp macro="">
      <xdr:nvCxnSpPr>
        <xdr:cNvPr id="389" name="直線コネクタ 388"/>
        <xdr:cNvCxnSpPr/>
      </xdr:nvCxnSpPr>
      <xdr:spPr>
        <a:xfrm>
          <a:off x="13512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9" name="楕円 398"/>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0"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2" name="テキスト ボックス 40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3" name="楕円 402"/>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4" name="テキスト ボックス 403"/>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5" name="楕円 404"/>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6" name="テキスト ボックス 405"/>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7" name="楕円 406"/>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8" name="テキスト ボックス 407"/>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地方債の繰上償還や計画的な新規発行により地方債残高が減少したことや、財政調整基金等への積立により充当可能基金が増加したことから、平成２２年度からは比率は算定されていない。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引き続き行財政改革を推進し、さらなる財政健全化に努める。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7" name="直線コネクタ 436"/>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38"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39" name="直線コネクタ 438"/>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2"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3" name="フローチャート: 判断 442"/>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4" name="フローチャート: 判断 443"/>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5" name="テキスト ボックス 444"/>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6" name="フローチャート: 判断 445"/>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7" name="テキスト ボックス 446"/>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89,208
88,580
2,177.61
48,970,204
46,847,718
1,175,403
28,148,502
26,925,060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定員適正化計画の着実な推進により、前年度と同じ水準を維持している。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類似団体平均、全国平均と比べても低い水準にあるが、人口１人当たりの人件費は平均を上回っている状況にある。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今後も定員適正化を推進し、人件費の削減に努める。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138430</xdr:rowOff>
    </xdr:to>
    <xdr:cxnSp macro="">
      <xdr:nvCxnSpPr>
        <xdr:cNvPr id="66" name="直線コネクタ 65"/>
        <xdr:cNvCxnSpPr/>
      </xdr:nvCxnSpPr>
      <xdr:spPr>
        <a:xfrm>
          <a:off x="3987800" y="607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77470</xdr:rowOff>
    </xdr:to>
    <xdr:cxnSp macro="">
      <xdr:nvCxnSpPr>
        <xdr:cNvPr id="69" name="直線コネクタ 68"/>
        <xdr:cNvCxnSpPr/>
      </xdr:nvCxnSpPr>
      <xdr:spPr>
        <a:xfrm>
          <a:off x="3098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100330</xdr:rowOff>
    </xdr:to>
    <xdr:cxnSp macro="">
      <xdr:nvCxnSpPr>
        <xdr:cNvPr id="72" name="直線コネクタ 71"/>
        <xdr:cNvCxnSpPr/>
      </xdr:nvCxnSpPr>
      <xdr:spPr>
        <a:xfrm flipV="1">
          <a:off x="2209800" y="604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100330</xdr:rowOff>
    </xdr:to>
    <xdr:cxnSp macro="">
      <xdr:nvCxnSpPr>
        <xdr:cNvPr id="75" name="直線コネクタ 74"/>
        <xdr:cNvCxnSpPr/>
      </xdr:nvCxnSpPr>
      <xdr:spPr>
        <a:xfrm>
          <a:off x="1320800" y="596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施設の管理経費の増加に伴い、物件費は増加傾向にあり、平成２９年度は類似団体平均を１．５ポイント、全国平均を１．２ポイント上回る状況となった。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今後も民間活力の活用による経営の効率化や施設の統廃合による管理コスト削減に努める。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123190</xdr:rowOff>
    </xdr:to>
    <xdr:cxnSp macro="">
      <xdr:nvCxnSpPr>
        <xdr:cNvPr id="127" name="直線コネクタ 126"/>
        <xdr:cNvCxnSpPr/>
      </xdr:nvCxnSpPr>
      <xdr:spPr>
        <a:xfrm>
          <a:off x="15671800" y="2992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77470</xdr:rowOff>
    </xdr:to>
    <xdr:cxnSp macro="">
      <xdr:nvCxnSpPr>
        <xdr:cNvPr id="130" name="直線コネクタ 129"/>
        <xdr:cNvCxnSpPr/>
      </xdr:nvCxnSpPr>
      <xdr:spPr>
        <a:xfrm>
          <a:off x="14782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149860</xdr:rowOff>
    </xdr:to>
    <xdr:cxnSp macro="">
      <xdr:nvCxnSpPr>
        <xdr:cNvPr id="133" name="直線コネクタ 132"/>
        <xdr:cNvCxnSpPr/>
      </xdr:nvCxnSpPr>
      <xdr:spPr>
        <a:xfrm>
          <a:off x="13893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149860</xdr:rowOff>
    </xdr:to>
    <xdr:cxnSp macro="">
      <xdr:nvCxnSpPr>
        <xdr:cNvPr id="136" name="直線コネクタ 135"/>
        <xdr:cNvCxnSpPr/>
      </xdr:nvCxnSpPr>
      <xdr:spPr>
        <a:xfrm>
          <a:off x="13004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51" name="テキスト ボックス 150"/>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4" name="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5" name="テキスト ボックス 15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前年度と比べ０．６ポイント増加している主な要因は、幼児教育支援事業に係る幼稚園施設型給付費の増によるものである。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類似団体平均、全国平均と比べても低い水準にあるが、各種医療費や生活保護費等の自然増により、比率は増加傾向となることが見込まれる。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134620</xdr:rowOff>
    </xdr:to>
    <xdr:cxnSp macro="">
      <xdr:nvCxnSpPr>
        <xdr:cNvPr id="188" name="直線コネクタ 187"/>
        <xdr:cNvCxnSpPr/>
      </xdr:nvCxnSpPr>
      <xdr:spPr>
        <a:xfrm>
          <a:off x="3987800" y="934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91" name="直線コネクタ 190"/>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50800</xdr:rowOff>
    </xdr:to>
    <xdr:cxnSp macro="">
      <xdr:nvCxnSpPr>
        <xdr:cNvPr id="194" name="直線コネクタ 193"/>
        <xdr:cNvCxnSpPr/>
      </xdr:nvCxnSpPr>
      <xdr:spPr>
        <a:xfrm>
          <a:off x="2209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20320</xdr:rowOff>
    </xdr:to>
    <xdr:cxnSp macro="">
      <xdr:nvCxnSpPr>
        <xdr:cNvPr id="197" name="直線コネクタ 196"/>
        <xdr:cNvCxnSpPr/>
      </xdr:nvCxnSpPr>
      <xdr:spPr>
        <a:xfrm flipV="1">
          <a:off x="1320800" y="923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83820</xdr:rowOff>
    </xdr:from>
    <xdr:to>
      <xdr:col>24</xdr:col>
      <xdr:colOff>76200</xdr:colOff>
      <xdr:row>55</xdr:row>
      <xdr:rowOff>13970</xdr:rowOff>
    </xdr:to>
    <xdr:sp macro="" textlink="">
      <xdr:nvSpPr>
        <xdr:cNvPr id="207" name="楕円 206"/>
        <xdr:cNvSpPr/>
      </xdr:nvSpPr>
      <xdr:spPr>
        <a:xfrm>
          <a:off x="4775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100347</xdr:rowOff>
    </xdr:from>
    <xdr:ext cx="762000" cy="259045"/>
    <xdr:sp macro="" textlink="">
      <xdr:nvSpPr>
        <xdr:cNvPr id="208" name="扶助費該当値テキスト"/>
        <xdr:cNvSpPr txBox="1"/>
      </xdr:nvSpPr>
      <xdr:spPr>
        <a:xfrm>
          <a:off x="4914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140970</xdr:rowOff>
    </xdr:from>
    <xdr:to>
      <xdr:col>6</xdr:col>
      <xdr:colOff>171450</xdr:colOff>
      <xdr:row>54</xdr:row>
      <xdr:rowOff>71120</xdr:rowOff>
    </xdr:to>
    <xdr:sp macro="" textlink="">
      <xdr:nvSpPr>
        <xdr:cNvPr id="215" name="楕円 214"/>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81297</xdr:rowOff>
    </xdr:from>
    <xdr:ext cx="762000" cy="259045"/>
    <xdr:sp macro="" textlink="">
      <xdr:nvSpPr>
        <xdr:cNvPr id="216" name="テキスト ボックス 215"/>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内訳は、維持補修費２．７％、操出金１３．２％である。ともに人口１人あたりのコストは類似団体平均を上回っているが、維持補修費は長大な道路延長を有していることが主な要因であり、操出金は下水道事業等の公営企業会計に対する赤字補填的な操出金が必要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今後は、経営戦略に基づいた経営を行うなど、普通会計の負担を減らしていくよう努める。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64951</xdr:rowOff>
    </xdr:from>
    <xdr:to>
      <xdr:col>82</xdr:col>
      <xdr:colOff>107950</xdr:colOff>
      <xdr:row>56</xdr:row>
      <xdr:rowOff>136797</xdr:rowOff>
    </xdr:to>
    <xdr:cxnSp macro="">
      <xdr:nvCxnSpPr>
        <xdr:cNvPr id="251" name="直線コネクタ 250"/>
        <xdr:cNvCxnSpPr/>
      </xdr:nvCxnSpPr>
      <xdr:spPr>
        <a:xfrm>
          <a:off x="15671800" y="966615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64951</xdr:rowOff>
    </xdr:to>
    <xdr:cxnSp macro="">
      <xdr:nvCxnSpPr>
        <xdr:cNvPr id="254" name="直線コネクタ 253"/>
        <xdr:cNvCxnSpPr/>
      </xdr:nvCxnSpPr>
      <xdr:spPr>
        <a:xfrm>
          <a:off x="14782800" y="95812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19231</xdr:rowOff>
    </xdr:to>
    <xdr:cxnSp macro="">
      <xdr:nvCxnSpPr>
        <xdr:cNvPr id="257" name="直線コネクタ 256"/>
        <xdr:cNvCxnSpPr/>
      </xdr:nvCxnSpPr>
      <xdr:spPr>
        <a:xfrm flipV="1">
          <a:off x="13893800" y="9581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19231</xdr:rowOff>
    </xdr:to>
    <xdr:cxnSp macro="">
      <xdr:nvCxnSpPr>
        <xdr:cNvPr id="260" name="直線コネクタ 259"/>
        <xdr:cNvCxnSpPr/>
      </xdr:nvCxnSpPr>
      <xdr:spPr>
        <a:xfrm>
          <a:off x="13004800" y="9581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85997</xdr:rowOff>
    </xdr:from>
    <xdr:to>
      <xdr:col>82</xdr:col>
      <xdr:colOff>158750</xdr:colOff>
      <xdr:row>57</xdr:row>
      <xdr:rowOff>16147</xdr:rowOff>
    </xdr:to>
    <xdr:sp macro="" textlink="">
      <xdr:nvSpPr>
        <xdr:cNvPr id="270" name="楕円 269"/>
        <xdr:cNvSpPr/>
      </xdr:nvSpPr>
      <xdr:spPr>
        <a:xfrm>
          <a:off x="164592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58074</xdr:rowOff>
    </xdr:from>
    <xdr:ext cx="762000" cy="259045"/>
    <xdr:sp macro="" textlink="">
      <xdr:nvSpPr>
        <xdr:cNvPr id="271" name="その他該当値テキスト"/>
        <xdr:cNvSpPr txBox="1"/>
      </xdr:nvSpPr>
      <xdr:spPr>
        <a:xfrm>
          <a:off x="16598900" y="96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2" name="楕円 271"/>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3" name="テキスト ボックス 272"/>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6" name="楕円 275"/>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7" name="テキスト ボックス 276"/>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前年度に比べて０．１ポイント増加したものの、類似団体平均を下回る水準で推移している。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今後も事業評価の取組み等により、補助金の効果的・効率的かつ適正な運用に努める。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113284</xdr:rowOff>
    </xdr:to>
    <xdr:cxnSp macro="">
      <xdr:nvCxnSpPr>
        <xdr:cNvPr id="309" name="直線コネクタ 308"/>
        <xdr:cNvCxnSpPr/>
      </xdr:nvCxnSpPr>
      <xdr:spPr>
        <a:xfrm>
          <a:off x="15671800" y="59380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108712</xdr:rowOff>
    </xdr:to>
    <xdr:cxnSp macro="">
      <xdr:nvCxnSpPr>
        <xdr:cNvPr id="312" name="直線コネクタ 311"/>
        <xdr:cNvCxnSpPr/>
      </xdr:nvCxnSpPr>
      <xdr:spPr>
        <a:xfrm>
          <a:off x="14782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104140</xdr:rowOff>
    </xdr:to>
    <xdr:cxnSp macro="">
      <xdr:nvCxnSpPr>
        <xdr:cNvPr id="315" name="直線コネクタ 314"/>
        <xdr:cNvCxnSpPr/>
      </xdr:nvCxnSpPr>
      <xdr:spPr>
        <a:xfrm>
          <a:off x="13893800" y="58968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67564</xdr:rowOff>
    </xdr:to>
    <xdr:cxnSp macro="">
      <xdr:nvCxnSpPr>
        <xdr:cNvPr id="318" name="直線コネクタ 317"/>
        <xdr:cNvCxnSpPr/>
      </xdr:nvCxnSpPr>
      <xdr:spPr>
        <a:xfrm>
          <a:off x="13004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28" name="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79011</xdr:rowOff>
    </xdr:from>
    <xdr:ext cx="762000" cy="259045"/>
    <xdr:sp macro="" textlink="">
      <xdr:nvSpPr>
        <xdr:cNvPr id="329"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30" name="楕円 329"/>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31" name="テキスト ボックス 330"/>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2" name="楕円 331"/>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3" name="テキスト ボックス 332"/>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xdr:rowOff>
    </xdr:from>
    <xdr:to>
      <xdr:col>69</xdr:col>
      <xdr:colOff>142875</xdr:colOff>
      <xdr:row>34</xdr:row>
      <xdr:rowOff>118364</xdr:rowOff>
    </xdr:to>
    <xdr:sp macro="" textlink="">
      <xdr:nvSpPr>
        <xdr:cNvPr id="334" name="楕円 333"/>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128541</xdr:rowOff>
    </xdr:from>
    <xdr:ext cx="762000" cy="259045"/>
    <xdr:sp macro="" textlink="">
      <xdr:nvSpPr>
        <xdr:cNvPr id="335" name="テキスト ボックス 334"/>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6" name="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合併町村の地方債を引き継いだことにより２倍以上に膨らんだことを受け、繰上償還や新規発行の抑制を行ってきたことにより、公債費は減少傾向にある。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今後も世代間負担の公平性と将来の財政運営に与える影響を考慮し、地方債の計画的な活用に努める。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24130</xdr:rowOff>
    </xdr:to>
    <xdr:cxnSp macro="">
      <xdr:nvCxnSpPr>
        <xdr:cNvPr id="366" name="直線コネクタ 365"/>
        <xdr:cNvCxnSpPr/>
      </xdr:nvCxnSpPr>
      <xdr:spPr>
        <a:xfrm flipV="1">
          <a:off x="3987800" y="13031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109855</xdr:rowOff>
    </xdr:to>
    <xdr:cxnSp macro="">
      <xdr:nvCxnSpPr>
        <xdr:cNvPr id="369" name="直線コネクタ 368"/>
        <xdr:cNvCxnSpPr/>
      </xdr:nvCxnSpPr>
      <xdr:spPr>
        <a:xfrm flipV="1">
          <a:off x="3098800" y="130543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109855</xdr:rowOff>
    </xdr:from>
    <xdr:to>
      <xdr:col>15</xdr:col>
      <xdr:colOff>98425</xdr:colOff>
      <xdr:row>76</xdr:row>
      <xdr:rowOff>149861</xdr:rowOff>
    </xdr:to>
    <xdr:cxnSp macro="">
      <xdr:nvCxnSpPr>
        <xdr:cNvPr id="372" name="直線コネクタ 371"/>
        <xdr:cNvCxnSpPr/>
      </xdr:nvCxnSpPr>
      <xdr:spPr>
        <a:xfrm flipV="1">
          <a:off x="2209800" y="13140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75" name="直線コネクタ 374"/>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5" name="楕円 384"/>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6" name="公債費該当値テキスト"/>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7" name="楕円 386"/>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8" name="テキスト ボックス 387"/>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59055</xdr:rowOff>
    </xdr:from>
    <xdr:to>
      <xdr:col>15</xdr:col>
      <xdr:colOff>149225</xdr:colOff>
      <xdr:row>76</xdr:row>
      <xdr:rowOff>160655</xdr:rowOff>
    </xdr:to>
    <xdr:sp macro="" textlink="">
      <xdr:nvSpPr>
        <xdr:cNvPr id="389" name="楕円 388"/>
        <xdr:cNvSpPr/>
      </xdr:nvSpPr>
      <xdr:spPr>
        <a:xfrm>
          <a:off x="3048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90" name="テキスト ボックス 389"/>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1" name="楕円 390"/>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92" name="テキスト ボックス 391"/>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94" name="テキスト ボックス 39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公債費以外の経常収支は、類似団体平均及び全国平均と比べて低い水準にある。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これは、経常一般財源が比較的多いことによるものであるが、人口１人あたりのコストで比較すると、人件費や維持補修費など類似団体平均を上回っているものもある。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今後もさらなる行財政改革の推進などにより、健全で持続可能な財政基盤の確立に努める。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168911</xdr:rowOff>
    </xdr:from>
    <xdr:to>
      <xdr:col>82</xdr:col>
      <xdr:colOff>107950</xdr:colOff>
      <xdr:row>80</xdr:row>
      <xdr:rowOff>168911</xdr:rowOff>
    </xdr:to>
    <xdr:cxnSp macro="">
      <xdr:nvCxnSpPr>
        <xdr:cNvPr id="422" name="直線コネクタ 421"/>
        <xdr:cNvCxnSpPr/>
      </xdr:nvCxnSpPr>
      <xdr:spPr>
        <a:xfrm flipV="1">
          <a:off x="16510000" y="13027661"/>
          <a:ext cx="0" cy="85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3"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4" name="直線コネクタ 423"/>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83837</xdr:rowOff>
    </xdr:from>
    <xdr:ext cx="762000" cy="259045"/>
    <xdr:sp macro="" textlink="">
      <xdr:nvSpPr>
        <xdr:cNvPr id="425" name="公債費以外最大値テキスト"/>
        <xdr:cNvSpPr txBox="1"/>
      </xdr:nvSpPr>
      <xdr:spPr>
        <a:xfrm>
          <a:off x="16598900" y="1277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168911</xdr:rowOff>
    </xdr:from>
    <xdr:to>
      <xdr:col>82</xdr:col>
      <xdr:colOff>196850</xdr:colOff>
      <xdr:row>75</xdr:row>
      <xdr:rowOff>168911</xdr:rowOff>
    </xdr:to>
    <xdr:cxnSp macro="">
      <xdr:nvCxnSpPr>
        <xdr:cNvPr id="426" name="直線コネクタ 425"/>
        <xdr:cNvCxnSpPr/>
      </xdr:nvCxnSpPr>
      <xdr:spPr>
        <a:xfrm>
          <a:off x="16421100" y="1302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76</xdr:row>
      <xdr:rowOff>119380</xdr:rowOff>
    </xdr:to>
    <xdr:cxnSp macro="">
      <xdr:nvCxnSpPr>
        <xdr:cNvPr id="427" name="直線コネクタ 426"/>
        <xdr:cNvCxnSpPr/>
      </xdr:nvCxnSpPr>
      <xdr:spPr>
        <a:xfrm>
          <a:off x="15671800" y="130276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109238</xdr:rowOff>
    </xdr:from>
    <xdr:ext cx="762000" cy="259045"/>
    <xdr:sp macro="" textlink="">
      <xdr:nvSpPr>
        <xdr:cNvPr id="428" name="公債費以外平均値テキスト"/>
        <xdr:cNvSpPr txBox="1"/>
      </xdr:nvSpPr>
      <xdr:spPr>
        <a:xfrm>
          <a:off x="16598900" y="13310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137161</xdr:rowOff>
    </xdr:from>
    <xdr:to>
      <xdr:col>82</xdr:col>
      <xdr:colOff>158750</xdr:colOff>
      <xdr:row>78</xdr:row>
      <xdr:rowOff>67311</xdr:rowOff>
    </xdr:to>
    <xdr:sp macro="" textlink="">
      <xdr:nvSpPr>
        <xdr:cNvPr id="429" name="フローチャート: 判断 428"/>
        <xdr:cNvSpPr/>
      </xdr:nvSpPr>
      <xdr:spPr>
        <a:xfrm>
          <a:off x="164592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27940</xdr:rowOff>
    </xdr:from>
    <xdr:to>
      <xdr:col>78</xdr:col>
      <xdr:colOff>69850</xdr:colOff>
      <xdr:row>75</xdr:row>
      <xdr:rowOff>168911</xdr:rowOff>
    </xdr:to>
    <xdr:cxnSp macro="">
      <xdr:nvCxnSpPr>
        <xdr:cNvPr id="430" name="直線コネクタ 429"/>
        <xdr:cNvCxnSpPr/>
      </xdr:nvCxnSpPr>
      <xdr:spPr>
        <a:xfrm>
          <a:off x="14782800" y="12886690"/>
          <a:ext cx="8890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102870</xdr:rowOff>
    </xdr:from>
    <xdr:to>
      <xdr:col>78</xdr:col>
      <xdr:colOff>120650</xdr:colOff>
      <xdr:row>78</xdr:row>
      <xdr:rowOff>33020</xdr:rowOff>
    </xdr:to>
    <xdr:sp macro="" textlink="">
      <xdr:nvSpPr>
        <xdr:cNvPr id="431" name="フローチャート: 判断 430"/>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32" name="テキスト ボックス 431"/>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75</xdr:row>
      <xdr:rowOff>27940</xdr:rowOff>
    </xdr:to>
    <xdr:cxnSp macro="">
      <xdr:nvCxnSpPr>
        <xdr:cNvPr id="433" name="直線コネクタ 432"/>
        <xdr:cNvCxnSpPr/>
      </xdr:nvCxnSpPr>
      <xdr:spPr>
        <a:xfrm>
          <a:off x="13893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34" name="フローチャート: 判断 433"/>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35" name="テキスト ボックス 434"/>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12700</xdr:rowOff>
    </xdr:to>
    <xdr:cxnSp macro="">
      <xdr:nvCxnSpPr>
        <xdr:cNvPr id="436" name="直線コネクタ 435"/>
        <xdr:cNvCxnSpPr/>
      </xdr:nvCxnSpPr>
      <xdr:spPr>
        <a:xfrm>
          <a:off x="13004800" y="127609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7" name="フローチャート: 判断 436"/>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38" name="テキスト ボックス 437"/>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9" name="フローチャート: 判断 438"/>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40" name="テキスト ボックス 439"/>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6" name="楕円 445"/>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148607</xdr:rowOff>
    </xdr:from>
    <xdr:ext cx="762000" cy="259045"/>
    <xdr:sp macro="" textlink="">
      <xdr:nvSpPr>
        <xdr:cNvPr id="447" name="公債費以外該当値テキスト"/>
        <xdr:cNvSpPr txBox="1"/>
      </xdr:nvSpPr>
      <xdr:spPr>
        <a:xfrm>
          <a:off x="16598900" y="1300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8" name="楕円 447"/>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9" name="テキスト ボックス 44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148590</xdr:rowOff>
    </xdr:from>
    <xdr:to>
      <xdr:col>74</xdr:col>
      <xdr:colOff>31750</xdr:colOff>
      <xdr:row>75</xdr:row>
      <xdr:rowOff>78740</xdr:rowOff>
    </xdr:to>
    <xdr:sp macro="" textlink="">
      <xdr:nvSpPr>
        <xdr:cNvPr id="450" name="楕円 449"/>
        <xdr:cNvSpPr/>
      </xdr:nvSpPr>
      <xdr:spPr>
        <a:xfrm>
          <a:off x="14732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88917</xdr:rowOff>
    </xdr:from>
    <xdr:ext cx="762000" cy="259045"/>
    <xdr:sp macro="" textlink="">
      <xdr:nvSpPr>
        <xdr:cNvPr id="451" name="テキスト ボックス 450"/>
        <xdr:cNvSpPr txBox="1"/>
      </xdr:nvSpPr>
      <xdr:spPr>
        <a:xfrm>
          <a:off x="14401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133350</xdr:rowOff>
    </xdr:from>
    <xdr:to>
      <xdr:col>69</xdr:col>
      <xdr:colOff>142875</xdr:colOff>
      <xdr:row>75</xdr:row>
      <xdr:rowOff>63500</xdr:rowOff>
    </xdr:to>
    <xdr:sp macro="" textlink="">
      <xdr:nvSpPr>
        <xdr:cNvPr id="452" name="楕円 451"/>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73677</xdr:rowOff>
    </xdr:from>
    <xdr:ext cx="762000" cy="259045"/>
    <xdr:sp macro="" textlink="">
      <xdr:nvSpPr>
        <xdr:cNvPr id="453" name="テキスト ボックス 452"/>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54" name="楕円 453"/>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159341</xdr:rowOff>
    </xdr:from>
    <xdr:to>
      <xdr:col>29</xdr:col>
      <xdr:colOff>127000</xdr:colOff>
      <xdr:row>17</xdr:row>
      <xdr:rowOff>12727</xdr:rowOff>
    </xdr:to>
    <xdr:cxnSp macro="">
      <xdr:nvCxnSpPr>
        <xdr:cNvPr id="52" name="直線コネクタ 51"/>
        <xdr:cNvCxnSpPr/>
      </xdr:nvCxnSpPr>
      <xdr:spPr bwMode="auto">
        <a:xfrm flipV="1">
          <a:off x="5003800" y="2950166"/>
          <a:ext cx="647700" cy="2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12727</xdr:rowOff>
    </xdr:from>
    <xdr:to>
      <xdr:col>26</xdr:col>
      <xdr:colOff>50800</xdr:colOff>
      <xdr:row>17</xdr:row>
      <xdr:rowOff>28876</xdr:rowOff>
    </xdr:to>
    <xdr:cxnSp macro="">
      <xdr:nvCxnSpPr>
        <xdr:cNvPr id="55" name="直線コネクタ 54"/>
        <xdr:cNvCxnSpPr/>
      </xdr:nvCxnSpPr>
      <xdr:spPr bwMode="auto">
        <a:xfrm flipV="1">
          <a:off x="4305300" y="2975002"/>
          <a:ext cx="698500" cy="1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6588</xdr:rowOff>
    </xdr:from>
    <xdr:to>
      <xdr:col>22</xdr:col>
      <xdr:colOff>114300</xdr:colOff>
      <xdr:row>17</xdr:row>
      <xdr:rowOff>28876</xdr:rowOff>
    </xdr:to>
    <xdr:cxnSp macro="">
      <xdr:nvCxnSpPr>
        <xdr:cNvPr id="58" name="直線コネクタ 57"/>
        <xdr:cNvCxnSpPr/>
      </xdr:nvCxnSpPr>
      <xdr:spPr bwMode="auto">
        <a:xfrm>
          <a:off x="3606800" y="2968863"/>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6588</xdr:rowOff>
    </xdr:from>
    <xdr:to>
      <xdr:col>18</xdr:col>
      <xdr:colOff>177800</xdr:colOff>
      <xdr:row>17</xdr:row>
      <xdr:rowOff>60913</xdr:rowOff>
    </xdr:to>
    <xdr:cxnSp macro="">
      <xdr:nvCxnSpPr>
        <xdr:cNvPr id="61" name="直線コネクタ 60"/>
        <xdr:cNvCxnSpPr/>
      </xdr:nvCxnSpPr>
      <xdr:spPr bwMode="auto">
        <a:xfrm flipV="1">
          <a:off x="2908300" y="2968863"/>
          <a:ext cx="698500" cy="5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108541</xdr:rowOff>
    </xdr:from>
    <xdr:to>
      <xdr:col>29</xdr:col>
      <xdr:colOff>177800</xdr:colOff>
      <xdr:row>17</xdr:row>
      <xdr:rowOff>38691</xdr:rowOff>
    </xdr:to>
    <xdr:sp macro="" textlink="">
      <xdr:nvSpPr>
        <xdr:cNvPr id="71" name="楕円 70"/>
        <xdr:cNvSpPr/>
      </xdr:nvSpPr>
      <xdr:spPr bwMode="auto">
        <a:xfrm>
          <a:off x="5600700" y="289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80618</xdr:rowOff>
    </xdr:from>
    <xdr:ext cx="762000" cy="259045"/>
    <xdr:sp macro="" textlink="">
      <xdr:nvSpPr>
        <xdr:cNvPr id="72" name="人口1人当たり決算額の推移該当値テキスト130"/>
        <xdr:cNvSpPr txBox="1"/>
      </xdr:nvSpPr>
      <xdr:spPr>
        <a:xfrm>
          <a:off x="5740400" y="287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133377</xdr:rowOff>
    </xdr:from>
    <xdr:to>
      <xdr:col>26</xdr:col>
      <xdr:colOff>101600</xdr:colOff>
      <xdr:row>17</xdr:row>
      <xdr:rowOff>63527</xdr:rowOff>
    </xdr:to>
    <xdr:sp macro="" textlink="">
      <xdr:nvSpPr>
        <xdr:cNvPr id="73" name="楕円 72"/>
        <xdr:cNvSpPr/>
      </xdr:nvSpPr>
      <xdr:spPr bwMode="auto">
        <a:xfrm>
          <a:off x="4953000" y="292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48304</xdr:rowOff>
    </xdr:from>
    <xdr:ext cx="736600" cy="259045"/>
    <xdr:sp macro="" textlink="">
      <xdr:nvSpPr>
        <xdr:cNvPr id="74" name="テキスト ボックス 73"/>
        <xdr:cNvSpPr txBox="1"/>
      </xdr:nvSpPr>
      <xdr:spPr>
        <a:xfrm>
          <a:off x="4622800" y="301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149526</xdr:rowOff>
    </xdr:from>
    <xdr:to>
      <xdr:col>22</xdr:col>
      <xdr:colOff>165100</xdr:colOff>
      <xdr:row>17</xdr:row>
      <xdr:rowOff>79676</xdr:rowOff>
    </xdr:to>
    <xdr:sp macro="" textlink="">
      <xdr:nvSpPr>
        <xdr:cNvPr id="75" name="楕円 74"/>
        <xdr:cNvSpPr/>
      </xdr:nvSpPr>
      <xdr:spPr bwMode="auto">
        <a:xfrm>
          <a:off x="4254500" y="294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64453</xdr:rowOff>
    </xdr:from>
    <xdr:ext cx="762000" cy="259045"/>
    <xdr:sp macro="" textlink="">
      <xdr:nvSpPr>
        <xdr:cNvPr id="76" name="テキスト ボックス 75"/>
        <xdr:cNvSpPr txBox="1"/>
      </xdr:nvSpPr>
      <xdr:spPr>
        <a:xfrm>
          <a:off x="3924300" y="302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127238</xdr:rowOff>
    </xdr:from>
    <xdr:to>
      <xdr:col>19</xdr:col>
      <xdr:colOff>38100</xdr:colOff>
      <xdr:row>17</xdr:row>
      <xdr:rowOff>57388</xdr:rowOff>
    </xdr:to>
    <xdr:sp macro="" textlink="">
      <xdr:nvSpPr>
        <xdr:cNvPr id="77" name="楕円 76"/>
        <xdr:cNvSpPr/>
      </xdr:nvSpPr>
      <xdr:spPr bwMode="auto">
        <a:xfrm>
          <a:off x="3556000" y="291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67565</xdr:rowOff>
    </xdr:from>
    <xdr:ext cx="762000" cy="259045"/>
    <xdr:sp macro="" textlink="">
      <xdr:nvSpPr>
        <xdr:cNvPr id="78" name="テキスト ボックス 77"/>
        <xdr:cNvSpPr txBox="1"/>
      </xdr:nvSpPr>
      <xdr:spPr>
        <a:xfrm>
          <a:off x="3225800" y="26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10113</xdr:rowOff>
    </xdr:from>
    <xdr:to>
      <xdr:col>15</xdr:col>
      <xdr:colOff>101600</xdr:colOff>
      <xdr:row>17</xdr:row>
      <xdr:rowOff>111713</xdr:rowOff>
    </xdr:to>
    <xdr:sp macro="" textlink="">
      <xdr:nvSpPr>
        <xdr:cNvPr id="79" name="楕円 78"/>
        <xdr:cNvSpPr/>
      </xdr:nvSpPr>
      <xdr:spPr bwMode="auto">
        <a:xfrm>
          <a:off x="2857500" y="29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121890</xdr:rowOff>
    </xdr:from>
    <xdr:ext cx="762000" cy="259045"/>
    <xdr:sp macro="" textlink="">
      <xdr:nvSpPr>
        <xdr:cNvPr id="80" name="テキスト ボックス 79"/>
        <xdr:cNvSpPr txBox="1"/>
      </xdr:nvSpPr>
      <xdr:spPr>
        <a:xfrm>
          <a:off x="2527300" y="274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200175</xdr:rowOff>
    </xdr:from>
    <xdr:to>
      <xdr:col>29</xdr:col>
      <xdr:colOff>127000</xdr:colOff>
      <xdr:row>35</xdr:row>
      <xdr:rowOff>273579</xdr:rowOff>
    </xdr:to>
    <xdr:cxnSp macro="">
      <xdr:nvCxnSpPr>
        <xdr:cNvPr id="112" name="直線コネクタ 111"/>
        <xdr:cNvCxnSpPr/>
      </xdr:nvCxnSpPr>
      <xdr:spPr bwMode="auto">
        <a:xfrm flipV="1">
          <a:off x="5003800" y="6810525"/>
          <a:ext cx="647700" cy="7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262880</xdr:rowOff>
    </xdr:from>
    <xdr:to>
      <xdr:col>26</xdr:col>
      <xdr:colOff>50800</xdr:colOff>
      <xdr:row>35</xdr:row>
      <xdr:rowOff>273579</xdr:rowOff>
    </xdr:to>
    <xdr:cxnSp macro="">
      <xdr:nvCxnSpPr>
        <xdr:cNvPr id="115" name="直線コネクタ 114"/>
        <xdr:cNvCxnSpPr/>
      </xdr:nvCxnSpPr>
      <xdr:spPr bwMode="auto">
        <a:xfrm>
          <a:off x="4305300" y="6873230"/>
          <a:ext cx="6985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262880</xdr:rowOff>
    </xdr:from>
    <xdr:to>
      <xdr:col>22</xdr:col>
      <xdr:colOff>114300</xdr:colOff>
      <xdr:row>35</xdr:row>
      <xdr:rowOff>320350</xdr:rowOff>
    </xdr:to>
    <xdr:cxnSp macro="">
      <xdr:nvCxnSpPr>
        <xdr:cNvPr id="118" name="直線コネクタ 117"/>
        <xdr:cNvCxnSpPr/>
      </xdr:nvCxnSpPr>
      <xdr:spPr bwMode="auto">
        <a:xfrm flipV="1">
          <a:off x="3606800" y="6873230"/>
          <a:ext cx="698500" cy="5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302976</xdr:rowOff>
    </xdr:from>
    <xdr:to>
      <xdr:col>18</xdr:col>
      <xdr:colOff>177800</xdr:colOff>
      <xdr:row>35</xdr:row>
      <xdr:rowOff>320350</xdr:rowOff>
    </xdr:to>
    <xdr:cxnSp macro="">
      <xdr:nvCxnSpPr>
        <xdr:cNvPr id="121" name="直線コネクタ 120"/>
        <xdr:cNvCxnSpPr/>
      </xdr:nvCxnSpPr>
      <xdr:spPr bwMode="auto">
        <a:xfrm>
          <a:off x="2908300" y="6913326"/>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149375</xdr:rowOff>
    </xdr:from>
    <xdr:to>
      <xdr:col>29</xdr:col>
      <xdr:colOff>177800</xdr:colOff>
      <xdr:row>35</xdr:row>
      <xdr:rowOff>250975</xdr:rowOff>
    </xdr:to>
    <xdr:sp macro="" textlink="">
      <xdr:nvSpPr>
        <xdr:cNvPr id="131" name="楕円 130"/>
        <xdr:cNvSpPr/>
      </xdr:nvSpPr>
      <xdr:spPr bwMode="auto">
        <a:xfrm>
          <a:off x="5600700" y="675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337352</xdr:rowOff>
    </xdr:from>
    <xdr:ext cx="762000" cy="259045"/>
    <xdr:sp macro="" textlink="">
      <xdr:nvSpPr>
        <xdr:cNvPr id="132" name="人口1人当たり決算額の推移該当値テキスト445"/>
        <xdr:cNvSpPr txBox="1"/>
      </xdr:nvSpPr>
      <xdr:spPr>
        <a:xfrm>
          <a:off x="5740400" y="66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222779</xdr:rowOff>
    </xdr:from>
    <xdr:to>
      <xdr:col>26</xdr:col>
      <xdr:colOff>101600</xdr:colOff>
      <xdr:row>35</xdr:row>
      <xdr:rowOff>324379</xdr:rowOff>
    </xdr:to>
    <xdr:sp macro="" textlink="">
      <xdr:nvSpPr>
        <xdr:cNvPr id="133" name="楕円 132"/>
        <xdr:cNvSpPr/>
      </xdr:nvSpPr>
      <xdr:spPr bwMode="auto">
        <a:xfrm>
          <a:off x="4953000" y="6833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334556</xdr:rowOff>
    </xdr:from>
    <xdr:ext cx="736600" cy="259045"/>
    <xdr:sp macro="" textlink="">
      <xdr:nvSpPr>
        <xdr:cNvPr id="134" name="テキスト ボックス 133"/>
        <xdr:cNvSpPr txBox="1"/>
      </xdr:nvSpPr>
      <xdr:spPr>
        <a:xfrm>
          <a:off x="4622800" y="660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212080</xdr:rowOff>
    </xdr:from>
    <xdr:to>
      <xdr:col>22</xdr:col>
      <xdr:colOff>165100</xdr:colOff>
      <xdr:row>35</xdr:row>
      <xdr:rowOff>313680</xdr:rowOff>
    </xdr:to>
    <xdr:sp macro="" textlink="">
      <xdr:nvSpPr>
        <xdr:cNvPr id="135" name="楕円 134"/>
        <xdr:cNvSpPr/>
      </xdr:nvSpPr>
      <xdr:spPr bwMode="auto">
        <a:xfrm>
          <a:off x="4254500" y="682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323857</xdr:rowOff>
    </xdr:from>
    <xdr:ext cx="762000" cy="259045"/>
    <xdr:sp macro="" textlink="">
      <xdr:nvSpPr>
        <xdr:cNvPr id="136" name="テキスト ボックス 135"/>
        <xdr:cNvSpPr txBox="1"/>
      </xdr:nvSpPr>
      <xdr:spPr>
        <a:xfrm>
          <a:off x="3924300" y="659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269550</xdr:rowOff>
    </xdr:from>
    <xdr:to>
      <xdr:col>19</xdr:col>
      <xdr:colOff>38100</xdr:colOff>
      <xdr:row>36</xdr:row>
      <xdr:rowOff>28250</xdr:rowOff>
    </xdr:to>
    <xdr:sp macro="" textlink="">
      <xdr:nvSpPr>
        <xdr:cNvPr id="137" name="楕円 136"/>
        <xdr:cNvSpPr/>
      </xdr:nvSpPr>
      <xdr:spPr bwMode="auto">
        <a:xfrm>
          <a:off x="3556000" y="687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38427</xdr:rowOff>
    </xdr:from>
    <xdr:ext cx="762000" cy="259045"/>
    <xdr:sp macro="" textlink="">
      <xdr:nvSpPr>
        <xdr:cNvPr id="138" name="テキスト ボックス 137"/>
        <xdr:cNvSpPr txBox="1"/>
      </xdr:nvSpPr>
      <xdr:spPr>
        <a:xfrm>
          <a:off x="3225800" y="664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252176</xdr:rowOff>
    </xdr:from>
    <xdr:to>
      <xdr:col>15</xdr:col>
      <xdr:colOff>101600</xdr:colOff>
      <xdr:row>36</xdr:row>
      <xdr:rowOff>10876</xdr:rowOff>
    </xdr:to>
    <xdr:sp macro="" textlink="">
      <xdr:nvSpPr>
        <xdr:cNvPr id="139" name="楕円 138"/>
        <xdr:cNvSpPr/>
      </xdr:nvSpPr>
      <xdr:spPr bwMode="auto">
        <a:xfrm>
          <a:off x="2857500" y="686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21053</xdr:rowOff>
    </xdr:from>
    <xdr:ext cx="762000" cy="259045"/>
    <xdr:sp macro="" textlink="">
      <xdr:nvSpPr>
        <xdr:cNvPr id="140" name="テキスト ボックス 139"/>
        <xdr:cNvSpPr txBox="1"/>
      </xdr:nvSpPr>
      <xdr:spPr>
        <a:xfrm>
          <a:off x="2527300" y="66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89,208
88,580
2,177.61
48,970,204
46,847,718
1,175,403
28,148,502
26,925,060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60914</xdr:rowOff>
    </xdr:from>
    <xdr:to>
      <xdr:col>24</xdr:col>
      <xdr:colOff>63500</xdr:colOff>
      <xdr:row>36</xdr:row>
      <xdr:rowOff>74533</xdr:rowOff>
    </xdr:to>
    <xdr:cxnSp macro="">
      <xdr:nvCxnSpPr>
        <xdr:cNvPr id="63" name="直線コネクタ 62"/>
        <xdr:cNvCxnSpPr/>
      </xdr:nvCxnSpPr>
      <xdr:spPr>
        <a:xfrm flipV="1">
          <a:off x="3797300" y="6233114"/>
          <a:ext cx="8382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36781</xdr:rowOff>
    </xdr:from>
    <xdr:to>
      <xdr:col>19</xdr:col>
      <xdr:colOff>177800</xdr:colOff>
      <xdr:row>36</xdr:row>
      <xdr:rowOff>74533</xdr:rowOff>
    </xdr:to>
    <xdr:cxnSp macro="">
      <xdr:nvCxnSpPr>
        <xdr:cNvPr id="66" name="直線コネクタ 65"/>
        <xdr:cNvCxnSpPr/>
      </xdr:nvCxnSpPr>
      <xdr:spPr>
        <a:xfrm>
          <a:off x="2908300" y="6208981"/>
          <a:ext cx="889000" cy="3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153400</xdr:rowOff>
    </xdr:from>
    <xdr:to>
      <xdr:col>15</xdr:col>
      <xdr:colOff>50800</xdr:colOff>
      <xdr:row>36</xdr:row>
      <xdr:rowOff>36781</xdr:rowOff>
    </xdr:to>
    <xdr:cxnSp macro="">
      <xdr:nvCxnSpPr>
        <xdr:cNvPr id="69" name="直線コネクタ 68"/>
        <xdr:cNvCxnSpPr/>
      </xdr:nvCxnSpPr>
      <xdr:spPr>
        <a:xfrm>
          <a:off x="2019300" y="6154150"/>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153400</xdr:rowOff>
    </xdr:from>
    <xdr:to>
      <xdr:col>10</xdr:col>
      <xdr:colOff>114300</xdr:colOff>
      <xdr:row>36</xdr:row>
      <xdr:rowOff>50105</xdr:rowOff>
    </xdr:to>
    <xdr:cxnSp macro="">
      <xdr:nvCxnSpPr>
        <xdr:cNvPr id="72" name="直線コネクタ 71"/>
        <xdr:cNvCxnSpPr/>
      </xdr:nvCxnSpPr>
      <xdr:spPr>
        <a:xfrm flipV="1">
          <a:off x="1130300" y="6154150"/>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10114</xdr:rowOff>
    </xdr:from>
    <xdr:to>
      <xdr:col>24</xdr:col>
      <xdr:colOff>114300</xdr:colOff>
      <xdr:row>36</xdr:row>
      <xdr:rowOff>111714</xdr:rowOff>
    </xdr:to>
    <xdr:sp macro="" textlink="">
      <xdr:nvSpPr>
        <xdr:cNvPr id="82" name="楕円 81"/>
        <xdr:cNvSpPr/>
      </xdr:nvSpPr>
      <xdr:spPr>
        <a:xfrm>
          <a:off x="4584700" y="61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32991</xdr:rowOff>
    </xdr:from>
    <xdr:ext cx="534377" cy="259045"/>
    <xdr:sp macro="" textlink="">
      <xdr:nvSpPr>
        <xdr:cNvPr id="83" name="人件費該当値テキスト"/>
        <xdr:cNvSpPr txBox="1"/>
      </xdr:nvSpPr>
      <xdr:spPr>
        <a:xfrm>
          <a:off x="4686300" y="60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23733</xdr:rowOff>
    </xdr:from>
    <xdr:to>
      <xdr:col>20</xdr:col>
      <xdr:colOff>38100</xdr:colOff>
      <xdr:row>36</xdr:row>
      <xdr:rowOff>125333</xdr:rowOff>
    </xdr:to>
    <xdr:sp macro="" textlink="">
      <xdr:nvSpPr>
        <xdr:cNvPr id="84" name="楕円 83"/>
        <xdr:cNvSpPr/>
      </xdr:nvSpPr>
      <xdr:spPr>
        <a:xfrm>
          <a:off x="3746500" y="61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141860</xdr:rowOff>
    </xdr:from>
    <xdr:ext cx="534377" cy="259045"/>
    <xdr:sp macro="" textlink="">
      <xdr:nvSpPr>
        <xdr:cNvPr id="85" name="テキスト ボックス 84"/>
        <xdr:cNvSpPr txBox="1"/>
      </xdr:nvSpPr>
      <xdr:spPr>
        <a:xfrm>
          <a:off x="3530111" y="59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157431</xdr:rowOff>
    </xdr:from>
    <xdr:to>
      <xdr:col>15</xdr:col>
      <xdr:colOff>101600</xdr:colOff>
      <xdr:row>36</xdr:row>
      <xdr:rowOff>87581</xdr:rowOff>
    </xdr:to>
    <xdr:sp macro="" textlink="">
      <xdr:nvSpPr>
        <xdr:cNvPr id="86" name="楕円 85"/>
        <xdr:cNvSpPr/>
      </xdr:nvSpPr>
      <xdr:spPr>
        <a:xfrm>
          <a:off x="2857500" y="61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104108</xdr:rowOff>
    </xdr:from>
    <xdr:ext cx="534377" cy="259045"/>
    <xdr:sp macro="" textlink="">
      <xdr:nvSpPr>
        <xdr:cNvPr id="87" name="テキスト ボックス 86"/>
        <xdr:cNvSpPr txBox="1"/>
      </xdr:nvSpPr>
      <xdr:spPr>
        <a:xfrm>
          <a:off x="2641111" y="59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102600</xdr:rowOff>
    </xdr:from>
    <xdr:to>
      <xdr:col>10</xdr:col>
      <xdr:colOff>165100</xdr:colOff>
      <xdr:row>36</xdr:row>
      <xdr:rowOff>32750</xdr:rowOff>
    </xdr:to>
    <xdr:sp macro="" textlink="">
      <xdr:nvSpPr>
        <xdr:cNvPr id="88" name="楕円 87"/>
        <xdr:cNvSpPr/>
      </xdr:nvSpPr>
      <xdr:spPr>
        <a:xfrm>
          <a:off x="1968500" y="6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49277</xdr:rowOff>
    </xdr:from>
    <xdr:ext cx="534377" cy="259045"/>
    <xdr:sp macro="" textlink="">
      <xdr:nvSpPr>
        <xdr:cNvPr id="89" name="テキスト ボックス 88"/>
        <xdr:cNvSpPr txBox="1"/>
      </xdr:nvSpPr>
      <xdr:spPr>
        <a:xfrm>
          <a:off x="1752111" y="587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170755</xdr:rowOff>
    </xdr:from>
    <xdr:to>
      <xdr:col>6</xdr:col>
      <xdr:colOff>38100</xdr:colOff>
      <xdr:row>36</xdr:row>
      <xdr:rowOff>100905</xdr:rowOff>
    </xdr:to>
    <xdr:sp macro="" textlink="">
      <xdr:nvSpPr>
        <xdr:cNvPr id="90" name="楕円 89"/>
        <xdr:cNvSpPr/>
      </xdr:nvSpPr>
      <xdr:spPr>
        <a:xfrm>
          <a:off x="1079500" y="61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117432</xdr:rowOff>
    </xdr:from>
    <xdr:ext cx="534377" cy="259045"/>
    <xdr:sp macro="" textlink="">
      <xdr:nvSpPr>
        <xdr:cNvPr id="91" name="テキスト ボックス 90"/>
        <xdr:cNvSpPr txBox="1"/>
      </xdr:nvSpPr>
      <xdr:spPr>
        <a:xfrm>
          <a:off x="863111" y="5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105998</xdr:rowOff>
    </xdr:from>
    <xdr:to>
      <xdr:col>24</xdr:col>
      <xdr:colOff>63500</xdr:colOff>
      <xdr:row>54</xdr:row>
      <xdr:rowOff>155718</xdr:rowOff>
    </xdr:to>
    <xdr:cxnSp macro="">
      <xdr:nvCxnSpPr>
        <xdr:cNvPr id="123" name="直線コネクタ 122"/>
        <xdr:cNvCxnSpPr/>
      </xdr:nvCxnSpPr>
      <xdr:spPr>
        <a:xfrm flipV="1">
          <a:off x="3797300" y="9364298"/>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155718</xdr:rowOff>
    </xdr:from>
    <xdr:to>
      <xdr:col>19</xdr:col>
      <xdr:colOff>177800</xdr:colOff>
      <xdr:row>55</xdr:row>
      <xdr:rowOff>34365</xdr:rowOff>
    </xdr:to>
    <xdr:cxnSp macro="">
      <xdr:nvCxnSpPr>
        <xdr:cNvPr id="126" name="直線コネクタ 125"/>
        <xdr:cNvCxnSpPr/>
      </xdr:nvCxnSpPr>
      <xdr:spPr>
        <a:xfrm flipV="1">
          <a:off x="2908300" y="9414018"/>
          <a:ext cx="8890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21024</xdr:rowOff>
    </xdr:from>
    <xdr:to>
      <xdr:col>15</xdr:col>
      <xdr:colOff>50800</xdr:colOff>
      <xdr:row>55</xdr:row>
      <xdr:rowOff>34365</xdr:rowOff>
    </xdr:to>
    <xdr:cxnSp macro="">
      <xdr:nvCxnSpPr>
        <xdr:cNvPr id="129" name="直線コネクタ 128"/>
        <xdr:cNvCxnSpPr/>
      </xdr:nvCxnSpPr>
      <xdr:spPr>
        <a:xfrm>
          <a:off x="2019300" y="9450774"/>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21024</xdr:rowOff>
    </xdr:from>
    <xdr:to>
      <xdr:col>10</xdr:col>
      <xdr:colOff>114300</xdr:colOff>
      <xdr:row>55</xdr:row>
      <xdr:rowOff>41810</xdr:rowOff>
    </xdr:to>
    <xdr:cxnSp macro="">
      <xdr:nvCxnSpPr>
        <xdr:cNvPr id="132" name="直線コネクタ 131"/>
        <xdr:cNvCxnSpPr/>
      </xdr:nvCxnSpPr>
      <xdr:spPr>
        <a:xfrm flipV="1">
          <a:off x="1130300" y="9450774"/>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55198</xdr:rowOff>
    </xdr:from>
    <xdr:to>
      <xdr:col>24</xdr:col>
      <xdr:colOff>114300</xdr:colOff>
      <xdr:row>54</xdr:row>
      <xdr:rowOff>156798</xdr:rowOff>
    </xdr:to>
    <xdr:sp macro="" textlink="">
      <xdr:nvSpPr>
        <xdr:cNvPr id="142" name="楕円 141"/>
        <xdr:cNvSpPr/>
      </xdr:nvSpPr>
      <xdr:spPr>
        <a:xfrm>
          <a:off x="4584700" y="93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78075</xdr:rowOff>
    </xdr:from>
    <xdr:ext cx="534377" cy="259045"/>
    <xdr:sp macro="" textlink="">
      <xdr:nvSpPr>
        <xdr:cNvPr id="143" name="物件費該当値テキスト"/>
        <xdr:cNvSpPr txBox="1"/>
      </xdr:nvSpPr>
      <xdr:spPr>
        <a:xfrm>
          <a:off x="4686300" y="91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104918</xdr:rowOff>
    </xdr:from>
    <xdr:to>
      <xdr:col>20</xdr:col>
      <xdr:colOff>38100</xdr:colOff>
      <xdr:row>55</xdr:row>
      <xdr:rowOff>35068</xdr:rowOff>
    </xdr:to>
    <xdr:sp macro="" textlink="">
      <xdr:nvSpPr>
        <xdr:cNvPr id="144" name="楕円 143"/>
        <xdr:cNvSpPr/>
      </xdr:nvSpPr>
      <xdr:spPr>
        <a:xfrm>
          <a:off x="3746500" y="93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51595</xdr:rowOff>
    </xdr:from>
    <xdr:ext cx="534377" cy="259045"/>
    <xdr:sp macro="" textlink="">
      <xdr:nvSpPr>
        <xdr:cNvPr id="145" name="テキスト ボックス 144"/>
        <xdr:cNvSpPr txBox="1"/>
      </xdr:nvSpPr>
      <xdr:spPr>
        <a:xfrm>
          <a:off x="3530111" y="913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155015</xdr:rowOff>
    </xdr:from>
    <xdr:to>
      <xdr:col>15</xdr:col>
      <xdr:colOff>101600</xdr:colOff>
      <xdr:row>55</xdr:row>
      <xdr:rowOff>85165</xdr:rowOff>
    </xdr:to>
    <xdr:sp macro="" textlink="">
      <xdr:nvSpPr>
        <xdr:cNvPr id="146" name="楕円 145"/>
        <xdr:cNvSpPr/>
      </xdr:nvSpPr>
      <xdr:spPr>
        <a:xfrm>
          <a:off x="2857500" y="94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76292</xdr:rowOff>
    </xdr:from>
    <xdr:ext cx="534377" cy="259045"/>
    <xdr:sp macro="" textlink="">
      <xdr:nvSpPr>
        <xdr:cNvPr id="147" name="テキスト ボックス 146"/>
        <xdr:cNvSpPr txBox="1"/>
      </xdr:nvSpPr>
      <xdr:spPr>
        <a:xfrm>
          <a:off x="2641111" y="95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141674</xdr:rowOff>
    </xdr:from>
    <xdr:to>
      <xdr:col>10</xdr:col>
      <xdr:colOff>165100</xdr:colOff>
      <xdr:row>55</xdr:row>
      <xdr:rowOff>71824</xdr:rowOff>
    </xdr:to>
    <xdr:sp macro="" textlink="">
      <xdr:nvSpPr>
        <xdr:cNvPr id="148" name="楕円 147"/>
        <xdr:cNvSpPr/>
      </xdr:nvSpPr>
      <xdr:spPr>
        <a:xfrm>
          <a:off x="1968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88351</xdr:rowOff>
    </xdr:from>
    <xdr:ext cx="534377" cy="259045"/>
    <xdr:sp macro="" textlink="">
      <xdr:nvSpPr>
        <xdr:cNvPr id="149" name="テキスト ボックス 148"/>
        <xdr:cNvSpPr txBox="1"/>
      </xdr:nvSpPr>
      <xdr:spPr>
        <a:xfrm>
          <a:off x="1752111" y="9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162460</xdr:rowOff>
    </xdr:from>
    <xdr:to>
      <xdr:col>6</xdr:col>
      <xdr:colOff>38100</xdr:colOff>
      <xdr:row>55</xdr:row>
      <xdr:rowOff>92610</xdr:rowOff>
    </xdr:to>
    <xdr:sp macro="" textlink="">
      <xdr:nvSpPr>
        <xdr:cNvPr id="150" name="楕円 149"/>
        <xdr:cNvSpPr/>
      </xdr:nvSpPr>
      <xdr:spPr>
        <a:xfrm>
          <a:off x="1079500" y="94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109137</xdr:rowOff>
    </xdr:from>
    <xdr:ext cx="534377" cy="259045"/>
    <xdr:sp macro="" textlink="">
      <xdr:nvSpPr>
        <xdr:cNvPr id="151" name="テキスト ボックス 150"/>
        <xdr:cNvSpPr txBox="1"/>
      </xdr:nvSpPr>
      <xdr:spPr>
        <a:xfrm>
          <a:off x="863111" y="91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82276</xdr:rowOff>
    </xdr:from>
    <xdr:to>
      <xdr:col>24</xdr:col>
      <xdr:colOff>63500</xdr:colOff>
      <xdr:row>76</xdr:row>
      <xdr:rowOff>150261</xdr:rowOff>
    </xdr:to>
    <xdr:cxnSp macro="">
      <xdr:nvCxnSpPr>
        <xdr:cNvPr id="178" name="直線コネクタ 177"/>
        <xdr:cNvCxnSpPr/>
      </xdr:nvCxnSpPr>
      <xdr:spPr>
        <a:xfrm>
          <a:off x="3797300" y="13112476"/>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82276</xdr:rowOff>
    </xdr:from>
    <xdr:to>
      <xdr:col>19</xdr:col>
      <xdr:colOff>177800</xdr:colOff>
      <xdr:row>77</xdr:row>
      <xdr:rowOff>109021</xdr:rowOff>
    </xdr:to>
    <xdr:cxnSp macro="">
      <xdr:nvCxnSpPr>
        <xdr:cNvPr id="181" name="直線コネクタ 180"/>
        <xdr:cNvCxnSpPr/>
      </xdr:nvCxnSpPr>
      <xdr:spPr>
        <a:xfrm flipV="1">
          <a:off x="2908300" y="13112476"/>
          <a:ext cx="889000" cy="19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75189</xdr:rowOff>
    </xdr:from>
    <xdr:to>
      <xdr:col>15</xdr:col>
      <xdr:colOff>50800</xdr:colOff>
      <xdr:row>77</xdr:row>
      <xdr:rowOff>109021</xdr:rowOff>
    </xdr:to>
    <xdr:cxnSp macro="">
      <xdr:nvCxnSpPr>
        <xdr:cNvPr id="184" name="直線コネクタ 183"/>
        <xdr:cNvCxnSpPr/>
      </xdr:nvCxnSpPr>
      <xdr:spPr>
        <a:xfrm>
          <a:off x="2019300" y="13105389"/>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75189</xdr:rowOff>
    </xdr:from>
    <xdr:to>
      <xdr:col>10</xdr:col>
      <xdr:colOff>114300</xdr:colOff>
      <xdr:row>77</xdr:row>
      <xdr:rowOff>86482</xdr:rowOff>
    </xdr:to>
    <xdr:cxnSp macro="">
      <xdr:nvCxnSpPr>
        <xdr:cNvPr id="187" name="直線コネクタ 186"/>
        <xdr:cNvCxnSpPr/>
      </xdr:nvCxnSpPr>
      <xdr:spPr>
        <a:xfrm flipV="1">
          <a:off x="1130300" y="13105389"/>
          <a:ext cx="889000" cy="18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99461</xdr:rowOff>
    </xdr:from>
    <xdr:to>
      <xdr:col>24</xdr:col>
      <xdr:colOff>114300</xdr:colOff>
      <xdr:row>77</xdr:row>
      <xdr:rowOff>29611</xdr:rowOff>
    </xdr:to>
    <xdr:sp macro="" textlink="">
      <xdr:nvSpPr>
        <xdr:cNvPr id="197" name="楕円 196"/>
        <xdr:cNvSpPr/>
      </xdr:nvSpPr>
      <xdr:spPr>
        <a:xfrm>
          <a:off x="4584700" y="131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122338</xdr:rowOff>
    </xdr:from>
    <xdr:ext cx="534377" cy="259045"/>
    <xdr:sp macro="" textlink="">
      <xdr:nvSpPr>
        <xdr:cNvPr id="198" name="維持補修費該当値テキスト"/>
        <xdr:cNvSpPr txBox="1"/>
      </xdr:nvSpPr>
      <xdr:spPr>
        <a:xfrm>
          <a:off x="4686300" y="129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31476</xdr:rowOff>
    </xdr:from>
    <xdr:to>
      <xdr:col>20</xdr:col>
      <xdr:colOff>38100</xdr:colOff>
      <xdr:row>76</xdr:row>
      <xdr:rowOff>133076</xdr:rowOff>
    </xdr:to>
    <xdr:sp macro="" textlink="">
      <xdr:nvSpPr>
        <xdr:cNvPr id="199" name="楕円 198"/>
        <xdr:cNvSpPr/>
      </xdr:nvSpPr>
      <xdr:spPr>
        <a:xfrm>
          <a:off x="3746500" y="130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149603</xdr:rowOff>
    </xdr:from>
    <xdr:ext cx="534377" cy="259045"/>
    <xdr:sp macro="" textlink="">
      <xdr:nvSpPr>
        <xdr:cNvPr id="200" name="テキスト ボックス 199"/>
        <xdr:cNvSpPr txBox="1"/>
      </xdr:nvSpPr>
      <xdr:spPr>
        <a:xfrm>
          <a:off x="3530111" y="128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58221</xdr:rowOff>
    </xdr:from>
    <xdr:to>
      <xdr:col>15</xdr:col>
      <xdr:colOff>101600</xdr:colOff>
      <xdr:row>77</xdr:row>
      <xdr:rowOff>159821</xdr:rowOff>
    </xdr:to>
    <xdr:sp macro="" textlink="">
      <xdr:nvSpPr>
        <xdr:cNvPr id="201" name="楕円 200"/>
        <xdr:cNvSpPr/>
      </xdr:nvSpPr>
      <xdr:spPr>
        <a:xfrm>
          <a:off x="2857500" y="132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4898</xdr:rowOff>
    </xdr:from>
    <xdr:ext cx="469744" cy="259045"/>
    <xdr:sp macro="" textlink="">
      <xdr:nvSpPr>
        <xdr:cNvPr id="202" name="テキスト ボックス 201"/>
        <xdr:cNvSpPr txBox="1"/>
      </xdr:nvSpPr>
      <xdr:spPr>
        <a:xfrm>
          <a:off x="2673428" y="130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24389</xdr:rowOff>
    </xdr:from>
    <xdr:to>
      <xdr:col>10</xdr:col>
      <xdr:colOff>165100</xdr:colOff>
      <xdr:row>76</xdr:row>
      <xdr:rowOff>125989</xdr:rowOff>
    </xdr:to>
    <xdr:sp macro="" textlink="">
      <xdr:nvSpPr>
        <xdr:cNvPr id="203" name="楕円 202"/>
        <xdr:cNvSpPr/>
      </xdr:nvSpPr>
      <xdr:spPr>
        <a:xfrm>
          <a:off x="1968500" y="130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142516</xdr:rowOff>
    </xdr:from>
    <xdr:ext cx="534377" cy="259045"/>
    <xdr:sp macro="" textlink="">
      <xdr:nvSpPr>
        <xdr:cNvPr id="204" name="テキスト ボックス 203"/>
        <xdr:cNvSpPr txBox="1"/>
      </xdr:nvSpPr>
      <xdr:spPr>
        <a:xfrm>
          <a:off x="1752111" y="128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35682</xdr:rowOff>
    </xdr:from>
    <xdr:to>
      <xdr:col>6</xdr:col>
      <xdr:colOff>38100</xdr:colOff>
      <xdr:row>77</xdr:row>
      <xdr:rowOff>137282</xdr:rowOff>
    </xdr:to>
    <xdr:sp macro="" textlink="">
      <xdr:nvSpPr>
        <xdr:cNvPr id="205" name="楕円 204"/>
        <xdr:cNvSpPr/>
      </xdr:nvSpPr>
      <xdr:spPr>
        <a:xfrm>
          <a:off x="1079500" y="132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153809</xdr:rowOff>
    </xdr:from>
    <xdr:ext cx="469744" cy="259045"/>
    <xdr:sp macro="" textlink="">
      <xdr:nvSpPr>
        <xdr:cNvPr id="206" name="テキスト ボックス 205"/>
        <xdr:cNvSpPr txBox="1"/>
      </xdr:nvSpPr>
      <xdr:spPr>
        <a:xfrm>
          <a:off x="895428" y="130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23710</xdr:rowOff>
    </xdr:from>
    <xdr:to>
      <xdr:col>24</xdr:col>
      <xdr:colOff>63500</xdr:colOff>
      <xdr:row>97</xdr:row>
      <xdr:rowOff>56959</xdr:rowOff>
    </xdr:to>
    <xdr:cxnSp macro="">
      <xdr:nvCxnSpPr>
        <xdr:cNvPr id="236" name="直線コネクタ 235"/>
        <xdr:cNvCxnSpPr/>
      </xdr:nvCxnSpPr>
      <xdr:spPr>
        <a:xfrm>
          <a:off x="3797300" y="16654360"/>
          <a:ext cx="8382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23710</xdr:rowOff>
    </xdr:from>
    <xdr:to>
      <xdr:col>19</xdr:col>
      <xdr:colOff>177800</xdr:colOff>
      <xdr:row>97</xdr:row>
      <xdr:rowOff>81432</xdr:rowOff>
    </xdr:to>
    <xdr:cxnSp macro="">
      <xdr:nvCxnSpPr>
        <xdr:cNvPr id="239" name="直線コネクタ 238"/>
        <xdr:cNvCxnSpPr/>
      </xdr:nvCxnSpPr>
      <xdr:spPr>
        <a:xfrm flipV="1">
          <a:off x="2908300" y="16654360"/>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81432</xdr:rowOff>
    </xdr:from>
    <xdr:to>
      <xdr:col>15</xdr:col>
      <xdr:colOff>50800</xdr:colOff>
      <xdr:row>97</xdr:row>
      <xdr:rowOff>134773</xdr:rowOff>
    </xdr:to>
    <xdr:cxnSp macro="">
      <xdr:nvCxnSpPr>
        <xdr:cNvPr id="242" name="直線コネクタ 241"/>
        <xdr:cNvCxnSpPr/>
      </xdr:nvCxnSpPr>
      <xdr:spPr>
        <a:xfrm flipV="1">
          <a:off x="2019300" y="16712082"/>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134773</xdr:rowOff>
    </xdr:from>
    <xdr:to>
      <xdr:col>10</xdr:col>
      <xdr:colOff>114300</xdr:colOff>
      <xdr:row>98</xdr:row>
      <xdr:rowOff>35358</xdr:rowOff>
    </xdr:to>
    <xdr:cxnSp macro="">
      <xdr:nvCxnSpPr>
        <xdr:cNvPr id="245" name="直線コネクタ 244"/>
        <xdr:cNvCxnSpPr/>
      </xdr:nvCxnSpPr>
      <xdr:spPr>
        <a:xfrm flipV="1">
          <a:off x="1130300" y="16765423"/>
          <a:ext cx="889000" cy="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6159</xdr:rowOff>
    </xdr:from>
    <xdr:to>
      <xdr:col>24</xdr:col>
      <xdr:colOff>114300</xdr:colOff>
      <xdr:row>97</xdr:row>
      <xdr:rowOff>107759</xdr:rowOff>
    </xdr:to>
    <xdr:sp macro="" textlink="">
      <xdr:nvSpPr>
        <xdr:cNvPr id="255" name="楕円 254"/>
        <xdr:cNvSpPr/>
      </xdr:nvSpPr>
      <xdr:spPr>
        <a:xfrm>
          <a:off x="4584700" y="166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156036</xdr:rowOff>
    </xdr:from>
    <xdr:ext cx="534377" cy="259045"/>
    <xdr:sp macro="" textlink="">
      <xdr:nvSpPr>
        <xdr:cNvPr id="256" name="扶助費該当値テキスト"/>
        <xdr:cNvSpPr txBox="1"/>
      </xdr:nvSpPr>
      <xdr:spPr>
        <a:xfrm>
          <a:off x="4686300" y="166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144360</xdr:rowOff>
    </xdr:from>
    <xdr:to>
      <xdr:col>20</xdr:col>
      <xdr:colOff>38100</xdr:colOff>
      <xdr:row>97</xdr:row>
      <xdr:rowOff>74510</xdr:rowOff>
    </xdr:to>
    <xdr:sp macro="" textlink="">
      <xdr:nvSpPr>
        <xdr:cNvPr id="257" name="楕円 256"/>
        <xdr:cNvSpPr/>
      </xdr:nvSpPr>
      <xdr:spPr>
        <a:xfrm>
          <a:off x="3746500" y="166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65637</xdr:rowOff>
    </xdr:from>
    <xdr:ext cx="534377" cy="259045"/>
    <xdr:sp macro="" textlink="">
      <xdr:nvSpPr>
        <xdr:cNvPr id="258" name="テキスト ボックス 257"/>
        <xdr:cNvSpPr txBox="1"/>
      </xdr:nvSpPr>
      <xdr:spPr>
        <a:xfrm>
          <a:off x="3530111" y="166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30632</xdr:rowOff>
    </xdr:from>
    <xdr:to>
      <xdr:col>15</xdr:col>
      <xdr:colOff>101600</xdr:colOff>
      <xdr:row>97</xdr:row>
      <xdr:rowOff>132232</xdr:rowOff>
    </xdr:to>
    <xdr:sp macro="" textlink="">
      <xdr:nvSpPr>
        <xdr:cNvPr id="259" name="楕円 258"/>
        <xdr:cNvSpPr/>
      </xdr:nvSpPr>
      <xdr:spPr>
        <a:xfrm>
          <a:off x="2857500" y="166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123359</xdr:rowOff>
    </xdr:from>
    <xdr:ext cx="534377" cy="259045"/>
    <xdr:sp macro="" textlink="">
      <xdr:nvSpPr>
        <xdr:cNvPr id="260" name="テキスト ボックス 259"/>
        <xdr:cNvSpPr txBox="1"/>
      </xdr:nvSpPr>
      <xdr:spPr>
        <a:xfrm>
          <a:off x="2641111" y="167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83973</xdr:rowOff>
    </xdr:from>
    <xdr:to>
      <xdr:col>10</xdr:col>
      <xdr:colOff>165100</xdr:colOff>
      <xdr:row>98</xdr:row>
      <xdr:rowOff>14123</xdr:rowOff>
    </xdr:to>
    <xdr:sp macro="" textlink="">
      <xdr:nvSpPr>
        <xdr:cNvPr id="261" name="楕円 260"/>
        <xdr:cNvSpPr/>
      </xdr:nvSpPr>
      <xdr:spPr>
        <a:xfrm>
          <a:off x="1968500" y="167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5250</xdr:rowOff>
    </xdr:from>
    <xdr:ext cx="534377" cy="259045"/>
    <xdr:sp macro="" textlink="">
      <xdr:nvSpPr>
        <xdr:cNvPr id="262" name="テキスト ボックス 261"/>
        <xdr:cNvSpPr txBox="1"/>
      </xdr:nvSpPr>
      <xdr:spPr>
        <a:xfrm>
          <a:off x="1752111" y="168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156008</xdr:rowOff>
    </xdr:from>
    <xdr:to>
      <xdr:col>6</xdr:col>
      <xdr:colOff>38100</xdr:colOff>
      <xdr:row>98</xdr:row>
      <xdr:rowOff>86158</xdr:rowOff>
    </xdr:to>
    <xdr:sp macro="" textlink="">
      <xdr:nvSpPr>
        <xdr:cNvPr id="263" name="楕円 262"/>
        <xdr:cNvSpPr/>
      </xdr:nvSpPr>
      <xdr:spPr>
        <a:xfrm>
          <a:off x="1079500" y="1678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77285</xdr:rowOff>
    </xdr:from>
    <xdr:ext cx="534377" cy="259045"/>
    <xdr:sp macro="" textlink="">
      <xdr:nvSpPr>
        <xdr:cNvPr id="264" name="テキスト ボックス 263"/>
        <xdr:cNvSpPr txBox="1"/>
      </xdr:nvSpPr>
      <xdr:spPr>
        <a:xfrm>
          <a:off x="863111" y="1687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67821</xdr:rowOff>
    </xdr:from>
    <xdr:to>
      <xdr:col>55</xdr:col>
      <xdr:colOff>0</xdr:colOff>
      <xdr:row>37</xdr:row>
      <xdr:rowOff>73896</xdr:rowOff>
    </xdr:to>
    <xdr:cxnSp macro="">
      <xdr:nvCxnSpPr>
        <xdr:cNvPr id="296" name="直線コネクタ 295"/>
        <xdr:cNvCxnSpPr/>
      </xdr:nvCxnSpPr>
      <xdr:spPr>
        <a:xfrm>
          <a:off x="9639300" y="6411471"/>
          <a:ext cx="8382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67821</xdr:rowOff>
    </xdr:from>
    <xdr:to>
      <xdr:col>50</xdr:col>
      <xdr:colOff>114300</xdr:colOff>
      <xdr:row>37</xdr:row>
      <xdr:rowOff>68622</xdr:rowOff>
    </xdr:to>
    <xdr:cxnSp macro="">
      <xdr:nvCxnSpPr>
        <xdr:cNvPr id="299" name="直線コネクタ 298"/>
        <xdr:cNvCxnSpPr/>
      </xdr:nvCxnSpPr>
      <xdr:spPr>
        <a:xfrm flipV="1">
          <a:off x="8750300" y="6411471"/>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68622</xdr:rowOff>
    </xdr:from>
    <xdr:to>
      <xdr:col>45</xdr:col>
      <xdr:colOff>177800</xdr:colOff>
      <xdr:row>38</xdr:row>
      <xdr:rowOff>16419</xdr:rowOff>
    </xdr:to>
    <xdr:cxnSp macro="">
      <xdr:nvCxnSpPr>
        <xdr:cNvPr id="302" name="直線コネクタ 301"/>
        <xdr:cNvCxnSpPr/>
      </xdr:nvCxnSpPr>
      <xdr:spPr>
        <a:xfrm flipV="1">
          <a:off x="7861300" y="6412272"/>
          <a:ext cx="8890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141251</xdr:rowOff>
    </xdr:from>
    <xdr:to>
      <xdr:col>41</xdr:col>
      <xdr:colOff>50800</xdr:colOff>
      <xdr:row>38</xdr:row>
      <xdr:rowOff>16419</xdr:rowOff>
    </xdr:to>
    <xdr:cxnSp macro="">
      <xdr:nvCxnSpPr>
        <xdr:cNvPr id="305" name="直線コネクタ 304"/>
        <xdr:cNvCxnSpPr/>
      </xdr:nvCxnSpPr>
      <xdr:spPr>
        <a:xfrm>
          <a:off x="6972300" y="6484901"/>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23096</xdr:rowOff>
    </xdr:from>
    <xdr:to>
      <xdr:col>55</xdr:col>
      <xdr:colOff>50800</xdr:colOff>
      <xdr:row>37</xdr:row>
      <xdr:rowOff>124696</xdr:rowOff>
    </xdr:to>
    <xdr:sp macro="" textlink="">
      <xdr:nvSpPr>
        <xdr:cNvPr id="315" name="楕円 314"/>
        <xdr:cNvSpPr/>
      </xdr:nvSpPr>
      <xdr:spPr>
        <a:xfrm>
          <a:off x="10426700" y="63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1523</xdr:rowOff>
    </xdr:from>
    <xdr:ext cx="534377" cy="259045"/>
    <xdr:sp macro="" textlink="">
      <xdr:nvSpPr>
        <xdr:cNvPr id="316" name="補助費等該当値テキスト"/>
        <xdr:cNvSpPr txBox="1"/>
      </xdr:nvSpPr>
      <xdr:spPr>
        <a:xfrm>
          <a:off x="10528300" y="63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17021</xdr:rowOff>
    </xdr:from>
    <xdr:to>
      <xdr:col>50</xdr:col>
      <xdr:colOff>165100</xdr:colOff>
      <xdr:row>37</xdr:row>
      <xdr:rowOff>118621</xdr:rowOff>
    </xdr:to>
    <xdr:sp macro="" textlink="">
      <xdr:nvSpPr>
        <xdr:cNvPr id="317" name="楕円 316"/>
        <xdr:cNvSpPr/>
      </xdr:nvSpPr>
      <xdr:spPr>
        <a:xfrm>
          <a:off x="9588500" y="63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109748</xdr:rowOff>
    </xdr:from>
    <xdr:ext cx="534377" cy="259045"/>
    <xdr:sp macro="" textlink="">
      <xdr:nvSpPr>
        <xdr:cNvPr id="318" name="テキスト ボックス 317"/>
        <xdr:cNvSpPr txBox="1"/>
      </xdr:nvSpPr>
      <xdr:spPr>
        <a:xfrm>
          <a:off x="9372111" y="64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17822</xdr:rowOff>
    </xdr:from>
    <xdr:to>
      <xdr:col>46</xdr:col>
      <xdr:colOff>38100</xdr:colOff>
      <xdr:row>37</xdr:row>
      <xdr:rowOff>119422</xdr:rowOff>
    </xdr:to>
    <xdr:sp macro="" textlink="">
      <xdr:nvSpPr>
        <xdr:cNvPr id="319" name="楕円 318"/>
        <xdr:cNvSpPr/>
      </xdr:nvSpPr>
      <xdr:spPr>
        <a:xfrm>
          <a:off x="8699500" y="63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110549</xdr:rowOff>
    </xdr:from>
    <xdr:ext cx="534377" cy="259045"/>
    <xdr:sp macro="" textlink="">
      <xdr:nvSpPr>
        <xdr:cNvPr id="320" name="テキスト ボックス 319"/>
        <xdr:cNvSpPr txBox="1"/>
      </xdr:nvSpPr>
      <xdr:spPr>
        <a:xfrm>
          <a:off x="8483111" y="645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137069</xdr:rowOff>
    </xdr:from>
    <xdr:to>
      <xdr:col>41</xdr:col>
      <xdr:colOff>101600</xdr:colOff>
      <xdr:row>38</xdr:row>
      <xdr:rowOff>67219</xdr:rowOff>
    </xdr:to>
    <xdr:sp macro="" textlink="">
      <xdr:nvSpPr>
        <xdr:cNvPr id="321" name="楕円 320"/>
        <xdr:cNvSpPr/>
      </xdr:nvSpPr>
      <xdr:spPr>
        <a:xfrm>
          <a:off x="7810500" y="64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58346</xdr:rowOff>
    </xdr:from>
    <xdr:ext cx="534377" cy="259045"/>
    <xdr:sp macro="" textlink="">
      <xdr:nvSpPr>
        <xdr:cNvPr id="322" name="テキスト ボックス 321"/>
        <xdr:cNvSpPr txBox="1"/>
      </xdr:nvSpPr>
      <xdr:spPr>
        <a:xfrm>
          <a:off x="7594111" y="657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90451</xdr:rowOff>
    </xdr:from>
    <xdr:to>
      <xdr:col>36</xdr:col>
      <xdr:colOff>165100</xdr:colOff>
      <xdr:row>38</xdr:row>
      <xdr:rowOff>20601</xdr:rowOff>
    </xdr:to>
    <xdr:sp macro="" textlink="">
      <xdr:nvSpPr>
        <xdr:cNvPr id="323" name="楕円 322"/>
        <xdr:cNvSpPr/>
      </xdr:nvSpPr>
      <xdr:spPr>
        <a:xfrm>
          <a:off x="6921500" y="6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11728</xdr:rowOff>
    </xdr:from>
    <xdr:ext cx="534377" cy="259045"/>
    <xdr:sp macro="" textlink="">
      <xdr:nvSpPr>
        <xdr:cNvPr id="324" name="テキスト ボックス 323"/>
        <xdr:cNvSpPr txBox="1"/>
      </xdr:nvSpPr>
      <xdr:spPr>
        <a:xfrm>
          <a:off x="6705111" y="652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9420</xdr:rowOff>
    </xdr:from>
    <xdr:to>
      <xdr:col>55</xdr:col>
      <xdr:colOff>0</xdr:colOff>
      <xdr:row>54</xdr:row>
      <xdr:rowOff>28829</xdr:rowOff>
    </xdr:to>
    <xdr:cxnSp macro="">
      <xdr:nvCxnSpPr>
        <xdr:cNvPr id="355" name="直線コネクタ 354"/>
        <xdr:cNvCxnSpPr/>
      </xdr:nvCxnSpPr>
      <xdr:spPr>
        <a:xfrm>
          <a:off x="9639300" y="9267720"/>
          <a:ext cx="838200" cy="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9420</xdr:rowOff>
    </xdr:from>
    <xdr:to>
      <xdr:col>50</xdr:col>
      <xdr:colOff>114300</xdr:colOff>
      <xdr:row>54</xdr:row>
      <xdr:rowOff>92990</xdr:rowOff>
    </xdr:to>
    <xdr:cxnSp macro="">
      <xdr:nvCxnSpPr>
        <xdr:cNvPr id="358" name="直線コネクタ 357"/>
        <xdr:cNvCxnSpPr/>
      </xdr:nvCxnSpPr>
      <xdr:spPr>
        <a:xfrm flipV="1">
          <a:off x="8750300" y="9267720"/>
          <a:ext cx="889000" cy="8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92990</xdr:rowOff>
    </xdr:from>
    <xdr:to>
      <xdr:col>45</xdr:col>
      <xdr:colOff>177800</xdr:colOff>
      <xdr:row>55</xdr:row>
      <xdr:rowOff>81788</xdr:rowOff>
    </xdr:to>
    <xdr:cxnSp macro="">
      <xdr:nvCxnSpPr>
        <xdr:cNvPr id="361" name="直線コネクタ 360"/>
        <xdr:cNvCxnSpPr/>
      </xdr:nvCxnSpPr>
      <xdr:spPr>
        <a:xfrm flipV="1">
          <a:off x="7861300" y="9351290"/>
          <a:ext cx="889000" cy="1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81788</xdr:rowOff>
    </xdr:from>
    <xdr:to>
      <xdr:col>41</xdr:col>
      <xdr:colOff>50800</xdr:colOff>
      <xdr:row>55</xdr:row>
      <xdr:rowOff>121793</xdr:rowOff>
    </xdr:to>
    <xdr:cxnSp macro="">
      <xdr:nvCxnSpPr>
        <xdr:cNvPr id="364" name="直線コネクタ 363"/>
        <xdr:cNvCxnSpPr/>
      </xdr:nvCxnSpPr>
      <xdr:spPr>
        <a:xfrm flipV="1">
          <a:off x="6972300" y="951153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149479</xdr:rowOff>
    </xdr:from>
    <xdr:to>
      <xdr:col>55</xdr:col>
      <xdr:colOff>50800</xdr:colOff>
      <xdr:row>54</xdr:row>
      <xdr:rowOff>79629</xdr:rowOff>
    </xdr:to>
    <xdr:sp macro="" textlink="">
      <xdr:nvSpPr>
        <xdr:cNvPr id="374" name="楕円 373"/>
        <xdr:cNvSpPr/>
      </xdr:nvSpPr>
      <xdr:spPr>
        <a:xfrm>
          <a:off x="10426700" y="92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906</xdr:rowOff>
    </xdr:from>
    <xdr:ext cx="534377" cy="259045"/>
    <xdr:sp macro="" textlink="">
      <xdr:nvSpPr>
        <xdr:cNvPr id="375" name="普通建設事業費該当値テキスト"/>
        <xdr:cNvSpPr txBox="1"/>
      </xdr:nvSpPr>
      <xdr:spPr>
        <a:xfrm>
          <a:off x="10528300" y="90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130070</xdr:rowOff>
    </xdr:from>
    <xdr:to>
      <xdr:col>50</xdr:col>
      <xdr:colOff>165100</xdr:colOff>
      <xdr:row>54</xdr:row>
      <xdr:rowOff>60220</xdr:rowOff>
    </xdr:to>
    <xdr:sp macro="" textlink="">
      <xdr:nvSpPr>
        <xdr:cNvPr id="376" name="楕円 375"/>
        <xdr:cNvSpPr/>
      </xdr:nvSpPr>
      <xdr:spPr>
        <a:xfrm>
          <a:off x="9588500" y="92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76747</xdr:rowOff>
    </xdr:from>
    <xdr:ext cx="534377" cy="259045"/>
    <xdr:sp macro="" textlink="">
      <xdr:nvSpPr>
        <xdr:cNvPr id="377" name="テキスト ボックス 376"/>
        <xdr:cNvSpPr txBox="1"/>
      </xdr:nvSpPr>
      <xdr:spPr>
        <a:xfrm>
          <a:off x="9372111" y="8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42190</xdr:rowOff>
    </xdr:from>
    <xdr:to>
      <xdr:col>46</xdr:col>
      <xdr:colOff>38100</xdr:colOff>
      <xdr:row>54</xdr:row>
      <xdr:rowOff>143790</xdr:rowOff>
    </xdr:to>
    <xdr:sp macro="" textlink="">
      <xdr:nvSpPr>
        <xdr:cNvPr id="378" name="楕円 377"/>
        <xdr:cNvSpPr/>
      </xdr:nvSpPr>
      <xdr:spPr>
        <a:xfrm>
          <a:off x="8699500" y="93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134917</xdr:rowOff>
    </xdr:from>
    <xdr:ext cx="534377" cy="259045"/>
    <xdr:sp macro="" textlink="">
      <xdr:nvSpPr>
        <xdr:cNvPr id="379" name="テキスト ボックス 378"/>
        <xdr:cNvSpPr txBox="1"/>
      </xdr:nvSpPr>
      <xdr:spPr>
        <a:xfrm>
          <a:off x="8483111" y="939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30988</xdr:rowOff>
    </xdr:from>
    <xdr:to>
      <xdr:col>41</xdr:col>
      <xdr:colOff>101600</xdr:colOff>
      <xdr:row>55</xdr:row>
      <xdr:rowOff>132588</xdr:rowOff>
    </xdr:to>
    <xdr:sp macro="" textlink="">
      <xdr:nvSpPr>
        <xdr:cNvPr id="380" name="楕円 379"/>
        <xdr:cNvSpPr/>
      </xdr:nvSpPr>
      <xdr:spPr>
        <a:xfrm>
          <a:off x="7810500" y="9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123715</xdr:rowOff>
    </xdr:from>
    <xdr:ext cx="534377" cy="259045"/>
    <xdr:sp macro="" textlink="">
      <xdr:nvSpPr>
        <xdr:cNvPr id="381" name="テキスト ボックス 380"/>
        <xdr:cNvSpPr txBox="1"/>
      </xdr:nvSpPr>
      <xdr:spPr>
        <a:xfrm>
          <a:off x="7594111" y="95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70993</xdr:rowOff>
    </xdr:from>
    <xdr:to>
      <xdr:col>36</xdr:col>
      <xdr:colOff>165100</xdr:colOff>
      <xdr:row>56</xdr:row>
      <xdr:rowOff>1143</xdr:rowOff>
    </xdr:to>
    <xdr:sp macro="" textlink="">
      <xdr:nvSpPr>
        <xdr:cNvPr id="382" name="楕円 381"/>
        <xdr:cNvSpPr/>
      </xdr:nvSpPr>
      <xdr:spPr>
        <a:xfrm>
          <a:off x="6921500" y="95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163720</xdr:rowOff>
    </xdr:from>
    <xdr:ext cx="534377" cy="259045"/>
    <xdr:sp macro="" textlink="">
      <xdr:nvSpPr>
        <xdr:cNvPr id="383" name="テキスト ボックス 382"/>
        <xdr:cNvSpPr txBox="1"/>
      </xdr:nvSpPr>
      <xdr:spPr>
        <a:xfrm>
          <a:off x="6705111" y="9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141354</xdr:rowOff>
    </xdr:from>
    <xdr:to>
      <xdr:col>55</xdr:col>
      <xdr:colOff>0</xdr:colOff>
      <xdr:row>78</xdr:row>
      <xdr:rowOff>96734</xdr:rowOff>
    </xdr:to>
    <xdr:cxnSp macro="">
      <xdr:nvCxnSpPr>
        <xdr:cNvPr id="414" name="直線コネクタ 413"/>
        <xdr:cNvCxnSpPr/>
      </xdr:nvCxnSpPr>
      <xdr:spPr>
        <a:xfrm>
          <a:off x="9639300" y="13343004"/>
          <a:ext cx="838200" cy="1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2704</xdr:rowOff>
    </xdr:from>
    <xdr:to>
      <xdr:col>50</xdr:col>
      <xdr:colOff>114300</xdr:colOff>
      <xdr:row>77</xdr:row>
      <xdr:rowOff>141354</xdr:rowOff>
    </xdr:to>
    <xdr:cxnSp macro="">
      <xdr:nvCxnSpPr>
        <xdr:cNvPr id="417" name="直線コネクタ 416"/>
        <xdr:cNvCxnSpPr/>
      </xdr:nvCxnSpPr>
      <xdr:spPr>
        <a:xfrm>
          <a:off x="8750300" y="13204354"/>
          <a:ext cx="889000" cy="13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2704</xdr:rowOff>
    </xdr:from>
    <xdr:to>
      <xdr:col>45</xdr:col>
      <xdr:colOff>177800</xdr:colOff>
      <xdr:row>78</xdr:row>
      <xdr:rowOff>10976</xdr:rowOff>
    </xdr:to>
    <xdr:cxnSp macro="">
      <xdr:nvCxnSpPr>
        <xdr:cNvPr id="420" name="直線コネクタ 419"/>
        <xdr:cNvCxnSpPr/>
      </xdr:nvCxnSpPr>
      <xdr:spPr>
        <a:xfrm flipV="1">
          <a:off x="7861300" y="13204354"/>
          <a:ext cx="889000" cy="17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45934</xdr:rowOff>
    </xdr:from>
    <xdr:to>
      <xdr:col>55</xdr:col>
      <xdr:colOff>50800</xdr:colOff>
      <xdr:row>78</xdr:row>
      <xdr:rowOff>147534</xdr:rowOff>
    </xdr:to>
    <xdr:sp macro="" textlink="">
      <xdr:nvSpPr>
        <xdr:cNvPr id="430" name="楕円 429"/>
        <xdr:cNvSpPr/>
      </xdr:nvSpPr>
      <xdr:spPr>
        <a:xfrm>
          <a:off x="10426700" y="134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24361</xdr:rowOff>
    </xdr:from>
    <xdr:ext cx="534377" cy="259045"/>
    <xdr:sp macro="" textlink="">
      <xdr:nvSpPr>
        <xdr:cNvPr id="431" name="普通建設事業費 （ うち新規整備　）該当値テキスト"/>
        <xdr:cNvSpPr txBox="1"/>
      </xdr:nvSpPr>
      <xdr:spPr>
        <a:xfrm>
          <a:off x="10528300" y="133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90554</xdr:rowOff>
    </xdr:from>
    <xdr:to>
      <xdr:col>50</xdr:col>
      <xdr:colOff>165100</xdr:colOff>
      <xdr:row>78</xdr:row>
      <xdr:rowOff>20704</xdr:rowOff>
    </xdr:to>
    <xdr:sp macro="" textlink="">
      <xdr:nvSpPr>
        <xdr:cNvPr id="432" name="楕円 431"/>
        <xdr:cNvSpPr/>
      </xdr:nvSpPr>
      <xdr:spPr>
        <a:xfrm>
          <a:off x="9588500" y="132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37231</xdr:rowOff>
    </xdr:from>
    <xdr:ext cx="534377" cy="259045"/>
    <xdr:sp macro="" textlink="">
      <xdr:nvSpPr>
        <xdr:cNvPr id="433" name="テキスト ボックス 432"/>
        <xdr:cNvSpPr txBox="1"/>
      </xdr:nvSpPr>
      <xdr:spPr>
        <a:xfrm>
          <a:off x="9372111" y="130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123354</xdr:rowOff>
    </xdr:from>
    <xdr:to>
      <xdr:col>46</xdr:col>
      <xdr:colOff>38100</xdr:colOff>
      <xdr:row>77</xdr:row>
      <xdr:rowOff>53504</xdr:rowOff>
    </xdr:to>
    <xdr:sp macro="" textlink="">
      <xdr:nvSpPr>
        <xdr:cNvPr id="434" name="楕円 433"/>
        <xdr:cNvSpPr/>
      </xdr:nvSpPr>
      <xdr:spPr>
        <a:xfrm>
          <a:off x="8699500" y="131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44631</xdr:rowOff>
    </xdr:from>
    <xdr:ext cx="534377" cy="259045"/>
    <xdr:sp macro="" textlink="">
      <xdr:nvSpPr>
        <xdr:cNvPr id="435" name="テキスト ボックス 434"/>
        <xdr:cNvSpPr txBox="1"/>
      </xdr:nvSpPr>
      <xdr:spPr>
        <a:xfrm>
          <a:off x="8483111" y="132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131626</xdr:rowOff>
    </xdr:from>
    <xdr:to>
      <xdr:col>41</xdr:col>
      <xdr:colOff>101600</xdr:colOff>
      <xdr:row>78</xdr:row>
      <xdr:rowOff>61776</xdr:rowOff>
    </xdr:to>
    <xdr:sp macro="" textlink="">
      <xdr:nvSpPr>
        <xdr:cNvPr id="436" name="楕円 435"/>
        <xdr:cNvSpPr/>
      </xdr:nvSpPr>
      <xdr:spPr>
        <a:xfrm>
          <a:off x="7810500" y="133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52903</xdr:rowOff>
    </xdr:from>
    <xdr:ext cx="534377" cy="259045"/>
    <xdr:sp macro="" textlink="">
      <xdr:nvSpPr>
        <xdr:cNvPr id="437" name="テキスト ボックス 436"/>
        <xdr:cNvSpPr txBox="1"/>
      </xdr:nvSpPr>
      <xdr:spPr>
        <a:xfrm>
          <a:off x="7594111" y="134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129350</xdr:rowOff>
    </xdr:from>
    <xdr:to>
      <xdr:col>55</xdr:col>
      <xdr:colOff>0</xdr:colOff>
      <xdr:row>96</xdr:row>
      <xdr:rowOff>114236</xdr:rowOff>
    </xdr:to>
    <xdr:cxnSp macro="">
      <xdr:nvCxnSpPr>
        <xdr:cNvPr id="466" name="直線コネクタ 465"/>
        <xdr:cNvCxnSpPr/>
      </xdr:nvCxnSpPr>
      <xdr:spPr>
        <a:xfrm flipV="1">
          <a:off x="9639300" y="16417100"/>
          <a:ext cx="838200" cy="1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114236</xdr:rowOff>
    </xdr:from>
    <xdr:to>
      <xdr:col>50</xdr:col>
      <xdr:colOff>114300</xdr:colOff>
      <xdr:row>97</xdr:row>
      <xdr:rowOff>97701</xdr:rowOff>
    </xdr:to>
    <xdr:cxnSp macro="">
      <xdr:nvCxnSpPr>
        <xdr:cNvPr id="469" name="直線コネクタ 468"/>
        <xdr:cNvCxnSpPr/>
      </xdr:nvCxnSpPr>
      <xdr:spPr>
        <a:xfrm flipV="1">
          <a:off x="8750300" y="16573436"/>
          <a:ext cx="8890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97701</xdr:rowOff>
    </xdr:from>
    <xdr:to>
      <xdr:col>45</xdr:col>
      <xdr:colOff>177800</xdr:colOff>
      <xdr:row>97</xdr:row>
      <xdr:rowOff>112077</xdr:rowOff>
    </xdr:to>
    <xdr:cxnSp macro="">
      <xdr:nvCxnSpPr>
        <xdr:cNvPr id="472" name="直線コネクタ 471"/>
        <xdr:cNvCxnSpPr/>
      </xdr:nvCxnSpPr>
      <xdr:spPr>
        <a:xfrm flipV="1">
          <a:off x="7861300" y="16728351"/>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78550</xdr:rowOff>
    </xdr:from>
    <xdr:to>
      <xdr:col>55</xdr:col>
      <xdr:colOff>50800</xdr:colOff>
      <xdr:row>96</xdr:row>
      <xdr:rowOff>8700</xdr:rowOff>
    </xdr:to>
    <xdr:sp macro="" textlink="">
      <xdr:nvSpPr>
        <xdr:cNvPr id="482" name="楕円 481"/>
        <xdr:cNvSpPr/>
      </xdr:nvSpPr>
      <xdr:spPr>
        <a:xfrm>
          <a:off x="10426700" y="163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101427</xdr:rowOff>
    </xdr:from>
    <xdr:ext cx="534377" cy="259045"/>
    <xdr:sp macro="" textlink="">
      <xdr:nvSpPr>
        <xdr:cNvPr id="483" name="普通建設事業費 （ うち更新整備　）該当値テキスト"/>
        <xdr:cNvSpPr txBox="1"/>
      </xdr:nvSpPr>
      <xdr:spPr>
        <a:xfrm>
          <a:off x="10528300" y="162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63436</xdr:rowOff>
    </xdr:from>
    <xdr:to>
      <xdr:col>50</xdr:col>
      <xdr:colOff>165100</xdr:colOff>
      <xdr:row>96</xdr:row>
      <xdr:rowOff>165036</xdr:rowOff>
    </xdr:to>
    <xdr:sp macro="" textlink="">
      <xdr:nvSpPr>
        <xdr:cNvPr id="484" name="楕円 483"/>
        <xdr:cNvSpPr/>
      </xdr:nvSpPr>
      <xdr:spPr>
        <a:xfrm>
          <a:off x="9588500" y="165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10113</xdr:rowOff>
    </xdr:from>
    <xdr:ext cx="534377" cy="259045"/>
    <xdr:sp macro="" textlink="">
      <xdr:nvSpPr>
        <xdr:cNvPr id="485" name="テキスト ボックス 484"/>
        <xdr:cNvSpPr txBox="1"/>
      </xdr:nvSpPr>
      <xdr:spPr>
        <a:xfrm>
          <a:off x="9372111" y="1629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46901</xdr:rowOff>
    </xdr:from>
    <xdr:to>
      <xdr:col>46</xdr:col>
      <xdr:colOff>38100</xdr:colOff>
      <xdr:row>97</xdr:row>
      <xdr:rowOff>148501</xdr:rowOff>
    </xdr:to>
    <xdr:sp macro="" textlink="">
      <xdr:nvSpPr>
        <xdr:cNvPr id="486" name="楕円 485"/>
        <xdr:cNvSpPr/>
      </xdr:nvSpPr>
      <xdr:spPr>
        <a:xfrm>
          <a:off x="8699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139628</xdr:rowOff>
    </xdr:from>
    <xdr:ext cx="534377" cy="259045"/>
    <xdr:sp macro="" textlink="">
      <xdr:nvSpPr>
        <xdr:cNvPr id="487" name="テキスト ボックス 486"/>
        <xdr:cNvSpPr txBox="1"/>
      </xdr:nvSpPr>
      <xdr:spPr>
        <a:xfrm>
          <a:off x="8483111" y="167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61277</xdr:rowOff>
    </xdr:from>
    <xdr:to>
      <xdr:col>41</xdr:col>
      <xdr:colOff>101600</xdr:colOff>
      <xdr:row>97</xdr:row>
      <xdr:rowOff>162877</xdr:rowOff>
    </xdr:to>
    <xdr:sp macro="" textlink="">
      <xdr:nvSpPr>
        <xdr:cNvPr id="488" name="楕円 487"/>
        <xdr:cNvSpPr/>
      </xdr:nvSpPr>
      <xdr:spPr>
        <a:xfrm>
          <a:off x="7810500" y="166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154004</xdr:rowOff>
    </xdr:from>
    <xdr:ext cx="534377" cy="259045"/>
    <xdr:sp macro="" textlink="">
      <xdr:nvSpPr>
        <xdr:cNvPr id="489" name="テキスト ボックス 488"/>
        <xdr:cNvSpPr txBox="1"/>
      </xdr:nvSpPr>
      <xdr:spPr>
        <a:xfrm>
          <a:off x="7594111" y="167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53371</xdr:rowOff>
    </xdr:from>
    <xdr:to>
      <xdr:col>85</xdr:col>
      <xdr:colOff>127000</xdr:colOff>
      <xdr:row>39</xdr:row>
      <xdr:rowOff>56718</xdr:rowOff>
    </xdr:to>
    <xdr:cxnSp macro="">
      <xdr:nvCxnSpPr>
        <xdr:cNvPr id="520" name="直線コネクタ 519"/>
        <xdr:cNvCxnSpPr/>
      </xdr:nvCxnSpPr>
      <xdr:spPr>
        <a:xfrm>
          <a:off x="15481300" y="6739921"/>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136712</xdr:rowOff>
    </xdr:from>
    <xdr:to>
      <xdr:col>81</xdr:col>
      <xdr:colOff>50800</xdr:colOff>
      <xdr:row>39</xdr:row>
      <xdr:rowOff>53371</xdr:rowOff>
    </xdr:to>
    <xdr:cxnSp macro="">
      <xdr:nvCxnSpPr>
        <xdr:cNvPr id="523" name="直線コネクタ 522"/>
        <xdr:cNvCxnSpPr/>
      </xdr:nvCxnSpPr>
      <xdr:spPr>
        <a:xfrm>
          <a:off x="14592300" y="6480362"/>
          <a:ext cx="889000" cy="25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136712</xdr:rowOff>
    </xdr:from>
    <xdr:to>
      <xdr:col>76</xdr:col>
      <xdr:colOff>114300</xdr:colOff>
      <xdr:row>39</xdr:row>
      <xdr:rowOff>1413</xdr:rowOff>
    </xdr:to>
    <xdr:cxnSp macro="">
      <xdr:nvCxnSpPr>
        <xdr:cNvPr id="526" name="直線コネクタ 525"/>
        <xdr:cNvCxnSpPr/>
      </xdr:nvCxnSpPr>
      <xdr:spPr>
        <a:xfrm flipV="1">
          <a:off x="13703300" y="6480362"/>
          <a:ext cx="889000" cy="20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8" name="テキスト ボックス 527"/>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1413</xdr:rowOff>
    </xdr:from>
    <xdr:to>
      <xdr:col>71</xdr:col>
      <xdr:colOff>177800</xdr:colOff>
      <xdr:row>39</xdr:row>
      <xdr:rowOff>70157</xdr:rowOff>
    </xdr:to>
    <xdr:cxnSp macro="">
      <xdr:nvCxnSpPr>
        <xdr:cNvPr id="529" name="直線コネクタ 528"/>
        <xdr:cNvCxnSpPr/>
      </xdr:nvCxnSpPr>
      <xdr:spPr>
        <a:xfrm flipV="1">
          <a:off x="12814300" y="6687963"/>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5918</xdr:rowOff>
    </xdr:from>
    <xdr:to>
      <xdr:col>85</xdr:col>
      <xdr:colOff>177800</xdr:colOff>
      <xdr:row>39</xdr:row>
      <xdr:rowOff>107518</xdr:rowOff>
    </xdr:to>
    <xdr:sp macro="" textlink="">
      <xdr:nvSpPr>
        <xdr:cNvPr id="539" name="楕円 538"/>
        <xdr:cNvSpPr/>
      </xdr:nvSpPr>
      <xdr:spPr>
        <a:xfrm>
          <a:off x="16268700" y="66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40" name="災害復旧事業費該当値テキスト"/>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2571</xdr:rowOff>
    </xdr:from>
    <xdr:to>
      <xdr:col>81</xdr:col>
      <xdr:colOff>101600</xdr:colOff>
      <xdr:row>39</xdr:row>
      <xdr:rowOff>104171</xdr:rowOff>
    </xdr:to>
    <xdr:sp macro="" textlink="">
      <xdr:nvSpPr>
        <xdr:cNvPr id="541" name="楕円 540"/>
        <xdr:cNvSpPr/>
      </xdr:nvSpPr>
      <xdr:spPr>
        <a:xfrm>
          <a:off x="15430500" y="66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120698</xdr:rowOff>
    </xdr:from>
    <xdr:ext cx="469744" cy="259045"/>
    <xdr:sp macro="" textlink="">
      <xdr:nvSpPr>
        <xdr:cNvPr id="542" name="テキスト ボックス 541"/>
        <xdr:cNvSpPr txBox="1"/>
      </xdr:nvSpPr>
      <xdr:spPr>
        <a:xfrm>
          <a:off x="15246428" y="646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85912</xdr:rowOff>
    </xdr:from>
    <xdr:to>
      <xdr:col>76</xdr:col>
      <xdr:colOff>165100</xdr:colOff>
      <xdr:row>38</xdr:row>
      <xdr:rowOff>16062</xdr:rowOff>
    </xdr:to>
    <xdr:sp macro="" textlink="">
      <xdr:nvSpPr>
        <xdr:cNvPr id="543" name="楕円 542"/>
        <xdr:cNvSpPr/>
      </xdr:nvSpPr>
      <xdr:spPr>
        <a:xfrm>
          <a:off x="14541500" y="6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32589</xdr:rowOff>
    </xdr:from>
    <xdr:ext cx="534377" cy="259045"/>
    <xdr:sp macro="" textlink="">
      <xdr:nvSpPr>
        <xdr:cNvPr id="544" name="テキスト ボックス 543"/>
        <xdr:cNvSpPr txBox="1"/>
      </xdr:nvSpPr>
      <xdr:spPr>
        <a:xfrm>
          <a:off x="14325111" y="62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122063</xdr:rowOff>
    </xdr:from>
    <xdr:to>
      <xdr:col>72</xdr:col>
      <xdr:colOff>38100</xdr:colOff>
      <xdr:row>39</xdr:row>
      <xdr:rowOff>52213</xdr:rowOff>
    </xdr:to>
    <xdr:sp macro="" textlink="">
      <xdr:nvSpPr>
        <xdr:cNvPr id="545" name="楕円 544"/>
        <xdr:cNvSpPr/>
      </xdr:nvSpPr>
      <xdr:spPr>
        <a:xfrm>
          <a:off x="13652500" y="66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68740</xdr:rowOff>
    </xdr:from>
    <xdr:ext cx="469744" cy="259045"/>
    <xdr:sp macro="" textlink="">
      <xdr:nvSpPr>
        <xdr:cNvPr id="546" name="テキスト ボックス 545"/>
        <xdr:cNvSpPr txBox="1"/>
      </xdr:nvSpPr>
      <xdr:spPr>
        <a:xfrm>
          <a:off x="13468428" y="64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19357</xdr:rowOff>
    </xdr:from>
    <xdr:to>
      <xdr:col>67</xdr:col>
      <xdr:colOff>101600</xdr:colOff>
      <xdr:row>39</xdr:row>
      <xdr:rowOff>120957</xdr:rowOff>
    </xdr:to>
    <xdr:sp macro="" textlink="">
      <xdr:nvSpPr>
        <xdr:cNvPr id="547" name="楕円 546"/>
        <xdr:cNvSpPr/>
      </xdr:nvSpPr>
      <xdr:spPr>
        <a:xfrm>
          <a:off x="12763500" y="67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112084</xdr:rowOff>
    </xdr:from>
    <xdr:ext cx="469744" cy="259045"/>
    <xdr:sp macro="" textlink="">
      <xdr:nvSpPr>
        <xdr:cNvPr id="548" name="テキスト ボックス 547"/>
        <xdr:cNvSpPr txBox="1"/>
      </xdr:nvSpPr>
      <xdr:spPr>
        <a:xfrm>
          <a:off x="12579428" y="67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49682</xdr:rowOff>
    </xdr:from>
    <xdr:to>
      <xdr:col>85</xdr:col>
      <xdr:colOff>127000</xdr:colOff>
      <xdr:row>75</xdr:row>
      <xdr:rowOff>76556</xdr:rowOff>
    </xdr:to>
    <xdr:cxnSp macro="">
      <xdr:nvCxnSpPr>
        <xdr:cNvPr id="626" name="直線コネクタ 625"/>
        <xdr:cNvCxnSpPr/>
      </xdr:nvCxnSpPr>
      <xdr:spPr>
        <a:xfrm>
          <a:off x="15481300" y="12908432"/>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109589</xdr:rowOff>
    </xdr:from>
    <xdr:to>
      <xdr:col>81</xdr:col>
      <xdr:colOff>50800</xdr:colOff>
      <xdr:row>75</xdr:row>
      <xdr:rowOff>49682</xdr:rowOff>
    </xdr:to>
    <xdr:cxnSp macro="">
      <xdr:nvCxnSpPr>
        <xdr:cNvPr id="629" name="直線コネクタ 628"/>
        <xdr:cNvCxnSpPr/>
      </xdr:nvCxnSpPr>
      <xdr:spPr>
        <a:xfrm>
          <a:off x="14592300" y="12796889"/>
          <a:ext cx="8890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90119</xdr:rowOff>
    </xdr:from>
    <xdr:to>
      <xdr:col>76</xdr:col>
      <xdr:colOff>114300</xdr:colOff>
      <xdr:row>74</xdr:row>
      <xdr:rowOff>109589</xdr:rowOff>
    </xdr:to>
    <xdr:cxnSp macro="">
      <xdr:nvCxnSpPr>
        <xdr:cNvPr id="632" name="直線コネクタ 631"/>
        <xdr:cNvCxnSpPr/>
      </xdr:nvCxnSpPr>
      <xdr:spPr>
        <a:xfrm>
          <a:off x="13703300" y="12777419"/>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72695</xdr:rowOff>
    </xdr:from>
    <xdr:to>
      <xdr:col>71</xdr:col>
      <xdr:colOff>177800</xdr:colOff>
      <xdr:row>74</xdr:row>
      <xdr:rowOff>90119</xdr:rowOff>
    </xdr:to>
    <xdr:cxnSp macro="">
      <xdr:nvCxnSpPr>
        <xdr:cNvPr id="635" name="直線コネクタ 634"/>
        <xdr:cNvCxnSpPr/>
      </xdr:nvCxnSpPr>
      <xdr:spPr>
        <a:xfrm>
          <a:off x="12814300" y="1275999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25756</xdr:rowOff>
    </xdr:from>
    <xdr:to>
      <xdr:col>85</xdr:col>
      <xdr:colOff>177800</xdr:colOff>
      <xdr:row>75</xdr:row>
      <xdr:rowOff>127356</xdr:rowOff>
    </xdr:to>
    <xdr:sp macro="" textlink="">
      <xdr:nvSpPr>
        <xdr:cNvPr id="645" name="楕円 644"/>
        <xdr:cNvSpPr/>
      </xdr:nvSpPr>
      <xdr:spPr>
        <a:xfrm>
          <a:off x="16268700" y="12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4183</xdr:rowOff>
    </xdr:from>
    <xdr:ext cx="534377" cy="259045"/>
    <xdr:sp macro="" textlink="">
      <xdr:nvSpPr>
        <xdr:cNvPr id="646" name="公債費該当値テキスト"/>
        <xdr:cNvSpPr txBox="1"/>
      </xdr:nvSpPr>
      <xdr:spPr>
        <a:xfrm>
          <a:off x="16370300" y="128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170332</xdr:rowOff>
    </xdr:from>
    <xdr:to>
      <xdr:col>81</xdr:col>
      <xdr:colOff>101600</xdr:colOff>
      <xdr:row>75</xdr:row>
      <xdr:rowOff>100482</xdr:rowOff>
    </xdr:to>
    <xdr:sp macro="" textlink="">
      <xdr:nvSpPr>
        <xdr:cNvPr id="647" name="楕円 646"/>
        <xdr:cNvSpPr/>
      </xdr:nvSpPr>
      <xdr:spPr>
        <a:xfrm>
          <a:off x="15430500" y="128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91609</xdr:rowOff>
    </xdr:from>
    <xdr:ext cx="534377" cy="259045"/>
    <xdr:sp macro="" textlink="">
      <xdr:nvSpPr>
        <xdr:cNvPr id="648" name="テキスト ボックス 647"/>
        <xdr:cNvSpPr txBox="1"/>
      </xdr:nvSpPr>
      <xdr:spPr>
        <a:xfrm>
          <a:off x="15214111" y="129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58789</xdr:rowOff>
    </xdr:from>
    <xdr:to>
      <xdr:col>76</xdr:col>
      <xdr:colOff>165100</xdr:colOff>
      <xdr:row>74</xdr:row>
      <xdr:rowOff>160389</xdr:rowOff>
    </xdr:to>
    <xdr:sp macro="" textlink="">
      <xdr:nvSpPr>
        <xdr:cNvPr id="649" name="楕円 648"/>
        <xdr:cNvSpPr/>
      </xdr:nvSpPr>
      <xdr:spPr>
        <a:xfrm>
          <a:off x="14541500" y="12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5466</xdr:rowOff>
    </xdr:from>
    <xdr:ext cx="534377" cy="259045"/>
    <xdr:sp macro="" textlink="">
      <xdr:nvSpPr>
        <xdr:cNvPr id="650" name="テキスト ボックス 649"/>
        <xdr:cNvSpPr txBox="1"/>
      </xdr:nvSpPr>
      <xdr:spPr>
        <a:xfrm>
          <a:off x="14325111" y="125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39319</xdr:rowOff>
    </xdr:from>
    <xdr:to>
      <xdr:col>72</xdr:col>
      <xdr:colOff>38100</xdr:colOff>
      <xdr:row>74</xdr:row>
      <xdr:rowOff>140919</xdr:rowOff>
    </xdr:to>
    <xdr:sp macro="" textlink="">
      <xdr:nvSpPr>
        <xdr:cNvPr id="651" name="楕円 650"/>
        <xdr:cNvSpPr/>
      </xdr:nvSpPr>
      <xdr:spPr>
        <a:xfrm>
          <a:off x="13652500" y="127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157446</xdr:rowOff>
    </xdr:from>
    <xdr:ext cx="534377" cy="259045"/>
    <xdr:sp macro="" textlink="">
      <xdr:nvSpPr>
        <xdr:cNvPr id="652" name="テキスト ボックス 651"/>
        <xdr:cNvSpPr txBox="1"/>
      </xdr:nvSpPr>
      <xdr:spPr>
        <a:xfrm>
          <a:off x="13436111" y="125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21895</xdr:rowOff>
    </xdr:from>
    <xdr:to>
      <xdr:col>67</xdr:col>
      <xdr:colOff>101600</xdr:colOff>
      <xdr:row>74</xdr:row>
      <xdr:rowOff>123495</xdr:rowOff>
    </xdr:to>
    <xdr:sp macro="" textlink="">
      <xdr:nvSpPr>
        <xdr:cNvPr id="653" name="楕円 652"/>
        <xdr:cNvSpPr/>
      </xdr:nvSpPr>
      <xdr:spPr>
        <a:xfrm>
          <a:off x="12763500" y="127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140022</xdr:rowOff>
    </xdr:from>
    <xdr:ext cx="534377" cy="259045"/>
    <xdr:sp macro="" textlink="">
      <xdr:nvSpPr>
        <xdr:cNvPr id="654" name="テキスト ボックス 653"/>
        <xdr:cNvSpPr txBox="1"/>
      </xdr:nvSpPr>
      <xdr:spPr>
        <a:xfrm>
          <a:off x="12547111" y="124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80790</xdr:rowOff>
    </xdr:from>
    <xdr:to>
      <xdr:col>85</xdr:col>
      <xdr:colOff>127000</xdr:colOff>
      <xdr:row>96</xdr:row>
      <xdr:rowOff>105981</xdr:rowOff>
    </xdr:to>
    <xdr:cxnSp macro="">
      <xdr:nvCxnSpPr>
        <xdr:cNvPr id="681" name="直線コネクタ 680"/>
        <xdr:cNvCxnSpPr/>
      </xdr:nvCxnSpPr>
      <xdr:spPr>
        <a:xfrm flipV="1">
          <a:off x="15481300" y="16368540"/>
          <a:ext cx="838200" cy="1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96952</xdr:rowOff>
    </xdr:from>
    <xdr:to>
      <xdr:col>81</xdr:col>
      <xdr:colOff>50800</xdr:colOff>
      <xdr:row>96</xdr:row>
      <xdr:rowOff>105981</xdr:rowOff>
    </xdr:to>
    <xdr:cxnSp macro="">
      <xdr:nvCxnSpPr>
        <xdr:cNvPr id="684" name="直線コネクタ 683"/>
        <xdr:cNvCxnSpPr/>
      </xdr:nvCxnSpPr>
      <xdr:spPr>
        <a:xfrm>
          <a:off x="14592300" y="16384702"/>
          <a:ext cx="889000" cy="1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96952</xdr:rowOff>
    </xdr:from>
    <xdr:to>
      <xdr:col>76</xdr:col>
      <xdr:colOff>114300</xdr:colOff>
      <xdr:row>97</xdr:row>
      <xdr:rowOff>5352</xdr:rowOff>
    </xdr:to>
    <xdr:cxnSp macro="">
      <xdr:nvCxnSpPr>
        <xdr:cNvPr id="687" name="直線コネクタ 686"/>
        <xdr:cNvCxnSpPr/>
      </xdr:nvCxnSpPr>
      <xdr:spPr>
        <a:xfrm flipV="1">
          <a:off x="13703300" y="16384702"/>
          <a:ext cx="889000" cy="2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92883</xdr:rowOff>
    </xdr:from>
    <xdr:to>
      <xdr:col>71</xdr:col>
      <xdr:colOff>177800</xdr:colOff>
      <xdr:row>97</xdr:row>
      <xdr:rowOff>5352</xdr:rowOff>
    </xdr:to>
    <xdr:cxnSp macro="">
      <xdr:nvCxnSpPr>
        <xdr:cNvPr id="690" name="直線コネクタ 689"/>
        <xdr:cNvCxnSpPr/>
      </xdr:nvCxnSpPr>
      <xdr:spPr>
        <a:xfrm>
          <a:off x="12814300" y="16380633"/>
          <a:ext cx="889000" cy="25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29990</xdr:rowOff>
    </xdr:from>
    <xdr:to>
      <xdr:col>85</xdr:col>
      <xdr:colOff>177800</xdr:colOff>
      <xdr:row>95</xdr:row>
      <xdr:rowOff>131590</xdr:rowOff>
    </xdr:to>
    <xdr:sp macro="" textlink="">
      <xdr:nvSpPr>
        <xdr:cNvPr id="700" name="楕円 699"/>
        <xdr:cNvSpPr/>
      </xdr:nvSpPr>
      <xdr:spPr>
        <a:xfrm>
          <a:off x="16268700" y="163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52867</xdr:rowOff>
    </xdr:from>
    <xdr:ext cx="534377" cy="259045"/>
    <xdr:sp macro="" textlink="">
      <xdr:nvSpPr>
        <xdr:cNvPr id="701" name="積立金該当値テキスト"/>
        <xdr:cNvSpPr txBox="1"/>
      </xdr:nvSpPr>
      <xdr:spPr>
        <a:xfrm>
          <a:off x="16370300" y="1616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55181</xdr:rowOff>
    </xdr:from>
    <xdr:to>
      <xdr:col>81</xdr:col>
      <xdr:colOff>101600</xdr:colOff>
      <xdr:row>96</xdr:row>
      <xdr:rowOff>156781</xdr:rowOff>
    </xdr:to>
    <xdr:sp macro="" textlink="">
      <xdr:nvSpPr>
        <xdr:cNvPr id="702" name="楕円 701"/>
        <xdr:cNvSpPr/>
      </xdr:nvSpPr>
      <xdr:spPr>
        <a:xfrm>
          <a:off x="15430500" y="16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1858</xdr:rowOff>
    </xdr:from>
    <xdr:ext cx="534377" cy="259045"/>
    <xdr:sp macro="" textlink="">
      <xdr:nvSpPr>
        <xdr:cNvPr id="703" name="テキスト ボックス 702"/>
        <xdr:cNvSpPr txBox="1"/>
      </xdr:nvSpPr>
      <xdr:spPr>
        <a:xfrm>
          <a:off x="15214111" y="162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46152</xdr:rowOff>
    </xdr:from>
    <xdr:to>
      <xdr:col>76</xdr:col>
      <xdr:colOff>165100</xdr:colOff>
      <xdr:row>95</xdr:row>
      <xdr:rowOff>147752</xdr:rowOff>
    </xdr:to>
    <xdr:sp macro="" textlink="">
      <xdr:nvSpPr>
        <xdr:cNvPr id="704" name="楕円 703"/>
        <xdr:cNvSpPr/>
      </xdr:nvSpPr>
      <xdr:spPr>
        <a:xfrm>
          <a:off x="14541500" y="16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164279</xdr:rowOff>
    </xdr:from>
    <xdr:ext cx="534377" cy="259045"/>
    <xdr:sp macro="" textlink="">
      <xdr:nvSpPr>
        <xdr:cNvPr id="705" name="テキスト ボックス 704"/>
        <xdr:cNvSpPr txBox="1"/>
      </xdr:nvSpPr>
      <xdr:spPr>
        <a:xfrm>
          <a:off x="14325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126002</xdr:rowOff>
    </xdr:from>
    <xdr:to>
      <xdr:col>72</xdr:col>
      <xdr:colOff>38100</xdr:colOff>
      <xdr:row>97</xdr:row>
      <xdr:rowOff>56152</xdr:rowOff>
    </xdr:to>
    <xdr:sp macro="" textlink="">
      <xdr:nvSpPr>
        <xdr:cNvPr id="706" name="楕円 705"/>
        <xdr:cNvSpPr/>
      </xdr:nvSpPr>
      <xdr:spPr>
        <a:xfrm>
          <a:off x="13652500" y="1658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47279</xdr:rowOff>
    </xdr:from>
    <xdr:ext cx="534377" cy="259045"/>
    <xdr:sp macro="" textlink="">
      <xdr:nvSpPr>
        <xdr:cNvPr id="707" name="テキスト ボックス 706"/>
        <xdr:cNvSpPr txBox="1"/>
      </xdr:nvSpPr>
      <xdr:spPr>
        <a:xfrm>
          <a:off x="13436111" y="166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42083</xdr:rowOff>
    </xdr:from>
    <xdr:to>
      <xdr:col>67</xdr:col>
      <xdr:colOff>101600</xdr:colOff>
      <xdr:row>95</xdr:row>
      <xdr:rowOff>143683</xdr:rowOff>
    </xdr:to>
    <xdr:sp macro="" textlink="">
      <xdr:nvSpPr>
        <xdr:cNvPr id="708" name="楕円 707"/>
        <xdr:cNvSpPr/>
      </xdr:nvSpPr>
      <xdr:spPr>
        <a:xfrm>
          <a:off x="12763500" y="163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160210</xdr:rowOff>
    </xdr:from>
    <xdr:ext cx="534377" cy="259045"/>
    <xdr:sp macro="" textlink="">
      <xdr:nvSpPr>
        <xdr:cNvPr id="709" name="テキスト ボックス 708"/>
        <xdr:cNvSpPr txBox="1"/>
      </xdr:nvSpPr>
      <xdr:spPr>
        <a:xfrm>
          <a:off x="12547111" y="161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161798</xdr:rowOff>
    </xdr:from>
    <xdr:to>
      <xdr:col>116</xdr:col>
      <xdr:colOff>63500</xdr:colOff>
      <xdr:row>39</xdr:row>
      <xdr:rowOff>44323</xdr:rowOff>
    </xdr:to>
    <xdr:cxnSp macro="">
      <xdr:nvCxnSpPr>
        <xdr:cNvPr id="738" name="直線コネクタ 737"/>
        <xdr:cNvCxnSpPr/>
      </xdr:nvCxnSpPr>
      <xdr:spPr>
        <a:xfrm flipV="1">
          <a:off x="21323300" y="6676898"/>
          <a:ext cx="838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44323</xdr:rowOff>
    </xdr:from>
    <xdr:to>
      <xdr:col>111</xdr:col>
      <xdr:colOff>177800</xdr:colOff>
      <xdr:row>39</xdr:row>
      <xdr:rowOff>44323</xdr:rowOff>
    </xdr:to>
    <xdr:cxnSp macro="">
      <xdr:nvCxnSpPr>
        <xdr:cNvPr id="741" name="直線コネクタ 740"/>
        <xdr:cNvCxnSpPr/>
      </xdr:nvCxnSpPr>
      <xdr:spPr>
        <a:xfrm>
          <a:off x="20434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44323</xdr:rowOff>
    </xdr:from>
    <xdr:to>
      <xdr:col>107</xdr:col>
      <xdr:colOff>50800</xdr:colOff>
      <xdr:row>39</xdr:row>
      <xdr:rowOff>44323</xdr:rowOff>
    </xdr:to>
    <xdr:cxnSp macro="">
      <xdr:nvCxnSpPr>
        <xdr:cNvPr id="744" name="直線コネクタ 743"/>
        <xdr:cNvCxnSpPr/>
      </xdr:nvCxnSpPr>
      <xdr:spPr>
        <a:xfrm>
          <a:off x="19545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44323</xdr:rowOff>
    </xdr:to>
    <xdr:cxnSp macro="">
      <xdr:nvCxnSpPr>
        <xdr:cNvPr id="747" name="直線コネクタ 746"/>
        <xdr:cNvCxnSpPr/>
      </xdr:nvCxnSpPr>
      <xdr:spPr>
        <a:xfrm>
          <a:off x="18656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110998</xdr:rowOff>
    </xdr:from>
    <xdr:to>
      <xdr:col>116</xdr:col>
      <xdr:colOff>114300</xdr:colOff>
      <xdr:row>39</xdr:row>
      <xdr:rowOff>41148</xdr:rowOff>
    </xdr:to>
    <xdr:sp macro="" textlink="">
      <xdr:nvSpPr>
        <xdr:cNvPr id="757" name="楕円 756"/>
        <xdr:cNvSpPr/>
      </xdr:nvSpPr>
      <xdr:spPr>
        <a:xfrm>
          <a:off x="22110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25925</xdr:rowOff>
    </xdr:from>
    <xdr:ext cx="378565" cy="259045"/>
    <xdr:sp macro="" textlink="">
      <xdr:nvSpPr>
        <xdr:cNvPr id="758" name="投資及び出資金該当値テキスト"/>
        <xdr:cNvSpPr txBox="1"/>
      </xdr:nvSpPr>
      <xdr:spPr>
        <a:xfrm>
          <a:off x="22212300" y="65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164973</xdr:rowOff>
    </xdr:from>
    <xdr:to>
      <xdr:col>112</xdr:col>
      <xdr:colOff>38100</xdr:colOff>
      <xdr:row>39</xdr:row>
      <xdr:rowOff>95123</xdr:rowOff>
    </xdr:to>
    <xdr:sp macro="" textlink="">
      <xdr:nvSpPr>
        <xdr:cNvPr id="759" name="楕円 758"/>
        <xdr:cNvSpPr/>
      </xdr:nvSpPr>
      <xdr:spPr>
        <a:xfrm>
          <a:off x="21272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86250</xdr:rowOff>
    </xdr:from>
    <xdr:ext cx="249299" cy="259045"/>
    <xdr:sp macro="" textlink="">
      <xdr:nvSpPr>
        <xdr:cNvPr id="760" name="テキスト ボックス 759"/>
        <xdr:cNvSpPr txBox="1"/>
      </xdr:nvSpPr>
      <xdr:spPr>
        <a:xfrm>
          <a:off x="21198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164973</xdr:rowOff>
    </xdr:from>
    <xdr:to>
      <xdr:col>107</xdr:col>
      <xdr:colOff>101600</xdr:colOff>
      <xdr:row>39</xdr:row>
      <xdr:rowOff>95123</xdr:rowOff>
    </xdr:to>
    <xdr:sp macro="" textlink="">
      <xdr:nvSpPr>
        <xdr:cNvPr id="761" name="楕円 760"/>
        <xdr:cNvSpPr/>
      </xdr:nvSpPr>
      <xdr:spPr>
        <a:xfrm>
          <a:off x="2038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86250</xdr:rowOff>
    </xdr:from>
    <xdr:ext cx="249299" cy="259045"/>
    <xdr:sp macro="" textlink="">
      <xdr:nvSpPr>
        <xdr:cNvPr id="762" name="テキスト ボックス 761"/>
        <xdr:cNvSpPr txBox="1"/>
      </xdr:nvSpPr>
      <xdr:spPr>
        <a:xfrm>
          <a:off x="20309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164973</xdr:rowOff>
    </xdr:from>
    <xdr:to>
      <xdr:col>102</xdr:col>
      <xdr:colOff>165100</xdr:colOff>
      <xdr:row>39</xdr:row>
      <xdr:rowOff>95123</xdr:rowOff>
    </xdr:to>
    <xdr:sp macro="" textlink="">
      <xdr:nvSpPr>
        <xdr:cNvPr id="763" name="楕円 762"/>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86250</xdr:rowOff>
    </xdr:from>
    <xdr:ext cx="249299" cy="259045"/>
    <xdr:sp macro="" textlink="">
      <xdr:nvSpPr>
        <xdr:cNvPr id="764" name="テキスト ボックス 763"/>
        <xdr:cNvSpPr txBox="1"/>
      </xdr:nvSpPr>
      <xdr:spPr>
        <a:xfrm>
          <a:off x="19420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65" name="楕円 764"/>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86250</xdr:rowOff>
    </xdr:from>
    <xdr:ext cx="249299" cy="259045"/>
    <xdr:sp macro="" textlink="">
      <xdr:nvSpPr>
        <xdr:cNvPr id="766" name="テキスト ボックス 765"/>
        <xdr:cNvSpPr txBox="1"/>
      </xdr:nvSpPr>
      <xdr:spPr>
        <a:xfrm>
          <a:off x="18531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13436</xdr:rowOff>
    </xdr:from>
    <xdr:to>
      <xdr:col>116</xdr:col>
      <xdr:colOff>63500</xdr:colOff>
      <xdr:row>56</xdr:row>
      <xdr:rowOff>85751</xdr:rowOff>
    </xdr:to>
    <xdr:cxnSp macro="">
      <xdr:nvCxnSpPr>
        <xdr:cNvPr id="795" name="直線コネクタ 794"/>
        <xdr:cNvCxnSpPr/>
      </xdr:nvCxnSpPr>
      <xdr:spPr>
        <a:xfrm>
          <a:off x="21323300" y="9614636"/>
          <a:ext cx="8382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145606</xdr:rowOff>
    </xdr:from>
    <xdr:to>
      <xdr:col>111</xdr:col>
      <xdr:colOff>177800</xdr:colOff>
      <xdr:row>56</xdr:row>
      <xdr:rowOff>13436</xdr:rowOff>
    </xdr:to>
    <xdr:cxnSp macro="">
      <xdr:nvCxnSpPr>
        <xdr:cNvPr id="798" name="直線コネクタ 797"/>
        <xdr:cNvCxnSpPr/>
      </xdr:nvCxnSpPr>
      <xdr:spPr>
        <a:xfrm>
          <a:off x="20434300" y="9575356"/>
          <a:ext cx="889000" cy="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62662</xdr:rowOff>
    </xdr:from>
    <xdr:to>
      <xdr:col>107</xdr:col>
      <xdr:colOff>50800</xdr:colOff>
      <xdr:row>55</xdr:row>
      <xdr:rowOff>145606</xdr:rowOff>
    </xdr:to>
    <xdr:cxnSp macro="">
      <xdr:nvCxnSpPr>
        <xdr:cNvPr id="801" name="直線コネクタ 800"/>
        <xdr:cNvCxnSpPr/>
      </xdr:nvCxnSpPr>
      <xdr:spPr>
        <a:xfrm>
          <a:off x="19545300" y="9492412"/>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30049</xdr:rowOff>
    </xdr:from>
    <xdr:to>
      <xdr:col>102</xdr:col>
      <xdr:colOff>114300</xdr:colOff>
      <xdr:row>55</xdr:row>
      <xdr:rowOff>62662</xdr:rowOff>
    </xdr:to>
    <xdr:cxnSp macro="">
      <xdr:nvCxnSpPr>
        <xdr:cNvPr id="804" name="直線コネクタ 803"/>
        <xdr:cNvCxnSpPr/>
      </xdr:nvCxnSpPr>
      <xdr:spPr>
        <a:xfrm>
          <a:off x="18656300" y="945979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34951</xdr:rowOff>
    </xdr:from>
    <xdr:to>
      <xdr:col>116</xdr:col>
      <xdr:colOff>114300</xdr:colOff>
      <xdr:row>56</xdr:row>
      <xdr:rowOff>136551</xdr:rowOff>
    </xdr:to>
    <xdr:sp macro="" textlink="">
      <xdr:nvSpPr>
        <xdr:cNvPr id="814" name="楕円 813"/>
        <xdr:cNvSpPr/>
      </xdr:nvSpPr>
      <xdr:spPr>
        <a:xfrm>
          <a:off x="221107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57828</xdr:rowOff>
    </xdr:from>
    <xdr:ext cx="534377" cy="259045"/>
    <xdr:sp macro="" textlink="">
      <xdr:nvSpPr>
        <xdr:cNvPr id="815" name="貸付金該当値テキスト"/>
        <xdr:cNvSpPr txBox="1"/>
      </xdr:nvSpPr>
      <xdr:spPr>
        <a:xfrm>
          <a:off x="22212300" y="94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134086</xdr:rowOff>
    </xdr:from>
    <xdr:to>
      <xdr:col>112</xdr:col>
      <xdr:colOff>38100</xdr:colOff>
      <xdr:row>56</xdr:row>
      <xdr:rowOff>64236</xdr:rowOff>
    </xdr:to>
    <xdr:sp macro="" textlink="">
      <xdr:nvSpPr>
        <xdr:cNvPr id="816" name="楕円 815"/>
        <xdr:cNvSpPr/>
      </xdr:nvSpPr>
      <xdr:spPr>
        <a:xfrm>
          <a:off x="21272500" y="95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80763</xdr:rowOff>
    </xdr:from>
    <xdr:ext cx="534377" cy="259045"/>
    <xdr:sp macro="" textlink="">
      <xdr:nvSpPr>
        <xdr:cNvPr id="817" name="テキスト ボックス 816"/>
        <xdr:cNvSpPr txBox="1"/>
      </xdr:nvSpPr>
      <xdr:spPr>
        <a:xfrm>
          <a:off x="21056111" y="9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94806</xdr:rowOff>
    </xdr:from>
    <xdr:to>
      <xdr:col>107</xdr:col>
      <xdr:colOff>101600</xdr:colOff>
      <xdr:row>56</xdr:row>
      <xdr:rowOff>24956</xdr:rowOff>
    </xdr:to>
    <xdr:sp macro="" textlink="">
      <xdr:nvSpPr>
        <xdr:cNvPr id="818" name="楕円 817"/>
        <xdr:cNvSpPr/>
      </xdr:nvSpPr>
      <xdr:spPr>
        <a:xfrm>
          <a:off x="20383500" y="9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41483</xdr:rowOff>
    </xdr:from>
    <xdr:ext cx="534377" cy="259045"/>
    <xdr:sp macro="" textlink="">
      <xdr:nvSpPr>
        <xdr:cNvPr id="819" name="テキスト ボックス 818"/>
        <xdr:cNvSpPr txBox="1"/>
      </xdr:nvSpPr>
      <xdr:spPr>
        <a:xfrm>
          <a:off x="20167111" y="92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11862</xdr:rowOff>
    </xdr:from>
    <xdr:to>
      <xdr:col>102</xdr:col>
      <xdr:colOff>165100</xdr:colOff>
      <xdr:row>55</xdr:row>
      <xdr:rowOff>113462</xdr:rowOff>
    </xdr:to>
    <xdr:sp macro="" textlink="">
      <xdr:nvSpPr>
        <xdr:cNvPr id="820" name="楕円 819"/>
        <xdr:cNvSpPr/>
      </xdr:nvSpPr>
      <xdr:spPr>
        <a:xfrm>
          <a:off x="19494500" y="94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129989</xdr:rowOff>
    </xdr:from>
    <xdr:ext cx="534377" cy="259045"/>
    <xdr:sp macro="" textlink="">
      <xdr:nvSpPr>
        <xdr:cNvPr id="821" name="テキスト ボックス 820"/>
        <xdr:cNvSpPr txBox="1"/>
      </xdr:nvSpPr>
      <xdr:spPr>
        <a:xfrm>
          <a:off x="19278111" y="92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150699</xdr:rowOff>
    </xdr:from>
    <xdr:to>
      <xdr:col>98</xdr:col>
      <xdr:colOff>38100</xdr:colOff>
      <xdr:row>55</xdr:row>
      <xdr:rowOff>80849</xdr:rowOff>
    </xdr:to>
    <xdr:sp macro="" textlink="">
      <xdr:nvSpPr>
        <xdr:cNvPr id="822" name="楕円 821"/>
        <xdr:cNvSpPr/>
      </xdr:nvSpPr>
      <xdr:spPr>
        <a:xfrm>
          <a:off x="18605500" y="94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97376</xdr:rowOff>
    </xdr:from>
    <xdr:ext cx="534377" cy="259045"/>
    <xdr:sp macro="" textlink="">
      <xdr:nvSpPr>
        <xdr:cNvPr id="823" name="テキスト ボックス 822"/>
        <xdr:cNvSpPr txBox="1"/>
      </xdr:nvSpPr>
      <xdr:spPr>
        <a:xfrm>
          <a:off x="18389111" y="918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158331</xdr:rowOff>
    </xdr:from>
    <xdr:to>
      <xdr:col>116</xdr:col>
      <xdr:colOff>63500</xdr:colOff>
      <xdr:row>75</xdr:row>
      <xdr:rowOff>58680</xdr:rowOff>
    </xdr:to>
    <xdr:cxnSp macro="">
      <xdr:nvCxnSpPr>
        <xdr:cNvPr id="853" name="直線コネクタ 852"/>
        <xdr:cNvCxnSpPr/>
      </xdr:nvCxnSpPr>
      <xdr:spPr>
        <a:xfrm flipV="1">
          <a:off x="21323300" y="12845631"/>
          <a:ext cx="8382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58680</xdr:rowOff>
    </xdr:from>
    <xdr:to>
      <xdr:col>111</xdr:col>
      <xdr:colOff>177800</xdr:colOff>
      <xdr:row>75</xdr:row>
      <xdr:rowOff>74035</xdr:rowOff>
    </xdr:to>
    <xdr:cxnSp macro="">
      <xdr:nvCxnSpPr>
        <xdr:cNvPr id="856" name="直線コネクタ 855"/>
        <xdr:cNvCxnSpPr/>
      </xdr:nvCxnSpPr>
      <xdr:spPr>
        <a:xfrm flipV="1">
          <a:off x="20434300" y="12917430"/>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66643</xdr:rowOff>
    </xdr:from>
    <xdr:to>
      <xdr:col>107</xdr:col>
      <xdr:colOff>50800</xdr:colOff>
      <xdr:row>75</xdr:row>
      <xdr:rowOff>74035</xdr:rowOff>
    </xdr:to>
    <xdr:cxnSp macro="">
      <xdr:nvCxnSpPr>
        <xdr:cNvPr id="859" name="直線コネクタ 858"/>
        <xdr:cNvCxnSpPr/>
      </xdr:nvCxnSpPr>
      <xdr:spPr>
        <a:xfrm>
          <a:off x="19545300" y="1292539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66643</xdr:rowOff>
    </xdr:from>
    <xdr:to>
      <xdr:col>102</xdr:col>
      <xdr:colOff>114300</xdr:colOff>
      <xdr:row>75</xdr:row>
      <xdr:rowOff>82188</xdr:rowOff>
    </xdr:to>
    <xdr:cxnSp macro="">
      <xdr:nvCxnSpPr>
        <xdr:cNvPr id="862" name="直線コネクタ 861"/>
        <xdr:cNvCxnSpPr/>
      </xdr:nvCxnSpPr>
      <xdr:spPr>
        <a:xfrm flipV="1">
          <a:off x="18656300" y="129253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107531</xdr:rowOff>
    </xdr:from>
    <xdr:to>
      <xdr:col>116</xdr:col>
      <xdr:colOff>114300</xdr:colOff>
      <xdr:row>75</xdr:row>
      <xdr:rowOff>37681</xdr:rowOff>
    </xdr:to>
    <xdr:sp macro="" textlink="">
      <xdr:nvSpPr>
        <xdr:cNvPr id="872" name="楕円 871"/>
        <xdr:cNvSpPr/>
      </xdr:nvSpPr>
      <xdr:spPr>
        <a:xfrm>
          <a:off x="22110700" y="12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130408</xdr:rowOff>
    </xdr:from>
    <xdr:ext cx="534377" cy="259045"/>
    <xdr:sp macro="" textlink="">
      <xdr:nvSpPr>
        <xdr:cNvPr id="873" name="繰出金該当値テキスト"/>
        <xdr:cNvSpPr txBox="1"/>
      </xdr:nvSpPr>
      <xdr:spPr>
        <a:xfrm>
          <a:off x="22212300" y="126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7880</xdr:rowOff>
    </xdr:from>
    <xdr:to>
      <xdr:col>112</xdr:col>
      <xdr:colOff>38100</xdr:colOff>
      <xdr:row>75</xdr:row>
      <xdr:rowOff>109480</xdr:rowOff>
    </xdr:to>
    <xdr:sp macro="" textlink="">
      <xdr:nvSpPr>
        <xdr:cNvPr id="874" name="楕円 873"/>
        <xdr:cNvSpPr/>
      </xdr:nvSpPr>
      <xdr:spPr>
        <a:xfrm>
          <a:off x="21272500" y="12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126007</xdr:rowOff>
    </xdr:from>
    <xdr:ext cx="534377" cy="259045"/>
    <xdr:sp macro="" textlink="">
      <xdr:nvSpPr>
        <xdr:cNvPr id="875" name="テキスト ボックス 874"/>
        <xdr:cNvSpPr txBox="1"/>
      </xdr:nvSpPr>
      <xdr:spPr>
        <a:xfrm>
          <a:off x="21056111" y="1264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23235</xdr:rowOff>
    </xdr:from>
    <xdr:to>
      <xdr:col>107</xdr:col>
      <xdr:colOff>101600</xdr:colOff>
      <xdr:row>75</xdr:row>
      <xdr:rowOff>124835</xdr:rowOff>
    </xdr:to>
    <xdr:sp macro="" textlink="">
      <xdr:nvSpPr>
        <xdr:cNvPr id="876" name="楕円 875"/>
        <xdr:cNvSpPr/>
      </xdr:nvSpPr>
      <xdr:spPr>
        <a:xfrm>
          <a:off x="20383500" y="128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141362</xdr:rowOff>
    </xdr:from>
    <xdr:ext cx="534377" cy="259045"/>
    <xdr:sp macro="" textlink="">
      <xdr:nvSpPr>
        <xdr:cNvPr id="877" name="テキスト ボックス 876"/>
        <xdr:cNvSpPr txBox="1"/>
      </xdr:nvSpPr>
      <xdr:spPr>
        <a:xfrm>
          <a:off x="20167111" y="126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15843</xdr:rowOff>
    </xdr:from>
    <xdr:to>
      <xdr:col>102</xdr:col>
      <xdr:colOff>165100</xdr:colOff>
      <xdr:row>75</xdr:row>
      <xdr:rowOff>117443</xdr:rowOff>
    </xdr:to>
    <xdr:sp macro="" textlink="">
      <xdr:nvSpPr>
        <xdr:cNvPr id="878" name="楕円 877"/>
        <xdr:cNvSpPr/>
      </xdr:nvSpPr>
      <xdr:spPr>
        <a:xfrm>
          <a:off x="19494500" y="128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133970</xdr:rowOff>
    </xdr:from>
    <xdr:ext cx="534377" cy="259045"/>
    <xdr:sp macro="" textlink="">
      <xdr:nvSpPr>
        <xdr:cNvPr id="879" name="テキスト ボックス 878"/>
        <xdr:cNvSpPr txBox="1"/>
      </xdr:nvSpPr>
      <xdr:spPr>
        <a:xfrm>
          <a:off x="19278111" y="126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31388</xdr:rowOff>
    </xdr:from>
    <xdr:to>
      <xdr:col>98</xdr:col>
      <xdr:colOff>38100</xdr:colOff>
      <xdr:row>75</xdr:row>
      <xdr:rowOff>132988</xdr:rowOff>
    </xdr:to>
    <xdr:sp macro="" textlink="">
      <xdr:nvSpPr>
        <xdr:cNvPr id="880" name="楕円 879"/>
        <xdr:cNvSpPr/>
      </xdr:nvSpPr>
      <xdr:spPr>
        <a:xfrm>
          <a:off x="18605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149515</xdr:rowOff>
    </xdr:from>
    <xdr:ext cx="534377" cy="259045"/>
    <xdr:sp macro="" textlink="">
      <xdr:nvSpPr>
        <xdr:cNvPr id="881" name="テキスト ボックス 880"/>
        <xdr:cNvSpPr txBox="1"/>
      </xdr:nvSpPr>
      <xdr:spPr>
        <a:xfrm>
          <a:off x="18389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大きく増加しているのは、投資及び出資金、積立金である。投資及び出資金は中心市街地活性化を目的とした出資金を増額したことによるもの、積立金は大規模施設の更新を控え後年度の財政負担を軽減するため計画的に積立てを行うこととするため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一方、維持補修費については前年度に比べて積雪が少なかったことに伴う道路除雪費用の減、貸付金については融資制度の終了等に伴い金融機関への預託金の減などにより減少している。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普通建設事業費については、更新整備については久々野支所庁舎更新などにより増加しているが、駅周辺土地区画整理事業などで減少しており、全体として減少となった。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類似団体平均と比較すると、普通建設事業費が大きく上回っている状況にある。これは施設の老朽化に伴い久々野支所更新や学校大規模改修工事などを行ったことが主な要因である。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扶助費は類似団体平均を下回っているものの、年々増加傾向にあり、今後もさらなる行財政改革の推進などにより、健全で持続可能な財政基盤の確立に努める。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89,208
88,580
2,177.61
48,970,204
46,847,718
1,175,403
28,148,502
26,925,060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152502</xdr:rowOff>
    </xdr:from>
    <xdr:to>
      <xdr:col>24</xdr:col>
      <xdr:colOff>63500</xdr:colOff>
      <xdr:row>34</xdr:row>
      <xdr:rowOff>170790</xdr:rowOff>
    </xdr:to>
    <xdr:cxnSp macro="">
      <xdr:nvCxnSpPr>
        <xdr:cNvPr id="59" name="直線コネクタ 58"/>
        <xdr:cNvCxnSpPr/>
      </xdr:nvCxnSpPr>
      <xdr:spPr>
        <a:xfrm flipV="1">
          <a:off x="3797300" y="598180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99924</xdr:rowOff>
    </xdr:from>
    <xdr:to>
      <xdr:col>19</xdr:col>
      <xdr:colOff>177800</xdr:colOff>
      <xdr:row>34</xdr:row>
      <xdr:rowOff>170790</xdr:rowOff>
    </xdr:to>
    <xdr:cxnSp macro="">
      <xdr:nvCxnSpPr>
        <xdr:cNvPr id="62" name="直線コネクタ 61"/>
        <xdr:cNvCxnSpPr/>
      </xdr:nvCxnSpPr>
      <xdr:spPr>
        <a:xfrm>
          <a:off x="2908300" y="592922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99924</xdr:rowOff>
    </xdr:from>
    <xdr:to>
      <xdr:col>15</xdr:col>
      <xdr:colOff>50800</xdr:colOff>
      <xdr:row>34</xdr:row>
      <xdr:rowOff>149301</xdr:rowOff>
    </xdr:to>
    <xdr:cxnSp macro="">
      <xdr:nvCxnSpPr>
        <xdr:cNvPr id="65" name="直線コネクタ 64"/>
        <xdr:cNvCxnSpPr/>
      </xdr:nvCxnSpPr>
      <xdr:spPr>
        <a:xfrm flipV="1">
          <a:off x="2019300" y="5929224"/>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149301</xdr:rowOff>
    </xdr:from>
    <xdr:to>
      <xdr:col>10</xdr:col>
      <xdr:colOff>114300</xdr:colOff>
      <xdr:row>35</xdr:row>
      <xdr:rowOff>46888</xdr:rowOff>
    </xdr:to>
    <xdr:cxnSp macro="">
      <xdr:nvCxnSpPr>
        <xdr:cNvPr id="68" name="直線コネクタ 67"/>
        <xdr:cNvCxnSpPr/>
      </xdr:nvCxnSpPr>
      <xdr:spPr>
        <a:xfrm flipV="1">
          <a:off x="1130300" y="5978601"/>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101702</xdr:rowOff>
    </xdr:from>
    <xdr:to>
      <xdr:col>24</xdr:col>
      <xdr:colOff>114300</xdr:colOff>
      <xdr:row>35</xdr:row>
      <xdr:rowOff>31852</xdr:rowOff>
    </xdr:to>
    <xdr:sp macro="" textlink="">
      <xdr:nvSpPr>
        <xdr:cNvPr id="78" name="楕円 77"/>
        <xdr:cNvSpPr/>
      </xdr:nvSpPr>
      <xdr:spPr>
        <a:xfrm>
          <a:off x="45847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80129</xdr:rowOff>
    </xdr:from>
    <xdr:ext cx="469744" cy="259045"/>
    <xdr:sp macro="" textlink="">
      <xdr:nvSpPr>
        <xdr:cNvPr id="79" name="議会費該当値テキスト"/>
        <xdr:cNvSpPr txBox="1"/>
      </xdr:nvSpPr>
      <xdr:spPr>
        <a:xfrm>
          <a:off x="4686300" y="59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119990</xdr:rowOff>
    </xdr:from>
    <xdr:to>
      <xdr:col>20</xdr:col>
      <xdr:colOff>38100</xdr:colOff>
      <xdr:row>35</xdr:row>
      <xdr:rowOff>50140</xdr:rowOff>
    </xdr:to>
    <xdr:sp macro="" textlink="">
      <xdr:nvSpPr>
        <xdr:cNvPr id="80" name="楕円 79"/>
        <xdr:cNvSpPr/>
      </xdr:nvSpPr>
      <xdr:spPr>
        <a:xfrm>
          <a:off x="3746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41267</xdr:rowOff>
    </xdr:from>
    <xdr:ext cx="469744" cy="259045"/>
    <xdr:sp macro="" textlink="">
      <xdr:nvSpPr>
        <xdr:cNvPr id="81" name="テキスト ボックス 80"/>
        <xdr:cNvSpPr txBox="1"/>
      </xdr:nvSpPr>
      <xdr:spPr>
        <a:xfrm>
          <a:off x="3562428"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49124</xdr:rowOff>
    </xdr:from>
    <xdr:to>
      <xdr:col>15</xdr:col>
      <xdr:colOff>101600</xdr:colOff>
      <xdr:row>34</xdr:row>
      <xdr:rowOff>150724</xdr:rowOff>
    </xdr:to>
    <xdr:sp macro="" textlink="">
      <xdr:nvSpPr>
        <xdr:cNvPr id="82" name="楕円 81"/>
        <xdr:cNvSpPr/>
      </xdr:nvSpPr>
      <xdr:spPr>
        <a:xfrm>
          <a:off x="2857500" y="5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141851</xdr:rowOff>
    </xdr:from>
    <xdr:ext cx="469744" cy="259045"/>
    <xdr:sp macro="" textlink="">
      <xdr:nvSpPr>
        <xdr:cNvPr id="83" name="テキスト ボックス 82"/>
        <xdr:cNvSpPr txBox="1"/>
      </xdr:nvSpPr>
      <xdr:spPr>
        <a:xfrm>
          <a:off x="2673428"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98501</xdr:rowOff>
    </xdr:from>
    <xdr:to>
      <xdr:col>10</xdr:col>
      <xdr:colOff>165100</xdr:colOff>
      <xdr:row>35</xdr:row>
      <xdr:rowOff>28651</xdr:rowOff>
    </xdr:to>
    <xdr:sp macro="" textlink="">
      <xdr:nvSpPr>
        <xdr:cNvPr id="84" name="楕円 83"/>
        <xdr:cNvSpPr/>
      </xdr:nvSpPr>
      <xdr:spPr>
        <a:xfrm>
          <a:off x="1968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19778</xdr:rowOff>
    </xdr:from>
    <xdr:ext cx="469744" cy="259045"/>
    <xdr:sp macro="" textlink="">
      <xdr:nvSpPr>
        <xdr:cNvPr id="85" name="テキスト ボックス 84"/>
        <xdr:cNvSpPr txBox="1"/>
      </xdr:nvSpPr>
      <xdr:spPr>
        <a:xfrm>
          <a:off x="1784428" y="602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167538</xdr:rowOff>
    </xdr:from>
    <xdr:to>
      <xdr:col>6</xdr:col>
      <xdr:colOff>38100</xdr:colOff>
      <xdr:row>35</xdr:row>
      <xdr:rowOff>97688</xdr:rowOff>
    </xdr:to>
    <xdr:sp macro="" textlink="">
      <xdr:nvSpPr>
        <xdr:cNvPr id="86" name="楕円 85"/>
        <xdr:cNvSpPr/>
      </xdr:nvSpPr>
      <xdr:spPr>
        <a:xfrm>
          <a:off x="1079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88815</xdr:rowOff>
    </xdr:from>
    <xdr:ext cx="469744" cy="259045"/>
    <xdr:sp macro="" textlink="">
      <xdr:nvSpPr>
        <xdr:cNvPr id="87" name="テキスト ボックス 86"/>
        <xdr:cNvSpPr txBox="1"/>
      </xdr:nvSpPr>
      <xdr:spPr>
        <a:xfrm>
          <a:off x="895428" y="608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128918</xdr:rowOff>
    </xdr:from>
    <xdr:to>
      <xdr:col>24</xdr:col>
      <xdr:colOff>63500</xdr:colOff>
      <xdr:row>57</xdr:row>
      <xdr:rowOff>13398</xdr:rowOff>
    </xdr:to>
    <xdr:cxnSp macro="">
      <xdr:nvCxnSpPr>
        <xdr:cNvPr id="117" name="直線コネクタ 116"/>
        <xdr:cNvCxnSpPr/>
      </xdr:nvCxnSpPr>
      <xdr:spPr>
        <a:xfrm flipV="1">
          <a:off x="3797300" y="9730118"/>
          <a:ext cx="8382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39510</xdr:rowOff>
    </xdr:from>
    <xdr:to>
      <xdr:col>19</xdr:col>
      <xdr:colOff>177800</xdr:colOff>
      <xdr:row>57</xdr:row>
      <xdr:rowOff>13398</xdr:rowOff>
    </xdr:to>
    <xdr:cxnSp macro="">
      <xdr:nvCxnSpPr>
        <xdr:cNvPr id="120" name="直線コネクタ 119"/>
        <xdr:cNvCxnSpPr/>
      </xdr:nvCxnSpPr>
      <xdr:spPr>
        <a:xfrm>
          <a:off x="2908300" y="9640710"/>
          <a:ext cx="889000" cy="1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39510</xdr:rowOff>
    </xdr:from>
    <xdr:to>
      <xdr:col>15</xdr:col>
      <xdr:colOff>50800</xdr:colOff>
      <xdr:row>57</xdr:row>
      <xdr:rowOff>81826</xdr:rowOff>
    </xdr:to>
    <xdr:cxnSp macro="">
      <xdr:nvCxnSpPr>
        <xdr:cNvPr id="123" name="直線コネクタ 122"/>
        <xdr:cNvCxnSpPr/>
      </xdr:nvCxnSpPr>
      <xdr:spPr>
        <a:xfrm flipV="1">
          <a:off x="2019300" y="9640710"/>
          <a:ext cx="889000" cy="2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159665</xdr:rowOff>
    </xdr:from>
    <xdr:to>
      <xdr:col>10</xdr:col>
      <xdr:colOff>114300</xdr:colOff>
      <xdr:row>57</xdr:row>
      <xdr:rowOff>81826</xdr:rowOff>
    </xdr:to>
    <xdr:cxnSp macro="">
      <xdr:nvCxnSpPr>
        <xdr:cNvPr id="126" name="直線コネクタ 125"/>
        <xdr:cNvCxnSpPr/>
      </xdr:nvCxnSpPr>
      <xdr:spPr>
        <a:xfrm>
          <a:off x="1130300" y="9760865"/>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78118</xdr:rowOff>
    </xdr:from>
    <xdr:to>
      <xdr:col>24</xdr:col>
      <xdr:colOff>114300</xdr:colOff>
      <xdr:row>57</xdr:row>
      <xdr:rowOff>8268</xdr:rowOff>
    </xdr:to>
    <xdr:sp macro="" textlink="">
      <xdr:nvSpPr>
        <xdr:cNvPr id="136" name="楕円 135"/>
        <xdr:cNvSpPr/>
      </xdr:nvSpPr>
      <xdr:spPr>
        <a:xfrm>
          <a:off x="4584700" y="96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56545</xdr:rowOff>
    </xdr:from>
    <xdr:ext cx="534377" cy="259045"/>
    <xdr:sp macro="" textlink="">
      <xdr:nvSpPr>
        <xdr:cNvPr id="137" name="総務費該当値テキスト"/>
        <xdr:cNvSpPr txBox="1"/>
      </xdr:nvSpPr>
      <xdr:spPr>
        <a:xfrm>
          <a:off x="4686300" y="96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134048</xdr:rowOff>
    </xdr:from>
    <xdr:to>
      <xdr:col>20</xdr:col>
      <xdr:colOff>38100</xdr:colOff>
      <xdr:row>57</xdr:row>
      <xdr:rowOff>64198</xdr:rowOff>
    </xdr:to>
    <xdr:sp macro="" textlink="">
      <xdr:nvSpPr>
        <xdr:cNvPr id="138" name="楕円 137"/>
        <xdr:cNvSpPr/>
      </xdr:nvSpPr>
      <xdr:spPr>
        <a:xfrm>
          <a:off x="3746500" y="9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55325</xdr:rowOff>
    </xdr:from>
    <xdr:ext cx="534377" cy="259045"/>
    <xdr:sp macro="" textlink="">
      <xdr:nvSpPr>
        <xdr:cNvPr id="139" name="テキスト ボックス 138"/>
        <xdr:cNvSpPr txBox="1"/>
      </xdr:nvSpPr>
      <xdr:spPr>
        <a:xfrm>
          <a:off x="3530111" y="9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160160</xdr:rowOff>
    </xdr:from>
    <xdr:to>
      <xdr:col>15</xdr:col>
      <xdr:colOff>101600</xdr:colOff>
      <xdr:row>56</xdr:row>
      <xdr:rowOff>90310</xdr:rowOff>
    </xdr:to>
    <xdr:sp macro="" textlink="">
      <xdr:nvSpPr>
        <xdr:cNvPr id="140" name="楕円 139"/>
        <xdr:cNvSpPr/>
      </xdr:nvSpPr>
      <xdr:spPr>
        <a:xfrm>
          <a:off x="2857500" y="95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81437</xdr:rowOff>
    </xdr:from>
    <xdr:ext cx="534377" cy="259045"/>
    <xdr:sp macro="" textlink="">
      <xdr:nvSpPr>
        <xdr:cNvPr id="141" name="テキスト ボックス 140"/>
        <xdr:cNvSpPr txBox="1"/>
      </xdr:nvSpPr>
      <xdr:spPr>
        <a:xfrm>
          <a:off x="2641111" y="96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31026</xdr:rowOff>
    </xdr:from>
    <xdr:to>
      <xdr:col>10</xdr:col>
      <xdr:colOff>165100</xdr:colOff>
      <xdr:row>57</xdr:row>
      <xdr:rowOff>132626</xdr:rowOff>
    </xdr:to>
    <xdr:sp macro="" textlink="">
      <xdr:nvSpPr>
        <xdr:cNvPr id="142" name="楕円 141"/>
        <xdr:cNvSpPr/>
      </xdr:nvSpPr>
      <xdr:spPr>
        <a:xfrm>
          <a:off x="1968500" y="98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123753</xdr:rowOff>
    </xdr:from>
    <xdr:ext cx="534377" cy="259045"/>
    <xdr:sp macro="" textlink="">
      <xdr:nvSpPr>
        <xdr:cNvPr id="143" name="テキスト ボックス 142"/>
        <xdr:cNvSpPr txBox="1"/>
      </xdr:nvSpPr>
      <xdr:spPr>
        <a:xfrm>
          <a:off x="1752111" y="98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108865</xdr:rowOff>
    </xdr:from>
    <xdr:to>
      <xdr:col>6</xdr:col>
      <xdr:colOff>38100</xdr:colOff>
      <xdr:row>57</xdr:row>
      <xdr:rowOff>39015</xdr:rowOff>
    </xdr:to>
    <xdr:sp macro="" textlink="">
      <xdr:nvSpPr>
        <xdr:cNvPr id="144" name="楕円 143"/>
        <xdr:cNvSpPr/>
      </xdr:nvSpPr>
      <xdr:spPr>
        <a:xfrm>
          <a:off x="1079500" y="97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30142</xdr:rowOff>
    </xdr:from>
    <xdr:ext cx="534377" cy="259045"/>
    <xdr:sp macro="" textlink="">
      <xdr:nvSpPr>
        <xdr:cNvPr id="145" name="テキスト ボックス 144"/>
        <xdr:cNvSpPr txBox="1"/>
      </xdr:nvSpPr>
      <xdr:spPr>
        <a:xfrm>
          <a:off x="863111" y="98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39269</xdr:rowOff>
    </xdr:from>
    <xdr:to>
      <xdr:col>24</xdr:col>
      <xdr:colOff>63500</xdr:colOff>
      <xdr:row>77</xdr:row>
      <xdr:rowOff>58369</xdr:rowOff>
    </xdr:to>
    <xdr:cxnSp macro="">
      <xdr:nvCxnSpPr>
        <xdr:cNvPr id="175" name="直線コネクタ 174"/>
        <xdr:cNvCxnSpPr/>
      </xdr:nvCxnSpPr>
      <xdr:spPr>
        <a:xfrm>
          <a:off x="3797300" y="13240919"/>
          <a:ext cx="8382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39269</xdr:rowOff>
    </xdr:from>
    <xdr:to>
      <xdr:col>19</xdr:col>
      <xdr:colOff>177800</xdr:colOff>
      <xdr:row>77</xdr:row>
      <xdr:rowOff>147129</xdr:rowOff>
    </xdr:to>
    <xdr:cxnSp macro="">
      <xdr:nvCxnSpPr>
        <xdr:cNvPr id="178" name="直線コネクタ 177"/>
        <xdr:cNvCxnSpPr/>
      </xdr:nvCxnSpPr>
      <xdr:spPr>
        <a:xfrm flipV="1">
          <a:off x="2908300" y="13240919"/>
          <a:ext cx="889000" cy="10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147129</xdr:rowOff>
    </xdr:from>
    <xdr:to>
      <xdr:col>15</xdr:col>
      <xdr:colOff>50800</xdr:colOff>
      <xdr:row>77</xdr:row>
      <xdr:rowOff>168377</xdr:rowOff>
    </xdr:to>
    <xdr:cxnSp macro="">
      <xdr:nvCxnSpPr>
        <xdr:cNvPr id="181" name="直線コネクタ 180"/>
        <xdr:cNvCxnSpPr/>
      </xdr:nvCxnSpPr>
      <xdr:spPr>
        <a:xfrm flipV="1">
          <a:off x="2019300" y="13348779"/>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168377</xdr:rowOff>
    </xdr:from>
    <xdr:to>
      <xdr:col>10</xdr:col>
      <xdr:colOff>114300</xdr:colOff>
      <xdr:row>78</xdr:row>
      <xdr:rowOff>142811</xdr:rowOff>
    </xdr:to>
    <xdr:cxnSp macro="">
      <xdr:nvCxnSpPr>
        <xdr:cNvPr id="184" name="直線コネクタ 183"/>
        <xdr:cNvCxnSpPr/>
      </xdr:nvCxnSpPr>
      <xdr:spPr>
        <a:xfrm flipV="1">
          <a:off x="1130300" y="13370027"/>
          <a:ext cx="889000" cy="1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7569</xdr:rowOff>
    </xdr:from>
    <xdr:to>
      <xdr:col>24</xdr:col>
      <xdr:colOff>114300</xdr:colOff>
      <xdr:row>77</xdr:row>
      <xdr:rowOff>109169</xdr:rowOff>
    </xdr:to>
    <xdr:sp macro="" textlink="">
      <xdr:nvSpPr>
        <xdr:cNvPr id="194" name="楕円 193"/>
        <xdr:cNvSpPr/>
      </xdr:nvSpPr>
      <xdr:spPr>
        <a:xfrm>
          <a:off x="4584700" y="132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157446</xdr:rowOff>
    </xdr:from>
    <xdr:ext cx="599010" cy="259045"/>
    <xdr:sp macro="" textlink="">
      <xdr:nvSpPr>
        <xdr:cNvPr id="195" name="民生費該当値テキスト"/>
        <xdr:cNvSpPr txBox="1"/>
      </xdr:nvSpPr>
      <xdr:spPr>
        <a:xfrm>
          <a:off x="4686300" y="1318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159919</xdr:rowOff>
    </xdr:from>
    <xdr:to>
      <xdr:col>20</xdr:col>
      <xdr:colOff>38100</xdr:colOff>
      <xdr:row>77</xdr:row>
      <xdr:rowOff>90069</xdr:rowOff>
    </xdr:to>
    <xdr:sp macro="" textlink="">
      <xdr:nvSpPr>
        <xdr:cNvPr id="196" name="楕円 195"/>
        <xdr:cNvSpPr/>
      </xdr:nvSpPr>
      <xdr:spPr>
        <a:xfrm>
          <a:off x="3746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81196</xdr:rowOff>
    </xdr:from>
    <xdr:ext cx="599010" cy="259045"/>
    <xdr:sp macro="" textlink="">
      <xdr:nvSpPr>
        <xdr:cNvPr id="197" name="テキスト ボックス 196"/>
        <xdr:cNvSpPr txBox="1"/>
      </xdr:nvSpPr>
      <xdr:spPr>
        <a:xfrm>
          <a:off x="3497795" y="132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96329</xdr:rowOff>
    </xdr:from>
    <xdr:to>
      <xdr:col>15</xdr:col>
      <xdr:colOff>101600</xdr:colOff>
      <xdr:row>78</xdr:row>
      <xdr:rowOff>26479</xdr:rowOff>
    </xdr:to>
    <xdr:sp macro="" textlink="">
      <xdr:nvSpPr>
        <xdr:cNvPr id="198" name="楕円 197"/>
        <xdr:cNvSpPr/>
      </xdr:nvSpPr>
      <xdr:spPr>
        <a:xfrm>
          <a:off x="2857500" y="132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17606</xdr:rowOff>
    </xdr:from>
    <xdr:ext cx="599010" cy="259045"/>
    <xdr:sp macro="" textlink="">
      <xdr:nvSpPr>
        <xdr:cNvPr id="199" name="テキスト ボックス 198"/>
        <xdr:cNvSpPr txBox="1"/>
      </xdr:nvSpPr>
      <xdr:spPr>
        <a:xfrm>
          <a:off x="2608795" y="1339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117577</xdr:rowOff>
    </xdr:from>
    <xdr:to>
      <xdr:col>10</xdr:col>
      <xdr:colOff>165100</xdr:colOff>
      <xdr:row>78</xdr:row>
      <xdr:rowOff>47727</xdr:rowOff>
    </xdr:to>
    <xdr:sp macro="" textlink="">
      <xdr:nvSpPr>
        <xdr:cNvPr id="200" name="楕円 199"/>
        <xdr:cNvSpPr/>
      </xdr:nvSpPr>
      <xdr:spPr>
        <a:xfrm>
          <a:off x="1968500" y="133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38854</xdr:rowOff>
    </xdr:from>
    <xdr:ext cx="599010" cy="259045"/>
    <xdr:sp macro="" textlink="">
      <xdr:nvSpPr>
        <xdr:cNvPr id="201" name="テキスト ボックス 200"/>
        <xdr:cNvSpPr txBox="1"/>
      </xdr:nvSpPr>
      <xdr:spPr>
        <a:xfrm>
          <a:off x="1719795" y="134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92011</xdr:rowOff>
    </xdr:from>
    <xdr:to>
      <xdr:col>6</xdr:col>
      <xdr:colOff>38100</xdr:colOff>
      <xdr:row>79</xdr:row>
      <xdr:rowOff>22161</xdr:rowOff>
    </xdr:to>
    <xdr:sp macro="" textlink="">
      <xdr:nvSpPr>
        <xdr:cNvPr id="202" name="楕円 201"/>
        <xdr:cNvSpPr/>
      </xdr:nvSpPr>
      <xdr:spPr>
        <a:xfrm>
          <a:off x="1079500" y="134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13288</xdr:rowOff>
    </xdr:from>
    <xdr:ext cx="599010" cy="259045"/>
    <xdr:sp macro="" textlink="">
      <xdr:nvSpPr>
        <xdr:cNvPr id="203" name="テキスト ボックス 202"/>
        <xdr:cNvSpPr txBox="1"/>
      </xdr:nvSpPr>
      <xdr:spPr>
        <a:xfrm>
          <a:off x="830795" y="135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90843</xdr:rowOff>
    </xdr:from>
    <xdr:to>
      <xdr:col>24</xdr:col>
      <xdr:colOff>63500</xdr:colOff>
      <xdr:row>96</xdr:row>
      <xdr:rowOff>144971</xdr:rowOff>
    </xdr:to>
    <xdr:cxnSp macro="">
      <xdr:nvCxnSpPr>
        <xdr:cNvPr id="232" name="直線コネクタ 231"/>
        <xdr:cNvCxnSpPr/>
      </xdr:nvCxnSpPr>
      <xdr:spPr>
        <a:xfrm flipV="1">
          <a:off x="3797300" y="16550043"/>
          <a:ext cx="838200" cy="5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138709</xdr:rowOff>
    </xdr:from>
    <xdr:to>
      <xdr:col>19</xdr:col>
      <xdr:colOff>177800</xdr:colOff>
      <xdr:row>96</xdr:row>
      <xdr:rowOff>144971</xdr:rowOff>
    </xdr:to>
    <xdr:cxnSp macro="">
      <xdr:nvCxnSpPr>
        <xdr:cNvPr id="235" name="直線コネクタ 234"/>
        <xdr:cNvCxnSpPr/>
      </xdr:nvCxnSpPr>
      <xdr:spPr>
        <a:xfrm>
          <a:off x="2908300" y="16597909"/>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57544</xdr:rowOff>
    </xdr:from>
    <xdr:to>
      <xdr:col>15</xdr:col>
      <xdr:colOff>50800</xdr:colOff>
      <xdr:row>96</xdr:row>
      <xdr:rowOff>138709</xdr:rowOff>
    </xdr:to>
    <xdr:cxnSp macro="">
      <xdr:nvCxnSpPr>
        <xdr:cNvPr id="238" name="直線コネクタ 237"/>
        <xdr:cNvCxnSpPr/>
      </xdr:nvCxnSpPr>
      <xdr:spPr>
        <a:xfrm>
          <a:off x="2019300" y="16516744"/>
          <a:ext cx="8890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57544</xdr:rowOff>
    </xdr:from>
    <xdr:to>
      <xdr:col>10</xdr:col>
      <xdr:colOff>114300</xdr:colOff>
      <xdr:row>96</xdr:row>
      <xdr:rowOff>71665</xdr:rowOff>
    </xdr:to>
    <xdr:cxnSp macro="">
      <xdr:nvCxnSpPr>
        <xdr:cNvPr id="241" name="直線コネクタ 240"/>
        <xdr:cNvCxnSpPr/>
      </xdr:nvCxnSpPr>
      <xdr:spPr>
        <a:xfrm flipV="1">
          <a:off x="1130300" y="16516744"/>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40043</xdr:rowOff>
    </xdr:from>
    <xdr:to>
      <xdr:col>24</xdr:col>
      <xdr:colOff>114300</xdr:colOff>
      <xdr:row>96</xdr:row>
      <xdr:rowOff>141643</xdr:rowOff>
    </xdr:to>
    <xdr:sp macro="" textlink="">
      <xdr:nvSpPr>
        <xdr:cNvPr id="251" name="楕円 250"/>
        <xdr:cNvSpPr/>
      </xdr:nvSpPr>
      <xdr:spPr>
        <a:xfrm>
          <a:off x="4584700" y="164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18470</xdr:rowOff>
    </xdr:from>
    <xdr:ext cx="534377" cy="259045"/>
    <xdr:sp macro="" textlink="">
      <xdr:nvSpPr>
        <xdr:cNvPr id="252" name="衛生費該当値テキスト"/>
        <xdr:cNvSpPr txBox="1"/>
      </xdr:nvSpPr>
      <xdr:spPr>
        <a:xfrm>
          <a:off x="4686300" y="164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94171</xdr:rowOff>
    </xdr:from>
    <xdr:to>
      <xdr:col>20</xdr:col>
      <xdr:colOff>38100</xdr:colOff>
      <xdr:row>97</xdr:row>
      <xdr:rowOff>24321</xdr:rowOff>
    </xdr:to>
    <xdr:sp macro="" textlink="">
      <xdr:nvSpPr>
        <xdr:cNvPr id="253" name="楕円 252"/>
        <xdr:cNvSpPr/>
      </xdr:nvSpPr>
      <xdr:spPr>
        <a:xfrm>
          <a:off x="3746500" y="165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15448</xdr:rowOff>
    </xdr:from>
    <xdr:ext cx="534377" cy="259045"/>
    <xdr:sp macro="" textlink="">
      <xdr:nvSpPr>
        <xdr:cNvPr id="254" name="テキスト ボックス 253"/>
        <xdr:cNvSpPr txBox="1"/>
      </xdr:nvSpPr>
      <xdr:spPr>
        <a:xfrm>
          <a:off x="3530111" y="166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87909</xdr:rowOff>
    </xdr:from>
    <xdr:to>
      <xdr:col>15</xdr:col>
      <xdr:colOff>101600</xdr:colOff>
      <xdr:row>97</xdr:row>
      <xdr:rowOff>18059</xdr:rowOff>
    </xdr:to>
    <xdr:sp macro="" textlink="">
      <xdr:nvSpPr>
        <xdr:cNvPr id="255" name="楕円 254"/>
        <xdr:cNvSpPr/>
      </xdr:nvSpPr>
      <xdr:spPr>
        <a:xfrm>
          <a:off x="2857500" y="165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9186</xdr:rowOff>
    </xdr:from>
    <xdr:ext cx="534377" cy="259045"/>
    <xdr:sp macro="" textlink="">
      <xdr:nvSpPr>
        <xdr:cNvPr id="256" name="テキスト ボックス 255"/>
        <xdr:cNvSpPr txBox="1"/>
      </xdr:nvSpPr>
      <xdr:spPr>
        <a:xfrm>
          <a:off x="2641111" y="166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6744</xdr:rowOff>
    </xdr:from>
    <xdr:to>
      <xdr:col>10</xdr:col>
      <xdr:colOff>165100</xdr:colOff>
      <xdr:row>96</xdr:row>
      <xdr:rowOff>108344</xdr:rowOff>
    </xdr:to>
    <xdr:sp macro="" textlink="">
      <xdr:nvSpPr>
        <xdr:cNvPr id="257" name="楕円 256"/>
        <xdr:cNvSpPr/>
      </xdr:nvSpPr>
      <xdr:spPr>
        <a:xfrm>
          <a:off x="1968500" y="164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124871</xdr:rowOff>
    </xdr:from>
    <xdr:ext cx="534377" cy="259045"/>
    <xdr:sp macro="" textlink="">
      <xdr:nvSpPr>
        <xdr:cNvPr id="258" name="テキスト ボックス 257"/>
        <xdr:cNvSpPr txBox="1"/>
      </xdr:nvSpPr>
      <xdr:spPr>
        <a:xfrm>
          <a:off x="1752111" y="162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20865</xdr:rowOff>
    </xdr:from>
    <xdr:to>
      <xdr:col>6</xdr:col>
      <xdr:colOff>38100</xdr:colOff>
      <xdr:row>96</xdr:row>
      <xdr:rowOff>122465</xdr:rowOff>
    </xdr:to>
    <xdr:sp macro="" textlink="">
      <xdr:nvSpPr>
        <xdr:cNvPr id="259" name="楕円 258"/>
        <xdr:cNvSpPr/>
      </xdr:nvSpPr>
      <xdr:spPr>
        <a:xfrm>
          <a:off x="1079500" y="164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138992</xdr:rowOff>
    </xdr:from>
    <xdr:ext cx="534377" cy="259045"/>
    <xdr:sp macro="" textlink="">
      <xdr:nvSpPr>
        <xdr:cNvPr id="260" name="テキスト ボックス 259"/>
        <xdr:cNvSpPr txBox="1"/>
      </xdr:nvSpPr>
      <xdr:spPr>
        <a:xfrm>
          <a:off x="863111" y="162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72834</xdr:rowOff>
    </xdr:from>
    <xdr:to>
      <xdr:col>54</xdr:col>
      <xdr:colOff>189865</xdr:colOff>
      <xdr:row>39</xdr:row>
      <xdr:rowOff>44450</xdr:rowOff>
    </xdr:to>
    <xdr:cxnSp macro="">
      <xdr:nvCxnSpPr>
        <xdr:cNvPr id="284" name="直線コネクタ 283"/>
        <xdr:cNvCxnSpPr/>
      </xdr:nvCxnSpPr>
      <xdr:spPr>
        <a:xfrm flipV="1">
          <a:off x="10475595" y="5902134"/>
          <a:ext cx="1270" cy="828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19511</xdr:rowOff>
    </xdr:from>
    <xdr:ext cx="469744" cy="259045"/>
    <xdr:sp macro="" textlink="">
      <xdr:nvSpPr>
        <xdr:cNvPr id="287" name="労働費最大値テキスト"/>
        <xdr:cNvSpPr txBox="1"/>
      </xdr:nvSpPr>
      <xdr:spPr>
        <a:xfrm>
          <a:off x="10528300" y="567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72834</xdr:rowOff>
    </xdr:from>
    <xdr:to>
      <xdr:col>55</xdr:col>
      <xdr:colOff>88900</xdr:colOff>
      <xdr:row>34</xdr:row>
      <xdr:rowOff>72834</xdr:rowOff>
    </xdr:to>
    <xdr:cxnSp macro="">
      <xdr:nvCxnSpPr>
        <xdr:cNvPr id="288" name="直線コネクタ 287"/>
        <xdr:cNvCxnSpPr/>
      </xdr:nvCxnSpPr>
      <xdr:spPr>
        <a:xfrm>
          <a:off x="10388600" y="590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83312</xdr:rowOff>
    </xdr:from>
    <xdr:to>
      <xdr:col>55</xdr:col>
      <xdr:colOff>0</xdr:colOff>
      <xdr:row>34</xdr:row>
      <xdr:rowOff>72834</xdr:rowOff>
    </xdr:to>
    <xdr:cxnSp macro="">
      <xdr:nvCxnSpPr>
        <xdr:cNvPr id="289" name="直線コネクタ 288"/>
        <xdr:cNvCxnSpPr/>
      </xdr:nvCxnSpPr>
      <xdr:spPr>
        <a:xfrm>
          <a:off x="9639300" y="5741162"/>
          <a:ext cx="838200" cy="1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8844</xdr:rowOff>
    </xdr:from>
    <xdr:ext cx="378565" cy="259045"/>
    <xdr:sp macro="" textlink="">
      <xdr:nvSpPr>
        <xdr:cNvPr id="290" name="労働費平均値テキスト"/>
        <xdr:cNvSpPr txBox="1"/>
      </xdr:nvSpPr>
      <xdr:spPr>
        <a:xfrm>
          <a:off x="10528300" y="65239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30417</xdr:rowOff>
    </xdr:from>
    <xdr:to>
      <xdr:col>55</xdr:col>
      <xdr:colOff>50800</xdr:colOff>
      <xdr:row>38</xdr:row>
      <xdr:rowOff>132017</xdr:rowOff>
    </xdr:to>
    <xdr:sp macro="" textlink="">
      <xdr:nvSpPr>
        <xdr:cNvPr id="291" name="フローチャート: 判断 290"/>
        <xdr:cNvSpPr/>
      </xdr:nvSpPr>
      <xdr:spPr>
        <a:xfrm>
          <a:off x="10426700" y="654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122174</xdr:rowOff>
    </xdr:from>
    <xdr:to>
      <xdr:col>50</xdr:col>
      <xdr:colOff>114300</xdr:colOff>
      <xdr:row>33</xdr:row>
      <xdr:rowOff>83312</xdr:rowOff>
    </xdr:to>
    <xdr:cxnSp macro="">
      <xdr:nvCxnSpPr>
        <xdr:cNvPr id="292" name="直線コネクタ 291"/>
        <xdr:cNvCxnSpPr/>
      </xdr:nvCxnSpPr>
      <xdr:spPr>
        <a:xfrm>
          <a:off x="8750300" y="560857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24702</xdr:rowOff>
    </xdr:from>
    <xdr:to>
      <xdr:col>50</xdr:col>
      <xdr:colOff>165100</xdr:colOff>
      <xdr:row>38</xdr:row>
      <xdr:rowOff>126302</xdr:rowOff>
    </xdr:to>
    <xdr:sp macro="" textlink="">
      <xdr:nvSpPr>
        <xdr:cNvPr id="293" name="フローチャート: 判断 292"/>
        <xdr:cNvSpPr/>
      </xdr:nvSpPr>
      <xdr:spPr>
        <a:xfrm>
          <a:off x="9588500" y="653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117429</xdr:rowOff>
    </xdr:from>
    <xdr:ext cx="378565" cy="259045"/>
    <xdr:sp macro="" textlink="">
      <xdr:nvSpPr>
        <xdr:cNvPr id="294" name="テキスト ボックス 293"/>
        <xdr:cNvSpPr txBox="1"/>
      </xdr:nvSpPr>
      <xdr:spPr>
        <a:xfrm>
          <a:off x="9450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42735</xdr:rowOff>
    </xdr:from>
    <xdr:to>
      <xdr:col>45</xdr:col>
      <xdr:colOff>177800</xdr:colOff>
      <xdr:row>32</xdr:row>
      <xdr:rowOff>122174</xdr:rowOff>
    </xdr:to>
    <xdr:cxnSp macro="">
      <xdr:nvCxnSpPr>
        <xdr:cNvPr id="295" name="直線コネクタ 294"/>
        <xdr:cNvCxnSpPr/>
      </xdr:nvCxnSpPr>
      <xdr:spPr>
        <a:xfrm>
          <a:off x="7861300" y="5529135"/>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102616</xdr:rowOff>
    </xdr:from>
    <xdr:to>
      <xdr:col>46</xdr:col>
      <xdr:colOff>38100</xdr:colOff>
      <xdr:row>38</xdr:row>
      <xdr:rowOff>32765</xdr:rowOff>
    </xdr:to>
    <xdr:sp macro="" textlink="">
      <xdr:nvSpPr>
        <xdr:cNvPr id="296" name="フローチャート: 判断 295"/>
        <xdr:cNvSpPr/>
      </xdr:nvSpPr>
      <xdr:spPr>
        <a:xfrm>
          <a:off x="8699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23893</xdr:rowOff>
    </xdr:from>
    <xdr:ext cx="469744" cy="259045"/>
    <xdr:sp macro="" textlink="">
      <xdr:nvSpPr>
        <xdr:cNvPr id="297" name="テキスト ボックス 296"/>
        <xdr:cNvSpPr txBox="1"/>
      </xdr:nvSpPr>
      <xdr:spPr>
        <a:xfrm>
          <a:off x="8515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117602</xdr:rowOff>
    </xdr:from>
    <xdr:to>
      <xdr:col>41</xdr:col>
      <xdr:colOff>50800</xdr:colOff>
      <xdr:row>32</xdr:row>
      <xdr:rowOff>42735</xdr:rowOff>
    </xdr:to>
    <xdr:cxnSp macro="">
      <xdr:nvCxnSpPr>
        <xdr:cNvPr id="298" name="直線コネクタ 297"/>
        <xdr:cNvCxnSpPr/>
      </xdr:nvCxnSpPr>
      <xdr:spPr>
        <a:xfrm>
          <a:off x="6972300" y="5261102"/>
          <a:ext cx="889000" cy="2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299" name="フローチャート: 判断 298"/>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0" name="テキスト ボックス 299"/>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1" name="フローチャート: 判断 300"/>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2" name="テキスト ボックス 301"/>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22034</xdr:rowOff>
    </xdr:from>
    <xdr:to>
      <xdr:col>55</xdr:col>
      <xdr:colOff>50800</xdr:colOff>
      <xdr:row>34</xdr:row>
      <xdr:rowOff>123634</xdr:rowOff>
    </xdr:to>
    <xdr:sp macro="" textlink="">
      <xdr:nvSpPr>
        <xdr:cNvPr id="308" name="楕円 307"/>
        <xdr:cNvSpPr/>
      </xdr:nvSpPr>
      <xdr:spPr>
        <a:xfrm>
          <a:off x="10426700" y="58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146511</xdr:rowOff>
    </xdr:from>
    <xdr:ext cx="469744" cy="259045"/>
    <xdr:sp macro="" textlink="">
      <xdr:nvSpPr>
        <xdr:cNvPr id="309" name="労働費該当値テキスト"/>
        <xdr:cNvSpPr txBox="1"/>
      </xdr:nvSpPr>
      <xdr:spPr>
        <a:xfrm>
          <a:off x="10528300" y="580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32512</xdr:rowOff>
    </xdr:from>
    <xdr:to>
      <xdr:col>50</xdr:col>
      <xdr:colOff>165100</xdr:colOff>
      <xdr:row>33</xdr:row>
      <xdr:rowOff>134112</xdr:rowOff>
    </xdr:to>
    <xdr:sp macro="" textlink="">
      <xdr:nvSpPr>
        <xdr:cNvPr id="310" name="楕円 309"/>
        <xdr:cNvSpPr/>
      </xdr:nvSpPr>
      <xdr:spPr>
        <a:xfrm>
          <a:off x="9588500" y="5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150639</xdr:rowOff>
    </xdr:from>
    <xdr:ext cx="469744" cy="259045"/>
    <xdr:sp macro="" textlink="">
      <xdr:nvSpPr>
        <xdr:cNvPr id="311" name="テキスト ボックス 310"/>
        <xdr:cNvSpPr txBox="1"/>
      </xdr:nvSpPr>
      <xdr:spPr>
        <a:xfrm>
          <a:off x="9404428" y="5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71374</xdr:rowOff>
    </xdr:from>
    <xdr:to>
      <xdr:col>46</xdr:col>
      <xdr:colOff>38100</xdr:colOff>
      <xdr:row>33</xdr:row>
      <xdr:rowOff>1524</xdr:rowOff>
    </xdr:to>
    <xdr:sp macro="" textlink="">
      <xdr:nvSpPr>
        <xdr:cNvPr id="312" name="楕円 311"/>
        <xdr:cNvSpPr/>
      </xdr:nvSpPr>
      <xdr:spPr>
        <a:xfrm>
          <a:off x="8699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18051</xdr:rowOff>
    </xdr:from>
    <xdr:ext cx="469744" cy="259045"/>
    <xdr:sp macro="" textlink="">
      <xdr:nvSpPr>
        <xdr:cNvPr id="313" name="テキスト ボックス 312"/>
        <xdr:cNvSpPr txBox="1"/>
      </xdr:nvSpPr>
      <xdr:spPr>
        <a:xfrm>
          <a:off x="8515428"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163385</xdr:rowOff>
    </xdr:from>
    <xdr:to>
      <xdr:col>41</xdr:col>
      <xdr:colOff>101600</xdr:colOff>
      <xdr:row>32</xdr:row>
      <xdr:rowOff>93535</xdr:rowOff>
    </xdr:to>
    <xdr:sp macro="" textlink="">
      <xdr:nvSpPr>
        <xdr:cNvPr id="314" name="楕円 313"/>
        <xdr:cNvSpPr/>
      </xdr:nvSpPr>
      <xdr:spPr>
        <a:xfrm>
          <a:off x="7810500" y="54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110062</xdr:rowOff>
    </xdr:from>
    <xdr:ext cx="469744" cy="259045"/>
    <xdr:sp macro="" textlink="">
      <xdr:nvSpPr>
        <xdr:cNvPr id="315" name="テキスト ボックス 314"/>
        <xdr:cNvSpPr txBox="1"/>
      </xdr:nvSpPr>
      <xdr:spPr>
        <a:xfrm>
          <a:off x="7626428" y="525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66802</xdr:rowOff>
    </xdr:from>
    <xdr:to>
      <xdr:col>36</xdr:col>
      <xdr:colOff>165100</xdr:colOff>
      <xdr:row>30</xdr:row>
      <xdr:rowOff>168402</xdr:rowOff>
    </xdr:to>
    <xdr:sp macro="" textlink="">
      <xdr:nvSpPr>
        <xdr:cNvPr id="316" name="楕円 315"/>
        <xdr:cNvSpPr/>
      </xdr:nvSpPr>
      <xdr:spPr>
        <a:xfrm>
          <a:off x="6921500" y="5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13479</xdr:rowOff>
    </xdr:from>
    <xdr:ext cx="469744" cy="259045"/>
    <xdr:sp macro="" textlink="">
      <xdr:nvSpPr>
        <xdr:cNvPr id="317" name="テキスト ボックス 316"/>
        <xdr:cNvSpPr txBox="1"/>
      </xdr:nvSpPr>
      <xdr:spPr>
        <a:xfrm>
          <a:off x="6737428" y="498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1" name="直線コネクタ 340"/>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2"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3" name="直線コネクタ 342"/>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4"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5" name="直線コネクタ 344"/>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76835</xdr:rowOff>
    </xdr:from>
    <xdr:to>
      <xdr:col>55</xdr:col>
      <xdr:colOff>0</xdr:colOff>
      <xdr:row>56</xdr:row>
      <xdr:rowOff>18656</xdr:rowOff>
    </xdr:to>
    <xdr:cxnSp macro="">
      <xdr:nvCxnSpPr>
        <xdr:cNvPr id="346" name="直線コネクタ 345"/>
        <xdr:cNvCxnSpPr/>
      </xdr:nvCxnSpPr>
      <xdr:spPr>
        <a:xfrm>
          <a:off x="9639300" y="9506585"/>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7"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48" name="フローチャート: 判断 347"/>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76835</xdr:rowOff>
    </xdr:from>
    <xdr:to>
      <xdr:col>50</xdr:col>
      <xdr:colOff>114300</xdr:colOff>
      <xdr:row>56</xdr:row>
      <xdr:rowOff>73578</xdr:rowOff>
    </xdr:to>
    <xdr:cxnSp macro="">
      <xdr:nvCxnSpPr>
        <xdr:cNvPr id="349" name="直線コネクタ 348"/>
        <xdr:cNvCxnSpPr/>
      </xdr:nvCxnSpPr>
      <xdr:spPr>
        <a:xfrm flipV="1">
          <a:off x="8750300" y="9506585"/>
          <a:ext cx="889000" cy="16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0" name="フローチャート: 判断 349"/>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1" name="テキスト ボックス 350"/>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73578</xdr:rowOff>
    </xdr:from>
    <xdr:to>
      <xdr:col>45</xdr:col>
      <xdr:colOff>177800</xdr:colOff>
      <xdr:row>56</xdr:row>
      <xdr:rowOff>111220</xdr:rowOff>
    </xdr:to>
    <xdr:cxnSp macro="">
      <xdr:nvCxnSpPr>
        <xdr:cNvPr id="352" name="直線コネクタ 351"/>
        <xdr:cNvCxnSpPr/>
      </xdr:nvCxnSpPr>
      <xdr:spPr>
        <a:xfrm flipV="1">
          <a:off x="7861300" y="9674778"/>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3" name="フローチャート: 判断 352"/>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4" name="テキスト ボックス 353"/>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66929</xdr:rowOff>
    </xdr:from>
    <xdr:to>
      <xdr:col>41</xdr:col>
      <xdr:colOff>50800</xdr:colOff>
      <xdr:row>56</xdr:row>
      <xdr:rowOff>111220</xdr:rowOff>
    </xdr:to>
    <xdr:cxnSp macro="">
      <xdr:nvCxnSpPr>
        <xdr:cNvPr id="355" name="直線コネクタ 354"/>
        <xdr:cNvCxnSpPr/>
      </xdr:nvCxnSpPr>
      <xdr:spPr>
        <a:xfrm>
          <a:off x="6972300" y="9668129"/>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6" name="フローチャート: 判断 355"/>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7" name="テキスト ボックス 356"/>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58" name="フローチャート: 判断 357"/>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59" name="テキスト ボックス 358"/>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139306</xdr:rowOff>
    </xdr:from>
    <xdr:to>
      <xdr:col>55</xdr:col>
      <xdr:colOff>50800</xdr:colOff>
      <xdr:row>56</xdr:row>
      <xdr:rowOff>69456</xdr:rowOff>
    </xdr:to>
    <xdr:sp macro="" textlink="">
      <xdr:nvSpPr>
        <xdr:cNvPr id="365" name="楕円 364"/>
        <xdr:cNvSpPr/>
      </xdr:nvSpPr>
      <xdr:spPr>
        <a:xfrm>
          <a:off x="10426700" y="95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162183</xdr:rowOff>
    </xdr:from>
    <xdr:ext cx="534377" cy="259045"/>
    <xdr:sp macro="" textlink="">
      <xdr:nvSpPr>
        <xdr:cNvPr id="366" name="農林水産業費該当値テキスト"/>
        <xdr:cNvSpPr txBox="1"/>
      </xdr:nvSpPr>
      <xdr:spPr>
        <a:xfrm>
          <a:off x="10528300" y="942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26035</xdr:rowOff>
    </xdr:from>
    <xdr:to>
      <xdr:col>50</xdr:col>
      <xdr:colOff>165100</xdr:colOff>
      <xdr:row>55</xdr:row>
      <xdr:rowOff>127635</xdr:rowOff>
    </xdr:to>
    <xdr:sp macro="" textlink="">
      <xdr:nvSpPr>
        <xdr:cNvPr id="367" name="楕円 366"/>
        <xdr:cNvSpPr/>
      </xdr:nvSpPr>
      <xdr:spPr>
        <a:xfrm>
          <a:off x="9588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144162</xdr:rowOff>
    </xdr:from>
    <xdr:ext cx="534377" cy="259045"/>
    <xdr:sp macro="" textlink="">
      <xdr:nvSpPr>
        <xdr:cNvPr id="368" name="テキスト ボックス 367"/>
        <xdr:cNvSpPr txBox="1"/>
      </xdr:nvSpPr>
      <xdr:spPr>
        <a:xfrm>
          <a:off x="9372111" y="9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22778</xdr:rowOff>
    </xdr:from>
    <xdr:to>
      <xdr:col>46</xdr:col>
      <xdr:colOff>38100</xdr:colOff>
      <xdr:row>56</xdr:row>
      <xdr:rowOff>124378</xdr:rowOff>
    </xdr:to>
    <xdr:sp macro="" textlink="">
      <xdr:nvSpPr>
        <xdr:cNvPr id="369" name="楕円 368"/>
        <xdr:cNvSpPr/>
      </xdr:nvSpPr>
      <xdr:spPr>
        <a:xfrm>
          <a:off x="8699500" y="96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115505</xdr:rowOff>
    </xdr:from>
    <xdr:ext cx="534377" cy="259045"/>
    <xdr:sp macro="" textlink="">
      <xdr:nvSpPr>
        <xdr:cNvPr id="370" name="テキスト ボックス 369"/>
        <xdr:cNvSpPr txBox="1"/>
      </xdr:nvSpPr>
      <xdr:spPr>
        <a:xfrm>
          <a:off x="8483111" y="97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60420</xdr:rowOff>
    </xdr:from>
    <xdr:to>
      <xdr:col>41</xdr:col>
      <xdr:colOff>101600</xdr:colOff>
      <xdr:row>56</xdr:row>
      <xdr:rowOff>162020</xdr:rowOff>
    </xdr:to>
    <xdr:sp macro="" textlink="">
      <xdr:nvSpPr>
        <xdr:cNvPr id="371" name="楕円 370"/>
        <xdr:cNvSpPr/>
      </xdr:nvSpPr>
      <xdr:spPr>
        <a:xfrm>
          <a:off x="7810500" y="96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7097</xdr:rowOff>
    </xdr:from>
    <xdr:ext cx="534377" cy="259045"/>
    <xdr:sp macro="" textlink="">
      <xdr:nvSpPr>
        <xdr:cNvPr id="372" name="テキスト ボックス 371"/>
        <xdr:cNvSpPr txBox="1"/>
      </xdr:nvSpPr>
      <xdr:spPr>
        <a:xfrm>
          <a:off x="7594111" y="94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16129</xdr:rowOff>
    </xdr:from>
    <xdr:to>
      <xdr:col>36</xdr:col>
      <xdr:colOff>165100</xdr:colOff>
      <xdr:row>56</xdr:row>
      <xdr:rowOff>117729</xdr:rowOff>
    </xdr:to>
    <xdr:sp macro="" textlink="">
      <xdr:nvSpPr>
        <xdr:cNvPr id="373" name="楕円 372"/>
        <xdr:cNvSpPr/>
      </xdr:nvSpPr>
      <xdr:spPr>
        <a:xfrm>
          <a:off x="6921500" y="96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134256</xdr:rowOff>
    </xdr:from>
    <xdr:ext cx="534377" cy="259045"/>
    <xdr:sp macro="" textlink="">
      <xdr:nvSpPr>
        <xdr:cNvPr id="374" name="テキスト ボックス 373"/>
        <xdr:cNvSpPr txBox="1"/>
      </xdr:nvSpPr>
      <xdr:spPr>
        <a:xfrm>
          <a:off x="6705111" y="93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6" name="直線コネクタ 395"/>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7"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398" name="直線コネクタ 397"/>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399"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0" name="直線コネクタ 399"/>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21925</xdr:rowOff>
    </xdr:from>
    <xdr:to>
      <xdr:col>55</xdr:col>
      <xdr:colOff>0</xdr:colOff>
      <xdr:row>75</xdr:row>
      <xdr:rowOff>24966</xdr:rowOff>
    </xdr:to>
    <xdr:cxnSp macro="">
      <xdr:nvCxnSpPr>
        <xdr:cNvPr id="401" name="直線コネクタ 400"/>
        <xdr:cNvCxnSpPr/>
      </xdr:nvCxnSpPr>
      <xdr:spPr>
        <a:xfrm>
          <a:off x="9639300" y="12880675"/>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2"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3" name="フローチャート: 判断 402"/>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150695</xdr:rowOff>
    </xdr:from>
    <xdr:to>
      <xdr:col>50</xdr:col>
      <xdr:colOff>114300</xdr:colOff>
      <xdr:row>75</xdr:row>
      <xdr:rowOff>21925</xdr:rowOff>
    </xdr:to>
    <xdr:cxnSp macro="">
      <xdr:nvCxnSpPr>
        <xdr:cNvPr id="404" name="直線コネクタ 403"/>
        <xdr:cNvCxnSpPr/>
      </xdr:nvCxnSpPr>
      <xdr:spPr>
        <a:xfrm>
          <a:off x="8750300" y="12837995"/>
          <a:ext cx="8890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5" name="フローチャート: 判断 404"/>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6" name="テキスト ボックス 405"/>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150695</xdr:rowOff>
    </xdr:from>
    <xdr:to>
      <xdr:col>45</xdr:col>
      <xdr:colOff>177800</xdr:colOff>
      <xdr:row>74</xdr:row>
      <xdr:rowOff>164823</xdr:rowOff>
    </xdr:to>
    <xdr:cxnSp macro="">
      <xdr:nvCxnSpPr>
        <xdr:cNvPr id="407" name="直線コネクタ 406"/>
        <xdr:cNvCxnSpPr/>
      </xdr:nvCxnSpPr>
      <xdr:spPr>
        <a:xfrm flipV="1">
          <a:off x="7861300" y="12837995"/>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08" name="フローチャート: 判断 407"/>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09" name="テキスト ボックス 408"/>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135082</xdr:rowOff>
    </xdr:from>
    <xdr:to>
      <xdr:col>41</xdr:col>
      <xdr:colOff>50800</xdr:colOff>
      <xdr:row>74</xdr:row>
      <xdr:rowOff>164823</xdr:rowOff>
    </xdr:to>
    <xdr:cxnSp macro="">
      <xdr:nvCxnSpPr>
        <xdr:cNvPr id="410" name="直線コネクタ 409"/>
        <xdr:cNvCxnSpPr/>
      </xdr:nvCxnSpPr>
      <xdr:spPr>
        <a:xfrm>
          <a:off x="6972300" y="12822382"/>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1" name="フローチャート: 判断 410"/>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2" name="テキスト ボックス 411"/>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3" name="フローチャート: 判断 412"/>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4" name="テキスト ボックス 413"/>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145616</xdr:rowOff>
    </xdr:from>
    <xdr:to>
      <xdr:col>55</xdr:col>
      <xdr:colOff>50800</xdr:colOff>
      <xdr:row>75</xdr:row>
      <xdr:rowOff>75766</xdr:rowOff>
    </xdr:to>
    <xdr:sp macro="" textlink="">
      <xdr:nvSpPr>
        <xdr:cNvPr id="420" name="楕円 419"/>
        <xdr:cNvSpPr/>
      </xdr:nvSpPr>
      <xdr:spPr>
        <a:xfrm>
          <a:off x="10426700" y="128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168493</xdr:rowOff>
    </xdr:from>
    <xdr:ext cx="534377" cy="259045"/>
    <xdr:sp macro="" textlink="">
      <xdr:nvSpPr>
        <xdr:cNvPr id="421" name="商工費該当値テキスト"/>
        <xdr:cNvSpPr txBox="1"/>
      </xdr:nvSpPr>
      <xdr:spPr>
        <a:xfrm>
          <a:off x="10528300" y="1268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142575</xdr:rowOff>
    </xdr:from>
    <xdr:to>
      <xdr:col>50</xdr:col>
      <xdr:colOff>165100</xdr:colOff>
      <xdr:row>75</xdr:row>
      <xdr:rowOff>72725</xdr:rowOff>
    </xdr:to>
    <xdr:sp macro="" textlink="">
      <xdr:nvSpPr>
        <xdr:cNvPr id="422" name="楕円 421"/>
        <xdr:cNvSpPr/>
      </xdr:nvSpPr>
      <xdr:spPr>
        <a:xfrm>
          <a:off x="9588500" y="128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89252</xdr:rowOff>
    </xdr:from>
    <xdr:ext cx="534377" cy="259045"/>
    <xdr:sp macro="" textlink="">
      <xdr:nvSpPr>
        <xdr:cNvPr id="423" name="テキスト ボックス 422"/>
        <xdr:cNvSpPr txBox="1"/>
      </xdr:nvSpPr>
      <xdr:spPr>
        <a:xfrm>
          <a:off x="9372111" y="1260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99895</xdr:rowOff>
    </xdr:from>
    <xdr:to>
      <xdr:col>46</xdr:col>
      <xdr:colOff>38100</xdr:colOff>
      <xdr:row>75</xdr:row>
      <xdr:rowOff>30045</xdr:rowOff>
    </xdr:to>
    <xdr:sp macro="" textlink="">
      <xdr:nvSpPr>
        <xdr:cNvPr id="424" name="楕円 423"/>
        <xdr:cNvSpPr/>
      </xdr:nvSpPr>
      <xdr:spPr>
        <a:xfrm>
          <a:off x="8699500" y="127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46572</xdr:rowOff>
    </xdr:from>
    <xdr:ext cx="534377" cy="259045"/>
    <xdr:sp macro="" textlink="">
      <xdr:nvSpPr>
        <xdr:cNvPr id="425" name="テキスト ボックス 424"/>
        <xdr:cNvSpPr txBox="1"/>
      </xdr:nvSpPr>
      <xdr:spPr>
        <a:xfrm>
          <a:off x="8483111" y="125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114023</xdr:rowOff>
    </xdr:from>
    <xdr:to>
      <xdr:col>41</xdr:col>
      <xdr:colOff>101600</xdr:colOff>
      <xdr:row>75</xdr:row>
      <xdr:rowOff>44173</xdr:rowOff>
    </xdr:to>
    <xdr:sp macro="" textlink="">
      <xdr:nvSpPr>
        <xdr:cNvPr id="426" name="楕円 425"/>
        <xdr:cNvSpPr/>
      </xdr:nvSpPr>
      <xdr:spPr>
        <a:xfrm>
          <a:off x="7810500" y="12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60700</xdr:rowOff>
    </xdr:from>
    <xdr:ext cx="534377" cy="259045"/>
    <xdr:sp macro="" textlink="">
      <xdr:nvSpPr>
        <xdr:cNvPr id="427" name="テキスト ボックス 426"/>
        <xdr:cNvSpPr txBox="1"/>
      </xdr:nvSpPr>
      <xdr:spPr>
        <a:xfrm>
          <a:off x="7594111" y="125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84282</xdr:rowOff>
    </xdr:from>
    <xdr:to>
      <xdr:col>36</xdr:col>
      <xdr:colOff>165100</xdr:colOff>
      <xdr:row>75</xdr:row>
      <xdr:rowOff>14432</xdr:rowOff>
    </xdr:to>
    <xdr:sp macro="" textlink="">
      <xdr:nvSpPr>
        <xdr:cNvPr id="428" name="楕円 427"/>
        <xdr:cNvSpPr/>
      </xdr:nvSpPr>
      <xdr:spPr>
        <a:xfrm>
          <a:off x="6921500" y="127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30959</xdr:rowOff>
    </xdr:from>
    <xdr:ext cx="534377" cy="259045"/>
    <xdr:sp macro="" textlink="">
      <xdr:nvSpPr>
        <xdr:cNvPr id="429" name="テキスト ボックス 428"/>
        <xdr:cNvSpPr txBox="1"/>
      </xdr:nvSpPr>
      <xdr:spPr>
        <a:xfrm>
          <a:off x="6705111" y="125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5" name="直線コネクタ 454"/>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6"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7" name="直線コネクタ 456"/>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58"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59" name="直線コネクタ 458"/>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100304</xdr:rowOff>
    </xdr:from>
    <xdr:to>
      <xdr:col>55</xdr:col>
      <xdr:colOff>0</xdr:colOff>
      <xdr:row>94</xdr:row>
      <xdr:rowOff>47661</xdr:rowOff>
    </xdr:to>
    <xdr:cxnSp macro="">
      <xdr:nvCxnSpPr>
        <xdr:cNvPr id="460" name="直線コネクタ 459"/>
        <xdr:cNvCxnSpPr/>
      </xdr:nvCxnSpPr>
      <xdr:spPr>
        <a:xfrm>
          <a:off x="9639300" y="16045154"/>
          <a:ext cx="8382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1"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2" name="フローチャート: 判断 461"/>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100304</xdr:rowOff>
    </xdr:from>
    <xdr:to>
      <xdr:col>50</xdr:col>
      <xdr:colOff>114300</xdr:colOff>
      <xdr:row>94</xdr:row>
      <xdr:rowOff>154516</xdr:rowOff>
    </xdr:to>
    <xdr:cxnSp macro="">
      <xdr:nvCxnSpPr>
        <xdr:cNvPr id="463" name="直線コネクタ 462"/>
        <xdr:cNvCxnSpPr/>
      </xdr:nvCxnSpPr>
      <xdr:spPr>
        <a:xfrm flipV="1">
          <a:off x="8750300" y="16045154"/>
          <a:ext cx="889000" cy="2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4" name="フローチャート: 判断 463"/>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5" name="テキスト ボックス 464"/>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154516</xdr:rowOff>
    </xdr:from>
    <xdr:to>
      <xdr:col>45</xdr:col>
      <xdr:colOff>177800</xdr:colOff>
      <xdr:row>94</xdr:row>
      <xdr:rowOff>166500</xdr:rowOff>
    </xdr:to>
    <xdr:cxnSp macro="">
      <xdr:nvCxnSpPr>
        <xdr:cNvPr id="466" name="直線コネクタ 465"/>
        <xdr:cNvCxnSpPr/>
      </xdr:nvCxnSpPr>
      <xdr:spPr>
        <a:xfrm flipV="1">
          <a:off x="7861300" y="16270816"/>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7" name="フローチャート: 判断 466"/>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68" name="テキスト ボックス 467"/>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166500</xdr:rowOff>
    </xdr:from>
    <xdr:to>
      <xdr:col>41</xdr:col>
      <xdr:colOff>50800</xdr:colOff>
      <xdr:row>95</xdr:row>
      <xdr:rowOff>47672</xdr:rowOff>
    </xdr:to>
    <xdr:cxnSp macro="">
      <xdr:nvCxnSpPr>
        <xdr:cNvPr id="469" name="直線コネクタ 468"/>
        <xdr:cNvCxnSpPr/>
      </xdr:nvCxnSpPr>
      <xdr:spPr>
        <a:xfrm flipV="1">
          <a:off x="6972300" y="16282800"/>
          <a:ext cx="889000" cy="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0" name="フローチャート: 判断 469"/>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1" name="テキスト ボックス 470"/>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2" name="フローチャート: 判断 471"/>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3" name="テキスト ボックス 472"/>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168311</xdr:rowOff>
    </xdr:from>
    <xdr:to>
      <xdr:col>55</xdr:col>
      <xdr:colOff>50800</xdr:colOff>
      <xdr:row>94</xdr:row>
      <xdr:rowOff>98461</xdr:rowOff>
    </xdr:to>
    <xdr:sp macro="" textlink="">
      <xdr:nvSpPr>
        <xdr:cNvPr id="479" name="楕円 478"/>
        <xdr:cNvSpPr/>
      </xdr:nvSpPr>
      <xdr:spPr>
        <a:xfrm>
          <a:off x="10426700" y="161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19738</xdr:rowOff>
    </xdr:from>
    <xdr:ext cx="534377" cy="259045"/>
    <xdr:sp macro="" textlink="">
      <xdr:nvSpPr>
        <xdr:cNvPr id="480" name="土木費該当値テキスト"/>
        <xdr:cNvSpPr txBox="1"/>
      </xdr:nvSpPr>
      <xdr:spPr>
        <a:xfrm>
          <a:off x="10528300" y="159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49504</xdr:rowOff>
    </xdr:from>
    <xdr:to>
      <xdr:col>50</xdr:col>
      <xdr:colOff>165100</xdr:colOff>
      <xdr:row>93</xdr:row>
      <xdr:rowOff>151104</xdr:rowOff>
    </xdr:to>
    <xdr:sp macro="" textlink="">
      <xdr:nvSpPr>
        <xdr:cNvPr id="481" name="楕円 480"/>
        <xdr:cNvSpPr/>
      </xdr:nvSpPr>
      <xdr:spPr>
        <a:xfrm>
          <a:off x="9588500" y="159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167631</xdr:rowOff>
    </xdr:from>
    <xdr:ext cx="534377" cy="259045"/>
    <xdr:sp macro="" textlink="">
      <xdr:nvSpPr>
        <xdr:cNvPr id="482" name="テキスト ボックス 481"/>
        <xdr:cNvSpPr txBox="1"/>
      </xdr:nvSpPr>
      <xdr:spPr>
        <a:xfrm>
          <a:off x="9372111" y="157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103716</xdr:rowOff>
    </xdr:from>
    <xdr:to>
      <xdr:col>46</xdr:col>
      <xdr:colOff>38100</xdr:colOff>
      <xdr:row>95</xdr:row>
      <xdr:rowOff>33866</xdr:rowOff>
    </xdr:to>
    <xdr:sp macro="" textlink="">
      <xdr:nvSpPr>
        <xdr:cNvPr id="483" name="楕円 482"/>
        <xdr:cNvSpPr/>
      </xdr:nvSpPr>
      <xdr:spPr>
        <a:xfrm>
          <a:off x="8699500" y="162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50393</xdr:rowOff>
    </xdr:from>
    <xdr:ext cx="534377" cy="259045"/>
    <xdr:sp macro="" textlink="">
      <xdr:nvSpPr>
        <xdr:cNvPr id="484" name="テキスト ボックス 483"/>
        <xdr:cNvSpPr txBox="1"/>
      </xdr:nvSpPr>
      <xdr:spPr>
        <a:xfrm>
          <a:off x="8483111" y="159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115700</xdr:rowOff>
    </xdr:from>
    <xdr:to>
      <xdr:col>41</xdr:col>
      <xdr:colOff>101600</xdr:colOff>
      <xdr:row>95</xdr:row>
      <xdr:rowOff>45850</xdr:rowOff>
    </xdr:to>
    <xdr:sp macro="" textlink="">
      <xdr:nvSpPr>
        <xdr:cNvPr id="485" name="楕円 484"/>
        <xdr:cNvSpPr/>
      </xdr:nvSpPr>
      <xdr:spPr>
        <a:xfrm>
          <a:off x="7810500" y="162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62377</xdr:rowOff>
    </xdr:from>
    <xdr:ext cx="534377" cy="259045"/>
    <xdr:sp macro="" textlink="">
      <xdr:nvSpPr>
        <xdr:cNvPr id="486" name="テキスト ボックス 485"/>
        <xdr:cNvSpPr txBox="1"/>
      </xdr:nvSpPr>
      <xdr:spPr>
        <a:xfrm>
          <a:off x="7594111" y="1600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168322</xdr:rowOff>
    </xdr:from>
    <xdr:to>
      <xdr:col>36</xdr:col>
      <xdr:colOff>165100</xdr:colOff>
      <xdr:row>95</xdr:row>
      <xdr:rowOff>98472</xdr:rowOff>
    </xdr:to>
    <xdr:sp macro="" textlink="">
      <xdr:nvSpPr>
        <xdr:cNvPr id="487" name="楕円 486"/>
        <xdr:cNvSpPr/>
      </xdr:nvSpPr>
      <xdr:spPr>
        <a:xfrm>
          <a:off x="6921500" y="162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114999</xdr:rowOff>
    </xdr:from>
    <xdr:ext cx="534377" cy="259045"/>
    <xdr:sp macro="" textlink="">
      <xdr:nvSpPr>
        <xdr:cNvPr id="488" name="テキスト ボックス 487"/>
        <xdr:cNvSpPr txBox="1"/>
      </xdr:nvSpPr>
      <xdr:spPr>
        <a:xfrm>
          <a:off x="6705111" y="160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1" name="直線コネクタ 510"/>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2"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3" name="直線コネクタ 512"/>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4"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5" name="直線コネクタ 514"/>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21788</xdr:rowOff>
    </xdr:from>
    <xdr:to>
      <xdr:col>85</xdr:col>
      <xdr:colOff>127000</xdr:colOff>
      <xdr:row>36</xdr:row>
      <xdr:rowOff>92014</xdr:rowOff>
    </xdr:to>
    <xdr:cxnSp macro="">
      <xdr:nvCxnSpPr>
        <xdr:cNvPr id="516" name="直線コネクタ 515"/>
        <xdr:cNvCxnSpPr/>
      </xdr:nvCxnSpPr>
      <xdr:spPr>
        <a:xfrm flipV="1">
          <a:off x="15481300" y="6193988"/>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7"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18" name="フローチャート: 判断 517"/>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1991</xdr:rowOff>
    </xdr:from>
    <xdr:to>
      <xdr:col>81</xdr:col>
      <xdr:colOff>50800</xdr:colOff>
      <xdr:row>36</xdr:row>
      <xdr:rowOff>92014</xdr:rowOff>
    </xdr:to>
    <xdr:cxnSp macro="">
      <xdr:nvCxnSpPr>
        <xdr:cNvPr id="519" name="直線コネクタ 518"/>
        <xdr:cNvCxnSpPr/>
      </xdr:nvCxnSpPr>
      <xdr:spPr>
        <a:xfrm>
          <a:off x="14592300" y="6002741"/>
          <a:ext cx="889000" cy="26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0" name="フローチャート: 判断 519"/>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1" name="テキスト ボックス 520"/>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1991</xdr:rowOff>
    </xdr:from>
    <xdr:to>
      <xdr:col>76</xdr:col>
      <xdr:colOff>114300</xdr:colOff>
      <xdr:row>35</xdr:row>
      <xdr:rowOff>50409</xdr:rowOff>
    </xdr:to>
    <xdr:cxnSp macro="">
      <xdr:nvCxnSpPr>
        <xdr:cNvPr id="522" name="直線コネクタ 521"/>
        <xdr:cNvCxnSpPr/>
      </xdr:nvCxnSpPr>
      <xdr:spPr>
        <a:xfrm flipV="1">
          <a:off x="13703300" y="6002741"/>
          <a:ext cx="889000" cy="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3" name="フローチャート: 判断 522"/>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4" name="テキスト ボックス 523"/>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50409</xdr:rowOff>
    </xdr:from>
    <xdr:to>
      <xdr:col>71</xdr:col>
      <xdr:colOff>177800</xdr:colOff>
      <xdr:row>36</xdr:row>
      <xdr:rowOff>165029</xdr:rowOff>
    </xdr:to>
    <xdr:cxnSp macro="">
      <xdr:nvCxnSpPr>
        <xdr:cNvPr id="525" name="直線コネクタ 524"/>
        <xdr:cNvCxnSpPr/>
      </xdr:nvCxnSpPr>
      <xdr:spPr>
        <a:xfrm flipV="1">
          <a:off x="12814300" y="6051159"/>
          <a:ext cx="889000" cy="28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6" name="フローチャート: 判断 525"/>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7" name="テキスト ボックス 526"/>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8" name="フローチャート: 判断 527"/>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9" name="テキスト ボックス 528"/>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142438</xdr:rowOff>
    </xdr:from>
    <xdr:to>
      <xdr:col>85</xdr:col>
      <xdr:colOff>177800</xdr:colOff>
      <xdr:row>36</xdr:row>
      <xdr:rowOff>72588</xdr:rowOff>
    </xdr:to>
    <xdr:sp macro="" textlink="">
      <xdr:nvSpPr>
        <xdr:cNvPr id="535" name="楕円 534"/>
        <xdr:cNvSpPr/>
      </xdr:nvSpPr>
      <xdr:spPr>
        <a:xfrm>
          <a:off x="16268700" y="61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165315</xdr:rowOff>
    </xdr:from>
    <xdr:ext cx="534377" cy="259045"/>
    <xdr:sp macro="" textlink="">
      <xdr:nvSpPr>
        <xdr:cNvPr id="536" name="消防費該当値テキスト"/>
        <xdr:cNvSpPr txBox="1"/>
      </xdr:nvSpPr>
      <xdr:spPr>
        <a:xfrm>
          <a:off x="16370300" y="599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41214</xdr:rowOff>
    </xdr:from>
    <xdr:to>
      <xdr:col>81</xdr:col>
      <xdr:colOff>101600</xdr:colOff>
      <xdr:row>36</xdr:row>
      <xdr:rowOff>142814</xdr:rowOff>
    </xdr:to>
    <xdr:sp macro="" textlink="">
      <xdr:nvSpPr>
        <xdr:cNvPr id="537" name="楕円 536"/>
        <xdr:cNvSpPr/>
      </xdr:nvSpPr>
      <xdr:spPr>
        <a:xfrm>
          <a:off x="15430500" y="62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159341</xdr:rowOff>
    </xdr:from>
    <xdr:ext cx="534377" cy="259045"/>
    <xdr:sp macro="" textlink="">
      <xdr:nvSpPr>
        <xdr:cNvPr id="538" name="テキスト ボックス 537"/>
        <xdr:cNvSpPr txBox="1"/>
      </xdr:nvSpPr>
      <xdr:spPr>
        <a:xfrm>
          <a:off x="15214111" y="59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122641</xdr:rowOff>
    </xdr:from>
    <xdr:to>
      <xdr:col>76</xdr:col>
      <xdr:colOff>165100</xdr:colOff>
      <xdr:row>35</xdr:row>
      <xdr:rowOff>52791</xdr:rowOff>
    </xdr:to>
    <xdr:sp macro="" textlink="">
      <xdr:nvSpPr>
        <xdr:cNvPr id="539" name="楕円 538"/>
        <xdr:cNvSpPr/>
      </xdr:nvSpPr>
      <xdr:spPr>
        <a:xfrm>
          <a:off x="14541500" y="59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69318</xdr:rowOff>
    </xdr:from>
    <xdr:ext cx="534377" cy="259045"/>
    <xdr:sp macro="" textlink="">
      <xdr:nvSpPr>
        <xdr:cNvPr id="540" name="テキスト ボックス 539"/>
        <xdr:cNvSpPr txBox="1"/>
      </xdr:nvSpPr>
      <xdr:spPr>
        <a:xfrm>
          <a:off x="14325111" y="57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171059</xdr:rowOff>
    </xdr:from>
    <xdr:to>
      <xdr:col>72</xdr:col>
      <xdr:colOff>38100</xdr:colOff>
      <xdr:row>35</xdr:row>
      <xdr:rowOff>101209</xdr:rowOff>
    </xdr:to>
    <xdr:sp macro="" textlink="">
      <xdr:nvSpPr>
        <xdr:cNvPr id="541" name="楕円 540"/>
        <xdr:cNvSpPr/>
      </xdr:nvSpPr>
      <xdr:spPr>
        <a:xfrm>
          <a:off x="13652500" y="60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117736</xdr:rowOff>
    </xdr:from>
    <xdr:ext cx="534377" cy="259045"/>
    <xdr:sp macro="" textlink="">
      <xdr:nvSpPr>
        <xdr:cNvPr id="542" name="テキスト ボックス 541"/>
        <xdr:cNvSpPr txBox="1"/>
      </xdr:nvSpPr>
      <xdr:spPr>
        <a:xfrm>
          <a:off x="13436111" y="57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114229</xdr:rowOff>
    </xdr:from>
    <xdr:to>
      <xdr:col>67</xdr:col>
      <xdr:colOff>101600</xdr:colOff>
      <xdr:row>37</xdr:row>
      <xdr:rowOff>44379</xdr:rowOff>
    </xdr:to>
    <xdr:sp macro="" textlink="">
      <xdr:nvSpPr>
        <xdr:cNvPr id="543" name="楕円 542"/>
        <xdr:cNvSpPr/>
      </xdr:nvSpPr>
      <xdr:spPr>
        <a:xfrm>
          <a:off x="12763500" y="62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60906</xdr:rowOff>
    </xdr:from>
    <xdr:ext cx="534377" cy="259045"/>
    <xdr:sp macro="" textlink="">
      <xdr:nvSpPr>
        <xdr:cNvPr id="544" name="テキスト ボックス 543"/>
        <xdr:cNvSpPr txBox="1"/>
      </xdr:nvSpPr>
      <xdr:spPr>
        <a:xfrm>
          <a:off x="12547111" y="60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69" name="直線コネクタ 568"/>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0"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1" name="直線コネクタ 570"/>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2"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3" name="直線コネクタ 572"/>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20351</xdr:rowOff>
    </xdr:from>
    <xdr:to>
      <xdr:col>85</xdr:col>
      <xdr:colOff>127000</xdr:colOff>
      <xdr:row>56</xdr:row>
      <xdr:rowOff>156102</xdr:rowOff>
    </xdr:to>
    <xdr:cxnSp macro="">
      <xdr:nvCxnSpPr>
        <xdr:cNvPr id="574" name="直線コネクタ 573"/>
        <xdr:cNvCxnSpPr/>
      </xdr:nvCxnSpPr>
      <xdr:spPr>
        <a:xfrm flipV="1">
          <a:off x="15481300" y="9450101"/>
          <a:ext cx="838200" cy="30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5"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6" name="フローチャート: 判断 575"/>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77997</xdr:rowOff>
    </xdr:from>
    <xdr:to>
      <xdr:col>81</xdr:col>
      <xdr:colOff>50800</xdr:colOff>
      <xdr:row>56</xdr:row>
      <xdr:rowOff>156102</xdr:rowOff>
    </xdr:to>
    <xdr:cxnSp macro="">
      <xdr:nvCxnSpPr>
        <xdr:cNvPr id="577" name="直線コネクタ 576"/>
        <xdr:cNvCxnSpPr/>
      </xdr:nvCxnSpPr>
      <xdr:spPr>
        <a:xfrm>
          <a:off x="14592300" y="9679197"/>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78" name="フローチャート: 判断 577"/>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79" name="テキスト ボックス 578"/>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77997</xdr:rowOff>
    </xdr:from>
    <xdr:to>
      <xdr:col>76</xdr:col>
      <xdr:colOff>114300</xdr:colOff>
      <xdr:row>57</xdr:row>
      <xdr:rowOff>597</xdr:rowOff>
    </xdr:to>
    <xdr:cxnSp macro="">
      <xdr:nvCxnSpPr>
        <xdr:cNvPr id="580" name="直線コネクタ 579"/>
        <xdr:cNvCxnSpPr/>
      </xdr:nvCxnSpPr>
      <xdr:spPr>
        <a:xfrm flipV="1">
          <a:off x="13703300" y="9679197"/>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1" name="フローチャート: 判断 580"/>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2" name="テキスト ボックス 581"/>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120326</xdr:rowOff>
    </xdr:from>
    <xdr:to>
      <xdr:col>71</xdr:col>
      <xdr:colOff>177800</xdr:colOff>
      <xdr:row>57</xdr:row>
      <xdr:rowOff>597</xdr:rowOff>
    </xdr:to>
    <xdr:cxnSp macro="">
      <xdr:nvCxnSpPr>
        <xdr:cNvPr id="583" name="直線コネクタ 582"/>
        <xdr:cNvCxnSpPr/>
      </xdr:nvCxnSpPr>
      <xdr:spPr>
        <a:xfrm>
          <a:off x="12814300" y="9721526"/>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4" name="フローチャート: 判断 583"/>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5" name="テキスト ボックス 584"/>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6" name="フローチャート: 判断 585"/>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7" name="テキスト ボックス 586"/>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141001</xdr:rowOff>
    </xdr:from>
    <xdr:to>
      <xdr:col>85</xdr:col>
      <xdr:colOff>177800</xdr:colOff>
      <xdr:row>55</xdr:row>
      <xdr:rowOff>71151</xdr:rowOff>
    </xdr:to>
    <xdr:sp macro="" textlink="">
      <xdr:nvSpPr>
        <xdr:cNvPr id="593" name="楕円 592"/>
        <xdr:cNvSpPr/>
      </xdr:nvSpPr>
      <xdr:spPr>
        <a:xfrm>
          <a:off x="16268700" y="93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163878</xdr:rowOff>
    </xdr:from>
    <xdr:ext cx="534377" cy="259045"/>
    <xdr:sp macro="" textlink="">
      <xdr:nvSpPr>
        <xdr:cNvPr id="594" name="教育費該当値テキスト"/>
        <xdr:cNvSpPr txBox="1"/>
      </xdr:nvSpPr>
      <xdr:spPr>
        <a:xfrm>
          <a:off x="16370300" y="9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105302</xdr:rowOff>
    </xdr:from>
    <xdr:to>
      <xdr:col>81</xdr:col>
      <xdr:colOff>101600</xdr:colOff>
      <xdr:row>57</xdr:row>
      <xdr:rowOff>35452</xdr:rowOff>
    </xdr:to>
    <xdr:sp macro="" textlink="">
      <xdr:nvSpPr>
        <xdr:cNvPr id="595" name="楕円 594"/>
        <xdr:cNvSpPr/>
      </xdr:nvSpPr>
      <xdr:spPr>
        <a:xfrm>
          <a:off x="15430500" y="97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26579</xdr:rowOff>
    </xdr:from>
    <xdr:ext cx="534377" cy="259045"/>
    <xdr:sp macro="" textlink="">
      <xdr:nvSpPr>
        <xdr:cNvPr id="596" name="テキスト ボックス 595"/>
        <xdr:cNvSpPr txBox="1"/>
      </xdr:nvSpPr>
      <xdr:spPr>
        <a:xfrm>
          <a:off x="15214111" y="97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27197</xdr:rowOff>
    </xdr:from>
    <xdr:to>
      <xdr:col>76</xdr:col>
      <xdr:colOff>165100</xdr:colOff>
      <xdr:row>56</xdr:row>
      <xdr:rowOff>128797</xdr:rowOff>
    </xdr:to>
    <xdr:sp macro="" textlink="">
      <xdr:nvSpPr>
        <xdr:cNvPr id="597" name="楕円 596"/>
        <xdr:cNvSpPr/>
      </xdr:nvSpPr>
      <xdr:spPr>
        <a:xfrm>
          <a:off x="14541500" y="96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119924</xdr:rowOff>
    </xdr:from>
    <xdr:ext cx="534377" cy="259045"/>
    <xdr:sp macro="" textlink="">
      <xdr:nvSpPr>
        <xdr:cNvPr id="598" name="テキスト ボックス 597"/>
        <xdr:cNvSpPr txBox="1"/>
      </xdr:nvSpPr>
      <xdr:spPr>
        <a:xfrm>
          <a:off x="14325111" y="97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121247</xdr:rowOff>
    </xdr:from>
    <xdr:to>
      <xdr:col>72</xdr:col>
      <xdr:colOff>38100</xdr:colOff>
      <xdr:row>57</xdr:row>
      <xdr:rowOff>51397</xdr:rowOff>
    </xdr:to>
    <xdr:sp macro="" textlink="">
      <xdr:nvSpPr>
        <xdr:cNvPr id="599" name="楕円 598"/>
        <xdr:cNvSpPr/>
      </xdr:nvSpPr>
      <xdr:spPr>
        <a:xfrm>
          <a:off x="13652500" y="9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42524</xdr:rowOff>
    </xdr:from>
    <xdr:ext cx="534377" cy="259045"/>
    <xdr:sp macro="" textlink="">
      <xdr:nvSpPr>
        <xdr:cNvPr id="600" name="テキスト ボックス 599"/>
        <xdr:cNvSpPr txBox="1"/>
      </xdr:nvSpPr>
      <xdr:spPr>
        <a:xfrm>
          <a:off x="13436111" y="9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69526</xdr:rowOff>
    </xdr:from>
    <xdr:to>
      <xdr:col>67</xdr:col>
      <xdr:colOff>101600</xdr:colOff>
      <xdr:row>56</xdr:row>
      <xdr:rowOff>171126</xdr:rowOff>
    </xdr:to>
    <xdr:sp macro="" textlink="">
      <xdr:nvSpPr>
        <xdr:cNvPr id="601" name="楕円 600"/>
        <xdr:cNvSpPr/>
      </xdr:nvSpPr>
      <xdr:spPr>
        <a:xfrm>
          <a:off x="12763500" y="96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162253</xdr:rowOff>
    </xdr:from>
    <xdr:ext cx="534377" cy="259045"/>
    <xdr:sp macro="" textlink="">
      <xdr:nvSpPr>
        <xdr:cNvPr id="602" name="テキスト ボックス 601"/>
        <xdr:cNvSpPr txBox="1"/>
      </xdr:nvSpPr>
      <xdr:spPr>
        <a:xfrm>
          <a:off x="12547111" y="97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28" name="直線コネクタ 627"/>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1"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2" name="直線コネクタ 631"/>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53370</xdr:rowOff>
    </xdr:from>
    <xdr:to>
      <xdr:col>85</xdr:col>
      <xdr:colOff>127000</xdr:colOff>
      <xdr:row>79</xdr:row>
      <xdr:rowOff>56717</xdr:rowOff>
    </xdr:to>
    <xdr:cxnSp macro="">
      <xdr:nvCxnSpPr>
        <xdr:cNvPr id="633" name="直線コネクタ 632"/>
        <xdr:cNvCxnSpPr/>
      </xdr:nvCxnSpPr>
      <xdr:spPr>
        <a:xfrm>
          <a:off x="15481300" y="13597920"/>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4"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5" name="フローチャート: 判断 634"/>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136713</xdr:rowOff>
    </xdr:from>
    <xdr:to>
      <xdr:col>81</xdr:col>
      <xdr:colOff>50800</xdr:colOff>
      <xdr:row>79</xdr:row>
      <xdr:rowOff>53370</xdr:rowOff>
    </xdr:to>
    <xdr:cxnSp macro="">
      <xdr:nvCxnSpPr>
        <xdr:cNvPr id="636" name="直線コネクタ 635"/>
        <xdr:cNvCxnSpPr/>
      </xdr:nvCxnSpPr>
      <xdr:spPr>
        <a:xfrm>
          <a:off x="14592300" y="13338363"/>
          <a:ext cx="889000" cy="25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7" name="フローチャート: 判断 636"/>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38" name="テキスト ボックス 637"/>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136713</xdr:rowOff>
    </xdr:from>
    <xdr:to>
      <xdr:col>76</xdr:col>
      <xdr:colOff>114300</xdr:colOff>
      <xdr:row>79</xdr:row>
      <xdr:rowOff>1414</xdr:rowOff>
    </xdr:to>
    <xdr:cxnSp macro="">
      <xdr:nvCxnSpPr>
        <xdr:cNvPr id="639" name="直線コネクタ 638"/>
        <xdr:cNvCxnSpPr/>
      </xdr:nvCxnSpPr>
      <xdr:spPr>
        <a:xfrm flipV="1">
          <a:off x="13703300" y="13338363"/>
          <a:ext cx="889000" cy="20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0" name="フローチャート: 判断 639"/>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1" name="テキスト ボックス 640"/>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1414</xdr:rowOff>
    </xdr:from>
    <xdr:to>
      <xdr:col>71</xdr:col>
      <xdr:colOff>177800</xdr:colOff>
      <xdr:row>79</xdr:row>
      <xdr:rowOff>70157</xdr:rowOff>
    </xdr:to>
    <xdr:cxnSp macro="">
      <xdr:nvCxnSpPr>
        <xdr:cNvPr id="642" name="直線コネクタ 641"/>
        <xdr:cNvCxnSpPr/>
      </xdr:nvCxnSpPr>
      <xdr:spPr>
        <a:xfrm flipV="1">
          <a:off x="12814300" y="13545964"/>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3" name="フローチャート: 判断 642"/>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4" name="テキスト ボックス 643"/>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5" name="フローチャート: 判断 644"/>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6" name="テキスト ボックス 645"/>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5917</xdr:rowOff>
    </xdr:from>
    <xdr:to>
      <xdr:col>85</xdr:col>
      <xdr:colOff>177800</xdr:colOff>
      <xdr:row>79</xdr:row>
      <xdr:rowOff>107517</xdr:rowOff>
    </xdr:to>
    <xdr:sp macro="" textlink="">
      <xdr:nvSpPr>
        <xdr:cNvPr id="652" name="楕円 651"/>
        <xdr:cNvSpPr/>
      </xdr:nvSpPr>
      <xdr:spPr>
        <a:xfrm>
          <a:off x="16268700" y="135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137718</xdr:rowOff>
    </xdr:from>
    <xdr:ext cx="469744" cy="259045"/>
    <xdr:sp macro="" textlink="">
      <xdr:nvSpPr>
        <xdr:cNvPr id="653" name="災害復旧費該当値テキスト"/>
        <xdr:cNvSpPr txBox="1"/>
      </xdr:nvSpPr>
      <xdr:spPr>
        <a:xfrm>
          <a:off x="16370300" y="13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2570</xdr:rowOff>
    </xdr:from>
    <xdr:to>
      <xdr:col>81</xdr:col>
      <xdr:colOff>101600</xdr:colOff>
      <xdr:row>79</xdr:row>
      <xdr:rowOff>104170</xdr:rowOff>
    </xdr:to>
    <xdr:sp macro="" textlink="">
      <xdr:nvSpPr>
        <xdr:cNvPr id="654" name="楕円 653"/>
        <xdr:cNvSpPr/>
      </xdr:nvSpPr>
      <xdr:spPr>
        <a:xfrm>
          <a:off x="15430500" y="135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120697</xdr:rowOff>
    </xdr:from>
    <xdr:ext cx="469744" cy="259045"/>
    <xdr:sp macro="" textlink="">
      <xdr:nvSpPr>
        <xdr:cNvPr id="655" name="テキスト ボックス 654"/>
        <xdr:cNvSpPr txBox="1"/>
      </xdr:nvSpPr>
      <xdr:spPr>
        <a:xfrm>
          <a:off x="15246428" y="133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85913</xdr:rowOff>
    </xdr:from>
    <xdr:to>
      <xdr:col>76</xdr:col>
      <xdr:colOff>165100</xdr:colOff>
      <xdr:row>78</xdr:row>
      <xdr:rowOff>16063</xdr:rowOff>
    </xdr:to>
    <xdr:sp macro="" textlink="">
      <xdr:nvSpPr>
        <xdr:cNvPr id="656" name="楕円 655"/>
        <xdr:cNvSpPr/>
      </xdr:nvSpPr>
      <xdr:spPr>
        <a:xfrm>
          <a:off x="14541500" y="1328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32590</xdr:rowOff>
    </xdr:from>
    <xdr:ext cx="534377" cy="259045"/>
    <xdr:sp macro="" textlink="">
      <xdr:nvSpPr>
        <xdr:cNvPr id="657" name="テキスト ボックス 656"/>
        <xdr:cNvSpPr txBox="1"/>
      </xdr:nvSpPr>
      <xdr:spPr>
        <a:xfrm>
          <a:off x="14325111" y="130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122064</xdr:rowOff>
    </xdr:from>
    <xdr:to>
      <xdr:col>72</xdr:col>
      <xdr:colOff>38100</xdr:colOff>
      <xdr:row>79</xdr:row>
      <xdr:rowOff>52214</xdr:rowOff>
    </xdr:to>
    <xdr:sp macro="" textlink="">
      <xdr:nvSpPr>
        <xdr:cNvPr id="658" name="楕円 657"/>
        <xdr:cNvSpPr/>
      </xdr:nvSpPr>
      <xdr:spPr>
        <a:xfrm>
          <a:off x="13652500" y="134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68741</xdr:rowOff>
    </xdr:from>
    <xdr:ext cx="469744" cy="259045"/>
    <xdr:sp macro="" textlink="">
      <xdr:nvSpPr>
        <xdr:cNvPr id="659" name="テキスト ボックス 658"/>
        <xdr:cNvSpPr txBox="1"/>
      </xdr:nvSpPr>
      <xdr:spPr>
        <a:xfrm>
          <a:off x="13468428" y="1327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19357</xdr:rowOff>
    </xdr:from>
    <xdr:to>
      <xdr:col>67</xdr:col>
      <xdr:colOff>101600</xdr:colOff>
      <xdr:row>79</xdr:row>
      <xdr:rowOff>120957</xdr:rowOff>
    </xdr:to>
    <xdr:sp macro="" textlink="">
      <xdr:nvSpPr>
        <xdr:cNvPr id="660" name="楕円 659"/>
        <xdr:cNvSpPr/>
      </xdr:nvSpPr>
      <xdr:spPr>
        <a:xfrm>
          <a:off x="12763500" y="135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112084</xdr:rowOff>
    </xdr:from>
    <xdr:ext cx="469744" cy="259045"/>
    <xdr:sp macro="" textlink="">
      <xdr:nvSpPr>
        <xdr:cNvPr id="661" name="テキスト ボックス 660"/>
        <xdr:cNvSpPr txBox="1"/>
      </xdr:nvSpPr>
      <xdr:spPr>
        <a:xfrm>
          <a:off x="12579428" y="1365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5" name="直線コネクタ 684"/>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6"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7" name="直線コネクタ 686"/>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88"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89" name="直線コネクタ 688"/>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49682</xdr:rowOff>
    </xdr:from>
    <xdr:to>
      <xdr:col>85</xdr:col>
      <xdr:colOff>127000</xdr:colOff>
      <xdr:row>95</xdr:row>
      <xdr:rowOff>76555</xdr:rowOff>
    </xdr:to>
    <xdr:cxnSp macro="">
      <xdr:nvCxnSpPr>
        <xdr:cNvPr id="690" name="直線コネクタ 689"/>
        <xdr:cNvCxnSpPr/>
      </xdr:nvCxnSpPr>
      <xdr:spPr>
        <a:xfrm>
          <a:off x="15481300" y="16337432"/>
          <a:ext cx="8382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1"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2" name="フローチャート: 判断 691"/>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109589</xdr:rowOff>
    </xdr:from>
    <xdr:to>
      <xdr:col>81</xdr:col>
      <xdr:colOff>50800</xdr:colOff>
      <xdr:row>95</xdr:row>
      <xdr:rowOff>49682</xdr:rowOff>
    </xdr:to>
    <xdr:cxnSp macro="">
      <xdr:nvCxnSpPr>
        <xdr:cNvPr id="693" name="直線コネクタ 692"/>
        <xdr:cNvCxnSpPr/>
      </xdr:nvCxnSpPr>
      <xdr:spPr>
        <a:xfrm>
          <a:off x="14592300" y="16225889"/>
          <a:ext cx="8890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4" name="フローチャート: 判断 693"/>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5" name="テキスト ボックス 694"/>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90119</xdr:rowOff>
    </xdr:from>
    <xdr:to>
      <xdr:col>76</xdr:col>
      <xdr:colOff>114300</xdr:colOff>
      <xdr:row>94</xdr:row>
      <xdr:rowOff>109589</xdr:rowOff>
    </xdr:to>
    <xdr:cxnSp macro="">
      <xdr:nvCxnSpPr>
        <xdr:cNvPr id="696" name="直線コネクタ 695"/>
        <xdr:cNvCxnSpPr/>
      </xdr:nvCxnSpPr>
      <xdr:spPr>
        <a:xfrm>
          <a:off x="13703300" y="16206419"/>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7" name="フローチャート: 判断 696"/>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98" name="テキスト ボックス 697"/>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72695</xdr:rowOff>
    </xdr:from>
    <xdr:to>
      <xdr:col>71</xdr:col>
      <xdr:colOff>177800</xdr:colOff>
      <xdr:row>94</xdr:row>
      <xdr:rowOff>90119</xdr:rowOff>
    </xdr:to>
    <xdr:cxnSp macro="">
      <xdr:nvCxnSpPr>
        <xdr:cNvPr id="699" name="直線コネクタ 698"/>
        <xdr:cNvCxnSpPr/>
      </xdr:nvCxnSpPr>
      <xdr:spPr>
        <a:xfrm>
          <a:off x="12814300" y="1618899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0" name="フローチャート: 判断 69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1" name="テキスト ボックス 70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2" name="フローチャート: 判断 70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3" name="テキスト ボックス 70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25755</xdr:rowOff>
    </xdr:from>
    <xdr:to>
      <xdr:col>85</xdr:col>
      <xdr:colOff>177800</xdr:colOff>
      <xdr:row>95</xdr:row>
      <xdr:rowOff>127355</xdr:rowOff>
    </xdr:to>
    <xdr:sp macro="" textlink="">
      <xdr:nvSpPr>
        <xdr:cNvPr id="709" name="楕円 708"/>
        <xdr:cNvSpPr/>
      </xdr:nvSpPr>
      <xdr:spPr>
        <a:xfrm>
          <a:off x="16268700" y="163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4182</xdr:rowOff>
    </xdr:from>
    <xdr:ext cx="534377" cy="259045"/>
    <xdr:sp macro="" textlink="">
      <xdr:nvSpPr>
        <xdr:cNvPr id="710" name="公債費該当値テキスト"/>
        <xdr:cNvSpPr txBox="1"/>
      </xdr:nvSpPr>
      <xdr:spPr>
        <a:xfrm>
          <a:off x="16370300" y="162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170332</xdr:rowOff>
    </xdr:from>
    <xdr:to>
      <xdr:col>81</xdr:col>
      <xdr:colOff>101600</xdr:colOff>
      <xdr:row>95</xdr:row>
      <xdr:rowOff>100482</xdr:rowOff>
    </xdr:to>
    <xdr:sp macro="" textlink="">
      <xdr:nvSpPr>
        <xdr:cNvPr id="711" name="楕円 710"/>
        <xdr:cNvSpPr/>
      </xdr:nvSpPr>
      <xdr:spPr>
        <a:xfrm>
          <a:off x="15430500" y="162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91609</xdr:rowOff>
    </xdr:from>
    <xdr:ext cx="534377" cy="259045"/>
    <xdr:sp macro="" textlink="">
      <xdr:nvSpPr>
        <xdr:cNvPr id="712" name="テキスト ボックス 711"/>
        <xdr:cNvSpPr txBox="1"/>
      </xdr:nvSpPr>
      <xdr:spPr>
        <a:xfrm>
          <a:off x="15214111" y="163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58789</xdr:rowOff>
    </xdr:from>
    <xdr:to>
      <xdr:col>76</xdr:col>
      <xdr:colOff>165100</xdr:colOff>
      <xdr:row>94</xdr:row>
      <xdr:rowOff>160389</xdr:rowOff>
    </xdr:to>
    <xdr:sp macro="" textlink="">
      <xdr:nvSpPr>
        <xdr:cNvPr id="713" name="楕円 712"/>
        <xdr:cNvSpPr/>
      </xdr:nvSpPr>
      <xdr:spPr>
        <a:xfrm>
          <a:off x="14541500" y="161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5466</xdr:rowOff>
    </xdr:from>
    <xdr:ext cx="534377" cy="259045"/>
    <xdr:sp macro="" textlink="">
      <xdr:nvSpPr>
        <xdr:cNvPr id="714" name="テキスト ボックス 713"/>
        <xdr:cNvSpPr txBox="1"/>
      </xdr:nvSpPr>
      <xdr:spPr>
        <a:xfrm>
          <a:off x="14325111" y="159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39319</xdr:rowOff>
    </xdr:from>
    <xdr:to>
      <xdr:col>72</xdr:col>
      <xdr:colOff>38100</xdr:colOff>
      <xdr:row>94</xdr:row>
      <xdr:rowOff>140919</xdr:rowOff>
    </xdr:to>
    <xdr:sp macro="" textlink="">
      <xdr:nvSpPr>
        <xdr:cNvPr id="715" name="楕円 714"/>
        <xdr:cNvSpPr/>
      </xdr:nvSpPr>
      <xdr:spPr>
        <a:xfrm>
          <a:off x="13652500" y="161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157446</xdr:rowOff>
    </xdr:from>
    <xdr:ext cx="534377" cy="259045"/>
    <xdr:sp macro="" textlink="">
      <xdr:nvSpPr>
        <xdr:cNvPr id="716" name="テキスト ボックス 715"/>
        <xdr:cNvSpPr txBox="1"/>
      </xdr:nvSpPr>
      <xdr:spPr>
        <a:xfrm>
          <a:off x="13436111" y="159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21895</xdr:rowOff>
    </xdr:from>
    <xdr:to>
      <xdr:col>67</xdr:col>
      <xdr:colOff>101600</xdr:colOff>
      <xdr:row>94</xdr:row>
      <xdr:rowOff>123495</xdr:rowOff>
    </xdr:to>
    <xdr:sp macro="" textlink="">
      <xdr:nvSpPr>
        <xdr:cNvPr id="717" name="楕円 716"/>
        <xdr:cNvSpPr/>
      </xdr:nvSpPr>
      <xdr:spPr>
        <a:xfrm>
          <a:off x="12763500" y="161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140022</xdr:rowOff>
    </xdr:from>
    <xdr:ext cx="534377" cy="259045"/>
    <xdr:sp macro="" textlink="">
      <xdr:nvSpPr>
        <xdr:cNvPr id="718" name="テキスト ボックス 717"/>
        <xdr:cNvSpPr txBox="1"/>
      </xdr:nvSpPr>
      <xdr:spPr>
        <a:xfrm>
          <a:off x="12547111" y="159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4" name="直線コネクタ 743"/>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7"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48" name="直線コネクタ 747"/>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0"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1" name="フローチャート: 判断 750"/>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3" name="フローチャート: 判断 752"/>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4" name="テキスト ボックス 753"/>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6" name="フローチャート: 判断 755"/>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7" name="テキスト ボックス 756"/>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59" name="フローチャート: 判断 758"/>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0" name="テキスト ボックス 759"/>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1" name="フローチャート: 判断 760"/>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2" name="テキスト ボックス 761"/>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前年度と比較して大きく増加しているのは、教育費、衛生費である。教育費は学校大規模改修工事による増、衛生費は火葬場建設に向けた積立てを開始したことによる増が主な要因である。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一方で農林水産業費については集出荷施設等整備費助成事業の減、労働費については市制度融資制度終了に伴う貸付金の減などが主な減少の要因である。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土木費や商工費が大きく上回っている。主なものは、土木費は土地区画整理事業などの普通建設事業費、商工費は市制度融資に伴う貸付金、企業誘致対策事業及び観光協会等助成事業などの補助費等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財政調整基金残高は、普通交付税の合併算定替による適用期限終了、人口減少による税収減、高齢化の進展に伴う社会保障経費の増大などに備えるため、積立を行っていることにより増加傾向にある。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実質単年度収支がマイナスとなっているのは、純繰越金を活用した積極的な景気対策を実施していることによるものである。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実質収支に増減はあるものの、すべての会計で黒字となっている。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2032_&#39640;&#2366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59.1</v>
          </cell>
          <cell r="CN53">
            <v>59.8</v>
          </cell>
          <cell r="CV53">
            <v>60.9</v>
          </cell>
        </row>
        <row r="55">
          <cell r="AN55" t="str">
            <v>類似団体内平均値</v>
          </cell>
          <cell r="CF55">
            <v>39</v>
          </cell>
          <cell r="CN55">
            <v>32.5</v>
          </cell>
          <cell r="CV55">
            <v>30.2</v>
          </cell>
        </row>
        <row r="57">
          <cell r="CF57">
            <v>55.4</v>
          </cell>
          <cell r="CN57">
            <v>57</v>
          </cell>
          <cell r="CV57">
            <v>57.6</v>
          </cell>
        </row>
        <row r="72">
          <cell r="BP72" t="str">
            <v>H25</v>
          </cell>
          <cell r="BX72" t="str">
            <v>H26</v>
          </cell>
          <cell r="CF72" t="str">
            <v>H27</v>
          </cell>
          <cell r="CN72" t="str">
            <v>H28</v>
          </cell>
          <cell r="CV72" t="str">
            <v>H29</v>
          </cell>
        </row>
        <row r="73">
          <cell r="AN73" t="str">
            <v>当該団体値</v>
          </cell>
        </row>
        <row r="75">
          <cell r="BP75">
            <v>8.1</v>
          </cell>
          <cell r="BX75">
            <v>8.1999999999999993</v>
          </cell>
          <cell r="CF75">
            <v>8.6999999999999993</v>
          </cell>
          <cell r="CN75">
            <v>9</v>
          </cell>
          <cell r="CV75">
            <v>9.9</v>
          </cell>
        </row>
        <row r="77">
          <cell r="AN77" t="str">
            <v>類似団体内平均値</v>
          </cell>
          <cell r="BP77">
            <v>50.3</v>
          </cell>
          <cell r="BX77">
            <v>45.9</v>
          </cell>
          <cell r="CF77">
            <v>39</v>
          </cell>
          <cell r="CN77">
            <v>32.5</v>
          </cell>
          <cell r="CV77">
            <v>30.2</v>
          </cell>
        </row>
        <row r="79">
          <cell r="BP79">
            <v>9.6</v>
          </cell>
          <cell r="BX79">
            <v>8.8000000000000007</v>
          </cell>
          <cell r="CF79">
            <v>9</v>
          </cell>
          <cell r="CN79">
            <v>8.1999999999999993</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1" workbookViewId="0">
      <selection activeCell="F63" sqref="F63"/>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48970204</v>
      </c>
      <c r="BO4" s="372"/>
      <c r="BP4" s="372"/>
      <c r="BQ4" s="372"/>
      <c r="BR4" s="372"/>
      <c r="BS4" s="372"/>
      <c r="BT4" s="372"/>
      <c r="BU4" s="373"/>
      <c r="BV4" s="371">
        <v>49739572</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4.2</v>
      </c>
      <c r="CU4" s="378"/>
      <c r="CV4" s="378"/>
      <c r="CW4" s="378"/>
      <c r="CX4" s="378"/>
      <c r="CY4" s="378"/>
      <c r="CZ4" s="378"/>
      <c r="DA4" s="379"/>
      <c r="DB4" s="377">
        <v>6.7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46847718</v>
      </c>
      <c r="BO5" s="409"/>
      <c r="BP5" s="409"/>
      <c r="BQ5" s="409"/>
      <c r="BR5" s="409"/>
      <c r="BS5" s="409"/>
      <c r="BT5" s="409"/>
      <c r="BU5" s="410"/>
      <c r="BV5" s="408">
        <v>46794563</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82.6</v>
      </c>
      <c r="CU5" s="406"/>
      <c r="CV5" s="406"/>
      <c r="CW5" s="406"/>
      <c r="CX5" s="406"/>
      <c r="CY5" s="406"/>
      <c r="CZ5" s="406"/>
      <c r="DA5" s="407"/>
      <c r="DB5" s="405">
        <v>79.8</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2122486</v>
      </c>
      <c r="BO6" s="409"/>
      <c r="BP6" s="409"/>
      <c r="BQ6" s="409"/>
      <c r="BR6" s="409"/>
      <c r="BS6" s="409"/>
      <c r="BT6" s="409"/>
      <c r="BU6" s="410"/>
      <c r="BV6" s="408">
        <v>2945009</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86.9</v>
      </c>
      <c r="CU6" s="446"/>
      <c r="CV6" s="446"/>
      <c r="CW6" s="446"/>
      <c r="CX6" s="446"/>
      <c r="CY6" s="446"/>
      <c r="CZ6" s="446"/>
      <c r="DA6" s="447"/>
      <c r="DB6" s="445">
        <v>83.8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947083</v>
      </c>
      <c r="BO7" s="409"/>
      <c r="BP7" s="409"/>
      <c r="BQ7" s="409"/>
      <c r="BR7" s="409"/>
      <c r="BS7" s="409"/>
      <c r="BT7" s="409"/>
      <c r="BU7" s="410"/>
      <c r="BV7" s="408">
        <v>984717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28148502</v>
      </c>
      <c r="CU7" s="409"/>
      <c r="CV7" s="409"/>
      <c r="CW7" s="409"/>
      <c r="CX7" s="409"/>
      <c r="CY7" s="409"/>
      <c r="CZ7" s="409"/>
      <c r="DA7" s="410"/>
      <c r="DB7" s="408">
        <v>29116389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1175403</v>
      </c>
      <c r="BO8" s="409"/>
      <c r="BP8" s="409"/>
      <c r="BQ8" s="409"/>
      <c r="BR8" s="409"/>
      <c r="BS8" s="409"/>
      <c r="BT8" s="409"/>
      <c r="BU8" s="410"/>
      <c r="BV8" s="408">
        <v>1960292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0.52</v>
      </c>
      <c r="CU8" s="449"/>
      <c r="CV8" s="449"/>
      <c r="CW8" s="449"/>
      <c r="CX8" s="449"/>
      <c r="CY8" s="449"/>
      <c r="CZ8" s="449"/>
      <c r="DA8" s="450"/>
      <c r="DB8" s="448">
        <v>0.52</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89182</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-784889</v>
      </c>
      <c r="BO9" s="409"/>
      <c r="BP9" s="409"/>
      <c r="BQ9" s="409"/>
      <c r="BR9" s="409"/>
      <c r="BS9" s="409"/>
      <c r="BT9" s="409"/>
      <c r="BU9" s="410"/>
      <c r="BV9" s="408">
        <v>-1095928</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13.2</v>
      </c>
      <c r="CU9" s="406"/>
      <c r="CV9" s="406"/>
      <c r="CW9" s="406"/>
      <c r="CX9" s="406"/>
      <c r="CY9" s="406"/>
      <c r="CZ9" s="406"/>
      <c r="DA9" s="407"/>
      <c r="DB9" s="405">
        <v>13.8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92747</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110</v>
      </c>
      <c r="AV10" s="441"/>
      <c r="AW10" s="441"/>
      <c r="AX10" s="441"/>
      <c r="AY10" s="442" t="s">
        <v>115</v>
      </c>
      <c r="AZ10" s="443"/>
      <c r="BA10" s="443"/>
      <c r="BB10" s="443"/>
      <c r="BC10" s="443"/>
      <c r="BD10" s="443"/>
      <c r="BE10" s="443"/>
      <c r="BF10" s="443"/>
      <c r="BG10" s="443"/>
      <c r="BH10" s="443"/>
      <c r="BI10" s="443"/>
      <c r="BJ10" s="443"/>
      <c r="BK10" s="443"/>
      <c r="BL10" s="443"/>
      <c r="BM10" s="444"/>
      <c r="BN10" s="408">
        <v>199798</v>
      </c>
      <c r="BO10" s="409"/>
      <c r="BP10" s="409"/>
      <c r="BQ10" s="409"/>
      <c r="BR10" s="409"/>
      <c r="BS10" s="409"/>
      <c r="BT10" s="409"/>
      <c r="BU10" s="410"/>
      <c r="BV10" s="408">
        <v>225533</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89208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110</v>
      </c>
      <c r="AV12" s="441"/>
      <c r="AW12" s="441"/>
      <c r="AX12" s="441"/>
      <c r="AY12" s="442" t="s">
        <v>128</v>
      </c>
      <c r="AZ12" s="443"/>
      <c r="BA12" s="443"/>
      <c r="BB12" s="443"/>
      <c r="BC12" s="443"/>
      <c r="BD12" s="443"/>
      <c r="BE12" s="443"/>
      <c r="BF12" s="443"/>
      <c r="BG12" s="443"/>
      <c r="BH12" s="443"/>
      <c r="BI12" s="443"/>
      <c r="BJ12" s="443"/>
      <c r="BK12" s="443"/>
      <c r="BL12" s="443"/>
      <c r="BM12" s="444"/>
      <c r="BN12" s="408">
        <v>1400000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88580</v>
      </c>
      <c r="S13" s="490"/>
      <c r="T13" s="490"/>
      <c r="U13" s="490"/>
      <c r="V13" s="491"/>
      <c r="W13" s="424" t="s">
        <v>131</v>
      </c>
      <c r="X13" s="425"/>
      <c r="Y13" s="425"/>
      <c r="Z13" s="425"/>
      <c r="AA13" s="425"/>
      <c r="AB13" s="415"/>
      <c r="AC13" s="459">
        <v>5264</v>
      </c>
      <c r="AD13" s="460"/>
      <c r="AE13" s="460"/>
      <c r="AF13" s="460"/>
      <c r="AG13" s="499"/>
      <c r="AH13" s="459">
        <v>5419</v>
      </c>
      <c r="AI13" s="460"/>
      <c r="AJ13" s="460"/>
      <c r="AK13" s="460"/>
      <c r="AL13" s="461"/>
      <c r="AM13" s="437" t="s">
        <v>132</v>
      </c>
      <c r="AN13" s="438"/>
      <c r="AO13" s="438"/>
      <c r="AP13" s="438"/>
      <c r="AQ13" s="438"/>
      <c r="AR13" s="438"/>
      <c r="AS13" s="438"/>
      <c r="AT13" s="439"/>
      <c r="AU13" s="440" t="s">
        <v>110</v>
      </c>
      <c r="AV13" s="441"/>
      <c r="AW13" s="441"/>
      <c r="AX13" s="441"/>
      <c r="AY13" s="442" t="s">
        <v>133</v>
      </c>
      <c r="AZ13" s="443"/>
      <c r="BA13" s="443"/>
      <c r="BB13" s="443"/>
      <c r="BC13" s="443"/>
      <c r="BD13" s="443"/>
      <c r="BE13" s="443"/>
      <c r="BF13" s="443"/>
      <c r="BG13" s="443"/>
      <c r="BH13" s="443"/>
      <c r="BI13" s="443"/>
      <c r="BJ13" s="443"/>
      <c r="BK13" s="443"/>
      <c r="BL13" s="443"/>
      <c r="BM13" s="444"/>
      <c r="BN13" s="408">
        <v>-1985091</v>
      </c>
      <c r="BO13" s="409"/>
      <c r="BP13" s="409"/>
      <c r="BQ13" s="409"/>
      <c r="BR13" s="409"/>
      <c r="BS13" s="409"/>
      <c r="BT13" s="409"/>
      <c r="BU13" s="410"/>
      <c r="BV13" s="408">
        <v>-870395</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9.9</v>
      </c>
      <c r="CU13" s="406"/>
      <c r="CV13" s="406"/>
      <c r="CW13" s="406"/>
      <c r="CX13" s="406"/>
      <c r="CY13" s="406"/>
      <c r="CZ13" s="406"/>
      <c r="DA13" s="407"/>
      <c r="DB13" s="405">
        <v>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135</v>
      </c>
      <c r="M14" s="487"/>
      <c r="N14" s="487"/>
      <c r="O14" s="487"/>
      <c r="P14" s="487"/>
      <c r="Q14" s="488"/>
      <c r="R14" s="489">
        <v>89913</v>
      </c>
      <c r="S14" s="490"/>
      <c r="T14" s="490"/>
      <c r="U14" s="490"/>
      <c r="V14" s="491"/>
      <c r="W14" s="398"/>
      <c r="X14" s="399"/>
      <c r="Y14" s="399"/>
      <c r="Z14" s="399"/>
      <c r="AA14" s="399"/>
      <c r="AB14" s="388"/>
      <c r="AC14" s="492">
        <v>10.9</v>
      </c>
      <c r="AD14" s="493"/>
      <c r="AE14" s="493"/>
      <c r="AF14" s="493"/>
      <c r="AG14" s="494"/>
      <c r="AH14" s="492">
        <v>11.1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137</v>
      </c>
      <c r="N15" s="497"/>
      <c r="O15" s="497"/>
      <c r="P15" s="497"/>
      <c r="Q15" s="498"/>
      <c r="R15" s="489">
        <v>89353</v>
      </c>
      <c r="S15" s="490"/>
      <c r="T15" s="490"/>
      <c r="U15" s="490"/>
      <c r="V15" s="491"/>
      <c r="W15" s="424" t="s">
        <v>138</v>
      </c>
      <c r="X15" s="425"/>
      <c r="Y15" s="425"/>
      <c r="Z15" s="425"/>
      <c r="AA15" s="425"/>
      <c r="AB15" s="415"/>
      <c r="AC15" s="459">
        <v>11134</v>
      </c>
      <c r="AD15" s="460"/>
      <c r="AE15" s="460"/>
      <c r="AF15" s="460"/>
      <c r="AG15" s="499"/>
      <c r="AH15" s="459">
        <v>11130</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11718641</v>
      </c>
      <c r="BO15" s="372"/>
      <c r="BP15" s="372"/>
      <c r="BQ15" s="372"/>
      <c r="BR15" s="372"/>
      <c r="BS15" s="372"/>
      <c r="BT15" s="372"/>
      <c r="BU15" s="373"/>
      <c r="BV15" s="371">
        <v>11683190</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23</v>
      </c>
      <c r="AD16" s="493"/>
      <c r="AE16" s="493"/>
      <c r="AF16" s="493"/>
      <c r="AG16" s="494"/>
      <c r="AH16" s="492">
        <v>22.8</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22132425</v>
      </c>
      <c r="BO16" s="409"/>
      <c r="BP16" s="409"/>
      <c r="BQ16" s="409"/>
      <c r="BR16" s="409"/>
      <c r="BS16" s="409"/>
      <c r="BT16" s="409"/>
      <c r="BU16" s="410"/>
      <c r="BV16" s="408">
        <v>22286090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31975</v>
      </c>
      <c r="AD17" s="460"/>
      <c r="AE17" s="460"/>
      <c r="AF17" s="460"/>
      <c r="AG17" s="499"/>
      <c r="AH17" s="459">
        <v>32328</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14945166</v>
      </c>
      <c r="BO17" s="409"/>
      <c r="BP17" s="409"/>
      <c r="BQ17" s="409"/>
      <c r="BR17" s="409"/>
      <c r="BS17" s="409"/>
      <c r="BT17" s="409"/>
      <c r="BU17" s="410"/>
      <c r="BV17" s="408">
        <v>14856255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2177.61</v>
      </c>
      <c r="M18" s="521"/>
      <c r="N18" s="521"/>
      <c r="O18" s="521"/>
      <c r="P18" s="521"/>
      <c r="Q18" s="521"/>
      <c r="R18" s="522"/>
      <c r="S18" s="522"/>
      <c r="T18" s="522"/>
      <c r="U18" s="522"/>
      <c r="V18" s="523"/>
      <c r="W18" s="426"/>
      <c r="X18" s="427"/>
      <c r="Y18" s="427"/>
      <c r="Z18" s="427"/>
      <c r="AA18" s="427"/>
      <c r="AB18" s="418"/>
      <c r="AC18" s="524">
        <v>66.099999999999994</v>
      </c>
      <c r="AD18" s="525"/>
      <c r="AE18" s="525"/>
      <c r="AF18" s="525"/>
      <c r="AG18" s="526"/>
      <c r="AH18" s="524">
        <v>66.099999999999994</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23707786</v>
      </c>
      <c r="BO18" s="409"/>
      <c r="BP18" s="409"/>
      <c r="BQ18" s="409"/>
      <c r="BR18" s="409"/>
      <c r="BS18" s="409"/>
      <c r="BT18" s="409"/>
      <c r="BU18" s="410"/>
      <c r="BV18" s="408">
        <v>23520737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41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34313033</v>
      </c>
      <c r="BO19" s="409"/>
      <c r="BP19" s="409"/>
      <c r="BQ19" s="409"/>
      <c r="BR19" s="409"/>
      <c r="BS19" s="409"/>
      <c r="BT19" s="409"/>
      <c r="BU19" s="410"/>
      <c r="BV19" s="408">
        <v>34471922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32670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26925060</v>
      </c>
      <c r="BO23" s="409"/>
      <c r="BP23" s="409"/>
      <c r="BQ23" s="409"/>
      <c r="BR23" s="409"/>
      <c r="BS23" s="409"/>
      <c r="BT23" s="409"/>
      <c r="BU23" s="410"/>
      <c r="BV23" s="408">
        <v>29230169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8"/>
      <c r="G24" s="438"/>
      <c r="H24" s="438"/>
      <c r="I24" s="438"/>
      <c r="J24" s="438"/>
      <c r="K24" s="439"/>
      <c r="L24" s="459">
        <v>1</v>
      </c>
      <c r="M24" s="460"/>
      <c r="N24" s="460"/>
      <c r="O24" s="460"/>
      <c r="P24" s="499"/>
      <c r="Q24" s="459">
        <v>9610</v>
      </c>
      <c r="R24" s="460"/>
      <c r="S24" s="460"/>
      <c r="T24" s="460"/>
      <c r="U24" s="460"/>
      <c r="V24" s="499"/>
      <c r="W24" s="558"/>
      <c r="X24" s="546"/>
      <c r="Y24" s="547"/>
      <c r="Z24" s="458" t="s">
        <v>162</v>
      </c>
      <c r="AA24" s="438"/>
      <c r="AB24" s="438"/>
      <c r="AC24" s="438"/>
      <c r="AD24" s="438"/>
      <c r="AE24" s="438"/>
      <c r="AF24" s="438"/>
      <c r="AG24" s="439"/>
      <c r="AH24" s="459">
        <v>745</v>
      </c>
      <c r="AI24" s="460"/>
      <c r="AJ24" s="460"/>
      <c r="AK24" s="460"/>
      <c r="AL24" s="499"/>
      <c r="AM24" s="459">
        <v>2480105</v>
      </c>
      <c r="AN24" s="460"/>
      <c r="AO24" s="460"/>
      <c r="AP24" s="460"/>
      <c r="AQ24" s="460"/>
      <c r="AR24" s="499"/>
      <c r="AS24" s="459">
        <v>3329</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14811703</v>
      </c>
      <c r="BO24" s="409"/>
      <c r="BP24" s="409"/>
      <c r="BQ24" s="409"/>
      <c r="BR24" s="409"/>
      <c r="BS24" s="409"/>
      <c r="BT24" s="409"/>
      <c r="BU24" s="410"/>
      <c r="BV24" s="408">
        <v>15698641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8"/>
      <c r="G25" s="438"/>
      <c r="H25" s="438"/>
      <c r="I25" s="438"/>
      <c r="J25" s="438"/>
      <c r="K25" s="439"/>
      <c r="L25" s="459">
        <v>1</v>
      </c>
      <c r="M25" s="460"/>
      <c r="N25" s="460"/>
      <c r="O25" s="460"/>
      <c r="P25" s="499"/>
      <c r="Q25" s="459">
        <v>8020</v>
      </c>
      <c r="R25" s="460"/>
      <c r="S25" s="460"/>
      <c r="T25" s="460"/>
      <c r="U25" s="460"/>
      <c r="V25" s="499"/>
      <c r="W25" s="558"/>
      <c r="X25" s="546"/>
      <c r="Y25" s="547"/>
      <c r="Z25" s="458" t="s">
        <v>165</v>
      </c>
      <c r="AA25" s="438"/>
      <c r="AB25" s="438"/>
      <c r="AC25" s="438"/>
      <c r="AD25" s="438"/>
      <c r="AE25" s="438"/>
      <c r="AF25" s="438"/>
      <c r="AG25" s="439"/>
      <c r="AH25" s="459">
        <v>145</v>
      </c>
      <c r="AI25" s="460"/>
      <c r="AJ25" s="460"/>
      <c r="AK25" s="460"/>
      <c r="AL25" s="499"/>
      <c r="AM25" s="459">
        <v>468495</v>
      </c>
      <c r="AN25" s="460"/>
      <c r="AO25" s="460"/>
      <c r="AP25" s="460"/>
      <c r="AQ25" s="460"/>
      <c r="AR25" s="499"/>
      <c r="AS25" s="459">
        <v>3231</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1587386</v>
      </c>
      <c r="BO25" s="372"/>
      <c r="BP25" s="372"/>
      <c r="BQ25" s="372"/>
      <c r="BR25" s="372"/>
      <c r="BS25" s="372"/>
      <c r="BT25" s="372"/>
      <c r="BU25" s="373"/>
      <c r="BV25" s="371">
        <v>2937374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167</v>
      </c>
      <c r="F26" s="438"/>
      <c r="G26" s="438"/>
      <c r="H26" s="438"/>
      <c r="I26" s="438"/>
      <c r="J26" s="438"/>
      <c r="K26" s="439"/>
      <c r="L26" s="459">
        <v>1</v>
      </c>
      <c r="M26" s="460"/>
      <c r="N26" s="460"/>
      <c r="O26" s="460"/>
      <c r="P26" s="499"/>
      <c r="Q26" s="459">
        <v>6500</v>
      </c>
      <c r="R26" s="460"/>
      <c r="S26" s="460"/>
      <c r="T26" s="460"/>
      <c r="U26" s="460"/>
      <c r="V26" s="499"/>
      <c r="W26" s="558"/>
      <c r="X26" s="546"/>
      <c r="Y26" s="547"/>
      <c r="Z26" s="458" t="s">
        <v>168</v>
      </c>
      <c r="AA26" s="568"/>
      <c r="AB26" s="568"/>
      <c r="AC26" s="568"/>
      <c r="AD26" s="568"/>
      <c r="AE26" s="568"/>
      <c r="AF26" s="568"/>
      <c r="AG26" s="569"/>
      <c r="AH26" s="459">
        <v>59</v>
      </c>
      <c r="AI26" s="460"/>
      <c r="AJ26" s="460"/>
      <c r="AK26" s="460"/>
      <c r="AL26" s="499"/>
      <c r="AM26" s="459">
        <v>173873</v>
      </c>
      <c r="AN26" s="460"/>
      <c r="AO26" s="460"/>
      <c r="AP26" s="460"/>
      <c r="AQ26" s="460"/>
      <c r="AR26" s="499"/>
      <c r="AS26" s="459">
        <v>2947</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171</v>
      </c>
      <c r="F27" s="438"/>
      <c r="G27" s="438"/>
      <c r="H27" s="438"/>
      <c r="I27" s="438"/>
      <c r="J27" s="438"/>
      <c r="K27" s="439"/>
      <c r="L27" s="459">
        <v>1</v>
      </c>
      <c r="M27" s="460"/>
      <c r="N27" s="460"/>
      <c r="O27" s="460"/>
      <c r="P27" s="499"/>
      <c r="Q27" s="459">
        <v>4880</v>
      </c>
      <c r="R27" s="460"/>
      <c r="S27" s="460"/>
      <c r="T27" s="460"/>
      <c r="U27" s="460"/>
      <c r="V27" s="499"/>
      <c r="W27" s="558"/>
      <c r="X27" s="546"/>
      <c r="Y27" s="547"/>
      <c r="Z27" s="458" t="s">
        <v>172</v>
      </c>
      <c r="AA27" s="438"/>
      <c r="AB27" s="438"/>
      <c r="AC27" s="438"/>
      <c r="AD27" s="438"/>
      <c r="AE27" s="438"/>
      <c r="AF27" s="438"/>
      <c r="AG27" s="439"/>
      <c r="AH27" s="459" t="s">
        <v>173</v>
      </c>
      <c r="AI27" s="460"/>
      <c r="AJ27" s="460"/>
      <c r="AK27" s="460"/>
      <c r="AL27" s="499"/>
      <c r="AM27" s="459" t="s">
        <v>173</v>
      </c>
      <c r="AN27" s="460"/>
      <c r="AO27" s="460"/>
      <c r="AP27" s="460"/>
      <c r="AQ27" s="460"/>
      <c r="AR27" s="499"/>
      <c r="AS27" s="459" t="s">
        <v>170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1557859</v>
      </c>
      <c r="BO27" s="582"/>
      <c r="BP27" s="582"/>
      <c r="BQ27" s="582"/>
      <c r="BR27" s="582"/>
      <c r="BS27" s="582"/>
      <c r="BT27" s="582"/>
      <c r="BU27" s="583"/>
      <c r="BV27" s="581">
        <v>1556387</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4420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27008928</v>
      </c>
      <c r="BO28" s="372"/>
      <c r="BP28" s="372"/>
      <c r="BQ28" s="372"/>
      <c r="BR28" s="372"/>
      <c r="BS28" s="372"/>
      <c r="BT28" s="372"/>
      <c r="BU28" s="373"/>
      <c r="BV28" s="371">
        <v>27209130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22</v>
      </c>
      <c r="M29" s="460"/>
      <c r="N29" s="460"/>
      <c r="O29" s="460"/>
      <c r="P29" s="499"/>
      <c r="Q29" s="459">
        <v>4160</v>
      </c>
      <c r="R29" s="460"/>
      <c r="S29" s="460"/>
      <c r="T29" s="460"/>
      <c r="U29" s="460"/>
      <c r="V29" s="499"/>
      <c r="W29" s="559"/>
      <c r="X29" s="560"/>
      <c r="Y29" s="561"/>
      <c r="Z29" s="458" t="s">
        <v>179</v>
      </c>
      <c r="AA29" s="438"/>
      <c r="AB29" s="438"/>
      <c r="AC29" s="438"/>
      <c r="AD29" s="438"/>
      <c r="AE29" s="438"/>
      <c r="AF29" s="438"/>
      <c r="AG29" s="439"/>
      <c r="AH29" s="459">
        <v>745</v>
      </c>
      <c r="AI29" s="460"/>
      <c r="AJ29" s="460"/>
      <c r="AK29" s="460"/>
      <c r="AL29" s="499"/>
      <c r="AM29" s="459">
        <v>2480105</v>
      </c>
      <c r="AN29" s="460"/>
      <c r="AO29" s="460"/>
      <c r="AP29" s="460"/>
      <c r="AQ29" s="460"/>
      <c r="AR29" s="499"/>
      <c r="AS29" s="459">
        <v>3329</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5726876</v>
      </c>
      <c r="BO29" s="409"/>
      <c r="BP29" s="409"/>
      <c r="BQ29" s="409"/>
      <c r="BR29" s="409"/>
      <c r="BS29" s="409"/>
      <c r="BT29" s="409"/>
      <c r="BU29" s="410"/>
      <c r="BV29" s="408">
        <v>5641834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99.7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18019849</v>
      </c>
      <c r="BO30" s="582"/>
      <c r="BP30" s="582"/>
      <c r="BQ30" s="582"/>
      <c r="BR30" s="582"/>
      <c r="BS30" s="582"/>
      <c r="BT30" s="582"/>
      <c r="BU30" s="583"/>
      <c r="BV30" s="581">
        <v>17171333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188</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国民健康保険事業特別会計（事業勘定）</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岐阜県市町村会館組合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高山市施設振興公社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学校給食費特別会計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国民健康保険事業特別会計（直診勘定）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地方卸売市場事業特別会計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飛騨農業共済事務組合</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高山市福祉サービス公社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IF('各会計、関係団体の財政状況及び健全化判断比率'!B35="","",'各会計、関係団体の財政状況及び健全化判断比率'!B35)</f>
        <v>農業集落排水事業特別会計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古川国府給食センター利用組合（一般会計）</v>
      </c>
      <c r="BZ36" s="595"/>
      <c r="CA36" s="595"/>
      <c r="CB36" s="595"/>
      <c r="CC36" s="595"/>
      <c r="CD36" s="595"/>
      <c r="CE36" s="595"/>
      <c r="CF36" s="595"/>
      <c r="CG36" s="595"/>
      <c r="CH36" s="595"/>
      <c r="CI36" s="595"/>
      <c r="CJ36" s="595"/>
      <c r="CK36" s="595"/>
      <c r="CL36" s="595"/>
      <c r="CM36" s="595"/>
      <c r="CN36" s="193"/>
      <c r="CO36" s="594">
        <f t="shared" si="3"/>
        <v>20</v>
      </c>
      <c r="CP36" s="594"/>
      <c r="CQ36" s="595" t="str">
        <f>IF('各会計、関係団体の財政状況及び健全化判断比率'!BS9="","",'各会計、関係団体の財政状況及び健全化判断比率'!BS9)</f>
        <v>高山市土地開発公社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〇</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後期高齢者医療事業特別会計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11</v>
      </c>
      <c r="BF37" s="594"/>
      <c r="BG37" s="595" t="str">
        <f>IF('各会計、関係団体の財政状況及び健全化判断比率'!B36="","",'各会計、関係団体の財政状況及び健全化判断比率'!B36)</f>
        <v>観光施設事業特別会計</v>
      </c>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古川国府給食センター利用組合（特別会計）</v>
      </c>
      <c r="BZ37" s="595"/>
      <c r="CA37" s="595"/>
      <c r="CB37" s="595"/>
      <c r="CC37" s="595"/>
      <c r="CD37" s="595"/>
      <c r="CE37" s="595"/>
      <c r="CF37" s="595"/>
      <c r="CG37" s="595"/>
      <c r="CH37" s="595"/>
      <c r="CI37" s="595"/>
      <c r="CJ37" s="595"/>
      <c r="CK37" s="595"/>
      <c r="CL37" s="595"/>
      <c r="CM37" s="595"/>
      <c r="CN37" s="193"/>
      <c r="CO37" s="594">
        <f t="shared" si="3"/>
        <v>21</v>
      </c>
      <c r="CP37" s="594"/>
      <c r="CQ37" s="595" t="str">
        <f>IF('各会計、関係団体の財政状況及び健全化判断比率'!BS10="","",'各会計、関係団体の財政状況及び健全化判断比率'!BS10)</f>
        <v>飛騨高山テレ・エフエム</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岐阜県後期高齢者医療広域連合（一般会計）</v>
      </c>
      <c r="BZ38" s="595"/>
      <c r="CA38" s="595"/>
      <c r="CB38" s="595"/>
      <c r="CC38" s="595"/>
      <c r="CD38" s="595"/>
      <c r="CE38" s="595"/>
      <c r="CF38" s="595"/>
      <c r="CG38" s="595"/>
      <c r="CH38" s="595"/>
      <c r="CI38" s="595"/>
      <c r="CJ38" s="595"/>
      <c r="CK38" s="595"/>
      <c r="CL38" s="595"/>
      <c r="CM38" s="595"/>
      <c r="CN38" s="193"/>
      <c r="CO38" s="594">
        <f t="shared" si="3"/>
        <v>22</v>
      </c>
      <c r="CP38" s="594"/>
      <c r="CQ38" s="595" t="str">
        <f>IF('各会計、関係団体の財政状況及び健全化判断比率'!BS11="","",'各会計、関係団体の財政状況及び健全化判断比率'!BS11)</f>
        <v>乗鞍国際観光</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岐阜県後期高齢者医療広域連合（特別会計）</v>
      </c>
      <c r="BZ39" s="595"/>
      <c r="CA39" s="595"/>
      <c r="CB39" s="595"/>
      <c r="CC39" s="595"/>
      <c r="CD39" s="595"/>
      <c r="CE39" s="595"/>
      <c r="CF39" s="595"/>
      <c r="CG39" s="595"/>
      <c r="CH39" s="595"/>
      <c r="CI39" s="595"/>
      <c r="CJ39" s="595"/>
      <c r="CK39" s="595"/>
      <c r="CL39" s="595"/>
      <c r="CM39" s="595"/>
      <c r="CN39" s="193"/>
      <c r="CO39" s="594">
        <f t="shared" si="3"/>
        <v>23</v>
      </c>
      <c r="CP39" s="594"/>
      <c r="CQ39" s="595" t="str">
        <f>IF('各会計、関係団体の財政状況及び健全化判断比率'!BS12="","",'各会計、関係団体の財政状況及び健全化判断比率'!BS12)</f>
        <v>飛騨大鍾乳洞観光</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24</v>
      </c>
      <c r="CP40" s="594"/>
      <c r="CQ40" s="595" t="str">
        <f>IF('各会計、関係団体の財政状況及び健全化判断比率'!BS13="","",'各会計、関係団体の財政状況及び健全化判断比率'!BS13)</f>
        <v>ふるさと清見２１</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25</v>
      </c>
      <c r="CP41" s="594"/>
      <c r="CQ41" s="595" t="str">
        <f>IF('各会計、関係団体の財政状況及び健全化判断比率'!BS14="","",'各会計、関係団体の財政状況及び健全化判断比率'!BS14)</f>
        <v>荘川観光振興公社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26</v>
      </c>
      <c r="CP42" s="594"/>
      <c r="CQ42" s="595" t="str">
        <f>IF('各会計、関係団体の財政状況及び健全化判断比率'!BS15="","",'各会計、関係団体の財政状況及び健全化判断比率'!BS15)</f>
        <v>位山ふれあいの里</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27</v>
      </c>
      <c r="CP43" s="594"/>
      <c r="CQ43" s="595" t="str">
        <f>IF('各会計、関係団体の財政状況及び健全化判断比率'!BS16="","",'各会計、関係団体の財政状況及び健全化判断比率'!BS16)</f>
        <v>ひだ桃源郷</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G7hhFfHYc8PMdneb5w2vXKKkXHL81kC2g+zGxFt0AwBd4/zdfMV5OmeSmIwpJThW9BdRqh5ctKKxA9npHI7rg==" saltValue="JMnpONZLNYNhVHslVqvq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F63" sqref="F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186" t="s">
        <v>546</v>
      </c>
      <c r="D34" s="1186"/>
      <c r="E34" s="1187"/>
      <c r="F34" s="32">
        <v>5.27</v>
      </c>
      <c r="G34" s="33">
        <v>6.64</v>
      </c>
      <c r="H34" s="33">
        <v>8.16</v>
      </c>
      <c r="I34" s="33">
        <v>8.7100000000000009</v>
      </c>
      <c r="J34" s="34">
        <v>9.18</v>
      </c>
      <c r="K34" s="22"/>
      <c r="L34" s="22"/>
      <c r="M34" s="22"/>
      <c r="N34" s="22"/>
      <c r="O34" s="22"/>
      <c r="P34" s="22"/>
    </row>
    <row r="35" spans="1:16" ht="39" customHeight="1" x14ac:dyDescent="0.15">
      <c r="A35" s="22"/>
      <c r="B35" s="35"/>
      <c r="C35" s="1180" t="s">
        <v>547</v>
      </c>
      <c r="D35" s="1181"/>
      <c r="E35" s="1182"/>
      <c r="F35" s="36">
        <v>7.99</v>
      </c>
      <c r="G35" s="37">
        <v>8.27</v>
      </c>
      <c r="H35" s="37">
        <v>9.9499999999999993</v>
      </c>
      <c r="I35" s="37">
        <v>6.73</v>
      </c>
      <c r="J35" s="38">
        <v>4.17</v>
      </c>
      <c r="K35" s="22"/>
      <c r="L35" s="22"/>
      <c r="M35" s="22"/>
      <c r="N35" s="22"/>
      <c r="O35" s="22"/>
      <c r="P35" s="22"/>
    </row>
    <row r="36" spans="1:16" ht="39" customHeight="1" x14ac:dyDescent="0.15">
      <c r="A36" s="22"/>
      <c r="B36" s="35"/>
      <c r="C36" s="1180" t="s">
        <v>548</v>
      </c>
      <c r="D36" s="1181"/>
      <c r="E36" s="1182"/>
      <c r="F36" s="36">
        <v>0.05</v>
      </c>
      <c r="G36" s="37">
        <v>0.05</v>
      </c>
      <c r="H36" s="37">
        <v>0.19</v>
      </c>
      <c r="I36" s="37">
        <v>0.42</v>
      </c>
      <c r="J36" s="38">
        <v>0.92</v>
      </c>
      <c r="K36" s="22"/>
      <c r="L36" s="22"/>
      <c r="M36" s="22"/>
      <c r="N36" s="22"/>
      <c r="O36" s="22"/>
      <c r="P36" s="22"/>
    </row>
    <row r="37" spans="1:16" ht="39" customHeight="1" x14ac:dyDescent="0.15">
      <c r="A37" s="22"/>
      <c r="B37" s="35"/>
      <c r="C37" s="1180" t="s">
        <v>549</v>
      </c>
      <c r="D37" s="1181"/>
      <c r="E37" s="1182"/>
      <c r="F37" s="36" t="s">
        <v>497</v>
      </c>
      <c r="G37" s="37" t="s">
        <v>497</v>
      </c>
      <c r="H37" s="37">
        <v>0.87</v>
      </c>
      <c r="I37" s="37">
        <v>0.56000000000000005</v>
      </c>
      <c r="J37" s="38">
        <v>0.66</v>
      </c>
      <c r="K37" s="22"/>
      <c r="L37" s="22"/>
      <c r="M37" s="22"/>
      <c r="N37" s="22"/>
      <c r="O37" s="22"/>
      <c r="P37" s="22"/>
    </row>
    <row r="38" spans="1:16" ht="39" customHeight="1" x14ac:dyDescent="0.15">
      <c r="A38" s="22"/>
      <c r="B38" s="35"/>
      <c r="C38" s="1180" t="s">
        <v>550</v>
      </c>
      <c r="D38" s="1181"/>
      <c r="E38" s="1182"/>
      <c r="F38" s="36">
        <v>0.14000000000000001</v>
      </c>
      <c r="G38" s="37">
        <v>0.16</v>
      </c>
      <c r="H38" s="37">
        <v>0.16</v>
      </c>
      <c r="I38" s="37">
        <v>0.17</v>
      </c>
      <c r="J38" s="38">
        <v>0.35</v>
      </c>
      <c r="K38" s="22"/>
      <c r="L38" s="22"/>
      <c r="M38" s="22"/>
      <c r="N38" s="22"/>
      <c r="O38" s="22"/>
      <c r="P38" s="22"/>
    </row>
    <row r="39" spans="1:16" ht="39" customHeight="1" x14ac:dyDescent="0.15">
      <c r="A39" s="22"/>
      <c r="B39" s="35"/>
      <c r="C39" s="1180" t="s">
        <v>551</v>
      </c>
      <c r="D39" s="1181"/>
      <c r="E39" s="1182"/>
      <c r="F39" s="36">
        <v>0.21</v>
      </c>
      <c r="G39" s="37">
        <v>0.21</v>
      </c>
      <c r="H39" s="37">
        <v>0.25</v>
      </c>
      <c r="I39" s="37">
        <v>0.2</v>
      </c>
      <c r="J39" s="38">
        <v>0.23</v>
      </c>
      <c r="K39" s="22"/>
      <c r="L39" s="22"/>
      <c r="M39" s="22"/>
      <c r="N39" s="22"/>
      <c r="O39" s="22"/>
      <c r="P39" s="22"/>
    </row>
    <row r="40" spans="1:16" ht="39" customHeight="1" x14ac:dyDescent="0.15">
      <c r="A40" s="22"/>
      <c r="B40" s="35"/>
      <c r="C40" s="1180" t="s">
        <v>552</v>
      </c>
      <c r="D40" s="1181"/>
      <c r="E40" s="1182"/>
      <c r="F40" s="36">
        <v>0.15</v>
      </c>
      <c r="G40" s="37">
        <v>0.16</v>
      </c>
      <c r="H40" s="37">
        <v>0.17</v>
      </c>
      <c r="I40" s="37">
        <v>0.2</v>
      </c>
      <c r="J40" s="38">
        <v>0.21</v>
      </c>
      <c r="K40" s="22"/>
      <c r="L40" s="22"/>
      <c r="M40" s="22"/>
      <c r="N40" s="22"/>
      <c r="O40" s="22"/>
      <c r="P40" s="22"/>
    </row>
    <row r="41" spans="1:16" ht="39" customHeight="1" x14ac:dyDescent="0.15">
      <c r="A41" s="22"/>
      <c r="B41" s="35"/>
      <c r="C41" s="1180" t="s">
        <v>553</v>
      </c>
      <c r="D41" s="1181"/>
      <c r="E41" s="1182"/>
      <c r="F41" s="36">
        <v>0.38</v>
      </c>
      <c r="G41" s="37">
        <v>0.2</v>
      </c>
      <c r="H41" s="37">
        <v>0.15</v>
      </c>
      <c r="I41" s="37">
        <v>0.16</v>
      </c>
      <c r="J41" s="38">
        <v>0.15</v>
      </c>
      <c r="K41" s="22"/>
      <c r="L41" s="22"/>
      <c r="M41" s="22"/>
      <c r="N41" s="22"/>
      <c r="O41" s="22"/>
      <c r="P41" s="22"/>
    </row>
    <row r="42" spans="1:16" ht="39" customHeight="1" x14ac:dyDescent="0.15">
      <c r="A42" s="22"/>
      <c r="B42" s="39"/>
      <c r="C42" s="1180" t="s">
        <v>554</v>
      </c>
      <c r="D42" s="1181"/>
      <c r="E42" s="1182"/>
      <c r="F42" s="36" t="s">
        <v>497</v>
      </c>
      <c r="G42" s="37" t="s">
        <v>497</v>
      </c>
      <c r="H42" s="37" t="s">
        <v>497</v>
      </c>
      <c r="I42" s="37" t="s">
        <v>497</v>
      </c>
      <c r="J42" s="38" t="s">
        <v>497</v>
      </c>
      <c r="K42" s="22"/>
      <c r="L42" s="22"/>
      <c r="M42" s="22"/>
      <c r="N42" s="22"/>
      <c r="O42" s="22"/>
      <c r="P42" s="22"/>
    </row>
    <row r="43" spans="1:16" ht="39" customHeight="1" thickBot="1" x14ac:dyDescent="0.2">
      <c r="A43" s="22"/>
      <c r="B43" s="40"/>
      <c r="C43" s="1183" t="s">
        <v>555</v>
      </c>
      <c r="D43" s="1184"/>
      <c r="E43" s="1185"/>
      <c r="F43" s="41">
        <v>1.05</v>
      </c>
      <c r="G43" s="42">
        <v>0.9</v>
      </c>
      <c r="H43" s="42">
        <v>0.1</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9f5DnfI4vO/f2zuICSw6ZdmJgodo4gPgLveMi8iTWa1HDrbz5cWqXqGH+rpNlMbokf/CrX+kjMfwrEw0z+3RQ==" saltValue="Ss3q5xomaauh5bniSaOg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3" zoomScaleSheetLayoutView="55" workbookViewId="0">
      <selection activeCell="F63" sqref="F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6074</v>
      </c>
      <c r="L45" s="60">
        <v>5906</v>
      </c>
      <c r="M45" s="60">
        <v>5715</v>
      </c>
      <c r="N45" s="60">
        <v>4861</v>
      </c>
      <c r="O45" s="61">
        <v>4628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497</v>
      </c>
      <c r="L46" s="64" t="s">
        <v>497</v>
      </c>
      <c r="M46" s="64" t="s">
        <v>497</v>
      </c>
      <c r="N46" s="64" t="s">
        <v>497</v>
      </c>
      <c r="O46" s="65" t="s">
        <v>497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497</v>
      </c>
      <c r="L47" s="64" t="s">
        <v>497</v>
      </c>
      <c r="M47" s="64" t="s">
        <v>497</v>
      </c>
      <c r="N47" s="64" t="s">
        <v>497</v>
      </c>
      <c r="O47" s="65" t="s">
        <v>497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1700</v>
      </c>
      <c r="L48" s="64">
        <v>1647</v>
      </c>
      <c r="M48" s="64">
        <v>1570</v>
      </c>
      <c r="N48" s="64">
        <v>1581</v>
      </c>
      <c r="O48" s="65">
        <v>1543</v>
      </c>
      <c r="P48" s="48"/>
      <c r="Q48" s="48"/>
      <c r="R48" s="48"/>
      <c r="S48" s="48"/>
      <c r="T48" s="48"/>
      <c r="U48" s="48"/>
    </row>
    <row r="49" spans="1:21" ht="30.75" customHeight="1" x14ac:dyDescent="0.15">
      <c r="A49" s="48"/>
      <c r="B49" s="1198"/>
      <c r="C49" s="1199"/>
      <c r="D49" s="62"/>
      <c r="E49" s="1190" t="s">
        <v>16</v>
      </c>
      <c r="F49" s="1190"/>
      <c r="G49" s="1190"/>
      <c r="H49" s="1190"/>
      <c r="I49" s="1190"/>
      <c r="J49" s="1191"/>
      <c r="K49" s="63">
        <v>9</v>
      </c>
      <c r="L49" s="64">
        <v>9</v>
      </c>
      <c r="M49" s="64">
        <v>9</v>
      </c>
      <c r="N49" s="64">
        <v>9</v>
      </c>
      <c r="O49" s="65">
        <v>9</v>
      </c>
      <c r="P49" s="48"/>
      <c r="Q49" s="48"/>
      <c r="R49" s="48"/>
      <c r="S49" s="48"/>
      <c r="T49" s="48"/>
      <c r="U49" s="48"/>
    </row>
    <row r="50" spans="1:21" ht="30.75" customHeight="1" x14ac:dyDescent="0.15">
      <c r="A50" s="48"/>
      <c r="B50" s="1198"/>
      <c r="C50" s="1199"/>
      <c r="D50" s="62"/>
      <c r="E50" s="1190" t="s">
        <v>17</v>
      </c>
      <c r="F50" s="1190"/>
      <c r="G50" s="1190"/>
      <c r="H50" s="1190"/>
      <c r="I50" s="1190"/>
      <c r="J50" s="1191"/>
      <c r="K50" s="63">
        <v>566</v>
      </c>
      <c r="L50" s="64">
        <v>392</v>
      </c>
      <c r="M50" s="64">
        <v>389</v>
      </c>
      <c r="N50" s="64">
        <v>535</v>
      </c>
      <c r="O50" s="65">
        <v>883</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497</v>
      </c>
      <c r="L51" s="64" t="s">
        <v>497</v>
      </c>
      <c r="M51" s="64" t="s">
        <v>497</v>
      </c>
      <c r="N51" s="64" t="s">
        <v>497</v>
      </c>
      <c r="O51" s="65" t="s">
        <v>497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6062</v>
      </c>
      <c r="L52" s="64">
        <v>5753</v>
      </c>
      <c r="M52" s="64">
        <v>5274</v>
      </c>
      <c r="N52" s="64">
        <v>4641</v>
      </c>
      <c r="O52" s="65">
        <v>4449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2287</v>
      </c>
      <c r="L53" s="69">
        <v>2201</v>
      </c>
      <c r="M53" s="69">
        <v>2409</v>
      </c>
      <c r="N53" s="69">
        <v>2345</v>
      </c>
      <c r="O53" s="70">
        <v>2614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cgO4GYz/YMAgoYdB29Q7wH3PmdVXUlACBm7Vvw3V7WYFOus9/2Si0RXY4Sv5pmcr4/dHKaRMBAxy8T2SomeJw==" saltValue="LRs8xPY+dGhzaquKjaij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SheetLayoutView="100" workbookViewId="0">
      <selection activeCell="F63" sqref="F6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04" t="s">
        <v>24</v>
      </c>
      <c r="C41" s="1205"/>
      <c r="D41" s="81"/>
      <c r="E41" s="1210" t="s">
        <v>25</v>
      </c>
      <c r="F41" s="1210"/>
      <c r="G41" s="1210"/>
      <c r="H41" s="1211"/>
      <c r="I41" s="82">
        <v>38868</v>
      </c>
      <c r="J41" s="83">
        <v>35453</v>
      </c>
      <c r="K41" s="83">
        <v>32492</v>
      </c>
      <c r="L41" s="83">
        <v>29410</v>
      </c>
      <c r="M41" s="84">
        <v>27071</v>
      </c>
    </row>
    <row r="42" spans="2:13" ht="27.75" customHeight="1" x14ac:dyDescent="0.15">
      <c r="B42" s="1206"/>
      <c r="C42" s="1207"/>
      <c r="D42" s="85"/>
      <c r="E42" s="1212" t="s">
        <v>26</v>
      </c>
      <c r="F42" s="1212"/>
      <c r="G42" s="1212"/>
      <c r="H42" s="1213"/>
      <c r="I42" s="86">
        <v>2300</v>
      </c>
      <c r="J42" s="87">
        <v>2047</v>
      </c>
      <c r="K42" s="87">
        <v>1796</v>
      </c>
      <c r="L42" s="87">
        <v>1366</v>
      </c>
      <c r="M42" s="88">
        <v>366</v>
      </c>
    </row>
    <row r="43" spans="2:13" ht="27.75" customHeight="1" x14ac:dyDescent="0.15">
      <c r="B43" s="1206"/>
      <c r="C43" s="1207"/>
      <c r="D43" s="85"/>
      <c r="E43" s="1212" t="s">
        <v>27</v>
      </c>
      <c r="F43" s="1212"/>
      <c r="G43" s="1212"/>
      <c r="H43" s="1213"/>
      <c r="I43" s="86">
        <v>19451</v>
      </c>
      <c r="J43" s="87">
        <v>18369</v>
      </c>
      <c r="K43" s="87">
        <v>16774</v>
      </c>
      <c r="L43" s="87">
        <v>15847</v>
      </c>
      <c r="M43" s="88">
        <v>15085</v>
      </c>
    </row>
    <row r="44" spans="2:13" ht="27.75" customHeight="1" x14ac:dyDescent="0.15">
      <c r="B44" s="1206"/>
      <c r="C44" s="1207"/>
      <c r="D44" s="85"/>
      <c r="E44" s="1212" t="s">
        <v>28</v>
      </c>
      <c r="F44" s="1212"/>
      <c r="G44" s="1212"/>
      <c r="H44" s="1213"/>
      <c r="I44" s="86">
        <v>81</v>
      </c>
      <c r="J44" s="87">
        <v>72</v>
      </c>
      <c r="K44" s="87">
        <v>63</v>
      </c>
      <c r="L44" s="87">
        <v>54</v>
      </c>
      <c r="M44" s="88">
        <v>45</v>
      </c>
    </row>
    <row r="45" spans="2:13" ht="27.75" customHeight="1" x14ac:dyDescent="0.15">
      <c r="B45" s="1206"/>
      <c r="C45" s="1207"/>
      <c r="D45" s="85"/>
      <c r="E45" s="1212" t="s">
        <v>29</v>
      </c>
      <c r="F45" s="1212"/>
      <c r="G45" s="1212"/>
      <c r="H45" s="1213"/>
      <c r="I45" s="86">
        <v>8475</v>
      </c>
      <c r="J45" s="87">
        <v>7898</v>
      </c>
      <c r="K45" s="87">
        <v>7493</v>
      </c>
      <c r="L45" s="87">
        <v>7596</v>
      </c>
      <c r="M45" s="88">
        <v>7783</v>
      </c>
    </row>
    <row r="46" spans="2:13" ht="27.75" customHeight="1" x14ac:dyDescent="0.15">
      <c r="B46" s="1206"/>
      <c r="C46" s="1207"/>
      <c r="D46" s="89"/>
      <c r="E46" s="1212" t="s">
        <v>30</v>
      </c>
      <c r="F46" s="1212"/>
      <c r="G46" s="1212"/>
      <c r="H46" s="1213"/>
      <c r="I46" s="86" t="s">
        <v>497</v>
      </c>
      <c r="J46" s="87" t="s">
        <v>497</v>
      </c>
      <c r="K46" s="87" t="s">
        <v>497</v>
      </c>
      <c r="L46" s="87" t="s">
        <v>497</v>
      </c>
      <c r="M46" s="88" t="s">
        <v>497</v>
      </c>
    </row>
    <row r="47" spans="2:13" ht="27.75" customHeight="1" x14ac:dyDescent="0.15">
      <c r="B47" s="1206"/>
      <c r="C47" s="1207"/>
      <c r="D47" s="90"/>
      <c r="E47" s="1214" t="s">
        <v>31</v>
      </c>
      <c r="F47" s="1215"/>
      <c r="G47" s="1215"/>
      <c r="H47" s="1216"/>
      <c r="I47" s="86" t="s">
        <v>497</v>
      </c>
      <c r="J47" s="87" t="s">
        <v>497</v>
      </c>
      <c r="K47" s="87" t="s">
        <v>497</v>
      </c>
      <c r="L47" s="87" t="s">
        <v>497</v>
      </c>
      <c r="M47" s="88" t="s">
        <v>497</v>
      </c>
    </row>
    <row r="48" spans="2:13" ht="27.75" customHeight="1" x14ac:dyDescent="0.15">
      <c r="B48" s="1206"/>
      <c r="C48" s="1207"/>
      <c r="D48" s="85"/>
      <c r="E48" s="1212" t="s">
        <v>32</v>
      </c>
      <c r="F48" s="1212"/>
      <c r="G48" s="1212"/>
      <c r="H48" s="1213"/>
      <c r="I48" s="86" t="s">
        <v>497</v>
      </c>
      <c r="J48" s="87" t="s">
        <v>497</v>
      </c>
      <c r="K48" s="87" t="s">
        <v>497</v>
      </c>
      <c r="L48" s="87" t="s">
        <v>497</v>
      </c>
      <c r="M48" s="88" t="s">
        <v>497</v>
      </c>
    </row>
    <row r="49" spans="2:13" ht="27.75" customHeight="1" x14ac:dyDescent="0.15">
      <c r="B49" s="1208"/>
      <c r="C49" s="1209"/>
      <c r="D49" s="85"/>
      <c r="E49" s="1212" t="s">
        <v>33</v>
      </c>
      <c r="F49" s="1212"/>
      <c r="G49" s="1212"/>
      <c r="H49" s="1213"/>
      <c r="I49" s="86" t="s">
        <v>497</v>
      </c>
      <c r="J49" s="87" t="s">
        <v>497</v>
      </c>
      <c r="K49" s="87" t="s">
        <v>497</v>
      </c>
      <c r="L49" s="87" t="s">
        <v>497</v>
      </c>
      <c r="M49" s="88" t="s">
        <v>497</v>
      </c>
    </row>
    <row r="50" spans="2:13" ht="27.75" customHeight="1" x14ac:dyDescent="0.15">
      <c r="B50" s="1217" t="s">
        <v>34</v>
      </c>
      <c r="C50" s="1218"/>
      <c r="D50" s="91"/>
      <c r="E50" s="1212" t="s">
        <v>35</v>
      </c>
      <c r="F50" s="1212"/>
      <c r="G50" s="1212"/>
      <c r="H50" s="1213"/>
      <c r="I50" s="86">
        <v>40627</v>
      </c>
      <c r="J50" s="87">
        <v>42903</v>
      </c>
      <c r="K50" s="87">
        <v>47064</v>
      </c>
      <c r="L50" s="87">
        <v>49258</v>
      </c>
      <c r="M50" s="88">
        <v>49947</v>
      </c>
    </row>
    <row r="51" spans="2:13" ht="27.75" customHeight="1" x14ac:dyDescent="0.15">
      <c r="B51" s="1206"/>
      <c r="C51" s="1207"/>
      <c r="D51" s="85"/>
      <c r="E51" s="1212" t="s">
        <v>36</v>
      </c>
      <c r="F51" s="1212"/>
      <c r="G51" s="1212"/>
      <c r="H51" s="1213"/>
      <c r="I51" s="86">
        <v>7846</v>
      </c>
      <c r="J51" s="87">
        <v>6280</v>
      </c>
      <c r="K51" s="87">
        <v>3853</v>
      </c>
      <c r="L51" s="87">
        <v>2810</v>
      </c>
      <c r="M51" s="88">
        <v>2399</v>
      </c>
    </row>
    <row r="52" spans="2:13" ht="27.75" customHeight="1" x14ac:dyDescent="0.15">
      <c r="B52" s="1208"/>
      <c r="C52" s="1209"/>
      <c r="D52" s="85"/>
      <c r="E52" s="1212" t="s">
        <v>37</v>
      </c>
      <c r="F52" s="1212"/>
      <c r="G52" s="1212"/>
      <c r="H52" s="1213"/>
      <c r="I52" s="86">
        <v>47591</v>
      </c>
      <c r="J52" s="87">
        <v>45448</v>
      </c>
      <c r="K52" s="87">
        <v>43556</v>
      </c>
      <c r="L52" s="87">
        <v>41357</v>
      </c>
      <c r="M52" s="88">
        <v>39890</v>
      </c>
    </row>
    <row r="53" spans="2:13" ht="27.75" customHeight="1" thickBot="1" x14ac:dyDescent="0.2">
      <c r="B53" s="1219" t="s">
        <v>21</v>
      </c>
      <c r="C53" s="1220"/>
      <c r="D53" s="92"/>
      <c r="E53" s="1221" t="s">
        <v>38</v>
      </c>
      <c r="F53" s="1221"/>
      <c r="G53" s="1221"/>
      <c r="H53" s="1222"/>
      <c r="I53" s="93">
        <v>-26890</v>
      </c>
      <c r="J53" s="94">
        <v>-30792</v>
      </c>
      <c r="K53" s="94">
        <v>-35854</v>
      </c>
      <c r="L53" s="94">
        <v>-39153</v>
      </c>
      <c r="M53" s="95">
        <v>-41884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tb8LwSGqHr8xIgBdSyoF1IHmB+OIi52xoUCGwMI/9TCDmWmt4hGtilca8hIYJeGepGZBiX8r49wicudGhY9EA==" saltValue="+rdN27kKcKR8ofwCW31i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K2" sqref="K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31" t="s">
        <v>41</v>
      </c>
      <c r="D55" s="1231"/>
      <c r="E55" s="1232"/>
      <c r="F55" s="107">
        <v>25384</v>
      </c>
      <c r="G55" s="107">
        <v>27209</v>
      </c>
      <c r="H55" s="108">
        <v>27009</v>
      </c>
    </row>
    <row r="56" spans="2:8" ht="52.5" customHeight="1" x14ac:dyDescent="0.15">
      <c r="B56" s="109"/>
      <c r="C56" s="1233" t="s">
        <v>42</v>
      </c>
      <c r="D56" s="1233"/>
      <c r="E56" s="1234"/>
      <c r="F56" s="110">
        <v>5624</v>
      </c>
      <c r="G56" s="110">
        <v>5642</v>
      </c>
      <c r="H56" s="111">
        <v>5727</v>
      </c>
    </row>
    <row r="57" spans="2:8" ht="53.25" customHeight="1" x14ac:dyDescent="0.15">
      <c r="B57" s="109"/>
      <c r="C57" s="1235" t="s">
        <v>43</v>
      </c>
      <c r="D57" s="1235"/>
      <c r="E57" s="1236"/>
      <c r="F57" s="112">
        <v>17031</v>
      </c>
      <c r="G57" s="112">
        <v>17171</v>
      </c>
      <c r="H57" s="113">
        <v>18020</v>
      </c>
    </row>
    <row r="58" spans="2:8" ht="45.75" customHeight="1" x14ac:dyDescent="0.15">
      <c r="B58" s="114"/>
      <c r="C58" s="1223" t="s">
        <v>606</v>
      </c>
      <c r="D58" s="1224"/>
      <c r="E58" s="1225"/>
      <c r="F58" s="115">
        <v>4978</v>
      </c>
      <c r="G58" s="115">
        <v>4585</v>
      </c>
      <c r="H58" s="116">
        <v>5108</v>
      </c>
    </row>
    <row r="59" spans="2:8" ht="45.75" customHeight="1" x14ac:dyDescent="0.15">
      <c r="B59" s="114"/>
      <c r="C59" s="1223" t="s">
        <v>607</v>
      </c>
      <c r="D59" s="1224"/>
      <c r="E59" s="1225"/>
      <c r="F59" s="115">
        <v>3401</v>
      </c>
      <c r="G59" s="115">
        <v>3342</v>
      </c>
      <c r="H59" s="116">
        <v>3334</v>
      </c>
    </row>
    <row r="60" spans="2:8" ht="45.75" customHeight="1" x14ac:dyDescent="0.15">
      <c r="B60" s="114"/>
      <c r="C60" s="1223" t="s">
        <v>610</v>
      </c>
      <c r="D60" s="1224"/>
      <c r="E60" s="1225"/>
      <c r="F60" s="115">
        <v>2625</v>
      </c>
      <c r="G60" s="115">
        <v>2932</v>
      </c>
      <c r="H60" s="116">
        <v>3243</v>
      </c>
    </row>
    <row r="61" spans="2:8" ht="45.75" customHeight="1" x14ac:dyDescent="0.15">
      <c r="B61" s="114"/>
      <c r="C61" s="1223" t="s">
        <v>605</v>
      </c>
      <c r="D61" s="1224"/>
      <c r="E61" s="1225"/>
      <c r="F61" s="115">
        <v>1935</v>
      </c>
      <c r="G61" s="115">
        <v>1938</v>
      </c>
      <c r="H61" s="116">
        <v>1943</v>
      </c>
    </row>
    <row r="62" spans="2:8" ht="45.75" customHeight="1" thickBot="1" x14ac:dyDescent="0.2">
      <c r="B62" s="117"/>
      <c r="C62" s="1226" t="s">
        <v>608</v>
      </c>
      <c r="D62" s="1227"/>
      <c r="E62" s="1228"/>
      <c r="F62" s="118">
        <v>1288</v>
      </c>
      <c r="G62" s="118">
        <v>1287</v>
      </c>
      <c r="H62" s="119">
        <v>1287</v>
      </c>
    </row>
    <row r="63" spans="2:8" ht="52.5" customHeight="1" thickBot="1" x14ac:dyDescent="0.2">
      <c r="B63" s="120"/>
      <c r="C63" s="1229" t="s">
        <v>44</v>
      </c>
      <c r="D63" s="1229"/>
      <c r="E63" s="1230"/>
      <c r="F63" s="121">
        <v>48038</v>
      </c>
      <c r="G63" s="121">
        <v>50022</v>
      </c>
      <c r="H63" s="122">
        <v>50756</v>
      </c>
    </row>
    <row r="64" spans="2:8" ht="15" customHeight="1" x14ac:dyDescent="0.15"/>
    <row r="65" ht="0" hidden="1" customHeight="1" x14ac:dyDescent="0.15"/>
    <row r="66" ht="0" hidden="1" customHeight="1" x14ac:dyDescent="0.15"/>
  </sheetData>
  <sheetProtection algorithmName="SHA-512" hashValue="aT60zgxD8JfF1Q0eHfe4qnPOP4jgCAMVckHLpJPi5fB5LVDWy8KuSkTw7rxUY0fkJbW6kBgD82baIfsSEcs9OQ==" saltValue="oQSrdKGKb8r5F6842bHq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23" zoomScale="70" zoomScaleNormal="70" zoomScaleSheetLayoutView="55" workbookViewId="0">
      <selection activeCell="AN43" sqref="AN43:DC47"/>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613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614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615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616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539</v>
      </c>
      <c r="BQ50" s="1271"/>
      <c r="BR50" s="1271"/>
      <c r="BS50" s="1271"/>
      <c r="BT50" s="1271"/>
      <c r="BU50" s="1271"/>
      <c r="BV50" s="1271"/>
      <c r="BW50" s="1271"/>
      <c r="BX50" s="1271" t="s">
        <v>540</v>
      </c>
      <c r="BY50" s="1271"/>
      <c r="BZ50" s="1271"/>
      <c r="CA50" s="1271"/>
      <c r="CB50" s="1271"/>
      <c r="CC50" s="1271"/>
      <c r="CD50" s="1271"/>
      <c r="CE50" s="1271"/>
      <c r="CF50" s="1271" t="s">
        <v>541</v>
      </c>
      <c r="CG50" s="1271"/>
      <c r="CH50" s="1271"/>
      <c r="CI50" s="1271"/>
      <c r="CJ50" s="1271"/>
      <c r="CK50" s="1271"/>
      <c r="CL50" s="1271"/>
      <c r="CM50" s="1271"/>
      <c r="CN50" s="1271" t="s">
        <v>542</v>
      </c>
      <c r="CO50" s="1271"/>
      <c r="CP50" s="1271"/>
      <c r="CQ50" s="1271"/>
      <c r="CR50" s="1271"/>
      <c r="CS50" s="1271"/>
      <c r="CT50" s="1271"/>
      <c r="CU50" s="1271"/>
      <c r="CV50" s="1271" t="s">
        <v>543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617</v>
      </c>
      <c r="AO51" s="1275"/>
      <c r="AP51" s="1275"/>
      <c r="AQ51" s="1275"/>
      <c r="AR51" s="1275"/>
      <c r="AS51" s="1275"/>
      <c r="AT51" s="1275"/>
      <c r="AU51" s="1275"/>
      <c r="AV51" s="1275"/>
      <c r="AW51" s="1275"/>
      <c r="AX51" s="1275"/>
      <c r="AY51" s="1275"/>
      <c r="AZ51" s="1275"/>
      <c r="BA51" s="1275"/>
      <c r="BB51" s="1275" t="s">
        <v>618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59.1</v>
      </c>
      <c r="CG53" s="1277"/>
      <c r="CH53" s="1277"/>
      <c r="CI53" s="1277"/>
      <c r="CJ53" s="1277"/>
      <c r="CK53" s="1277"/>
      <c r="CL53" s="1277"/>
      <c r="CM53" s="1277"/>
      <c r="CN53" s="1277">
        <v>59.8</v>
      </c>
      <c r="CO53" s="1277"/>
      <c r="CP53" s="1277"/>
      <c r="CQ53" s="1277"/>
      <c r="CR53" s="1277"/>
      <c r="CS53" s="1277"/>
      <c r="CT53" s="1277"/>
      <c r="CU53" s="1277"/>
      <c r="CV53" s="1277">
        <v>60.9</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620</v>
      </c>
      <c r="AO55" s="1271"/>
      <c r="AP55" s="1271"/>
      <c r="AQ55" s="1271"/>
      <c r="AR55" s="1271"/>
      <c r="AS55" s="1271"/>
      <c r="AT55" s="1271"/>
      <c r="AU55" s="1271"/>
      <c r="AV55" s="1271"/>
      <c r="AW55" s="1271"/>
      <c r="AX55" s="1271"/>
      <c r="AY55" s="1271"/>
      <c r="AZ55" s="1271"/>
      <c r="BA55" s="1271"/>
      <c r="BB55" s="1275" t="s">
        <v>621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622</v>
      </c>
    </row>
    <row r="64" spans="1:109" x14ac:dyDescent="0.15">
      <c r="B64" s="1246"/>
      <c r="G64" s="1253"/>
      <c r="I64" s="1287"/>
      <c r="J64" s="1287"/>
      <c r="K64" s="1287"/>
      <c r="L64" s="1287"/>
      <c r="M64" s="1287"/>
      <c r="N64" s="1288"/>
      <c r="AM64" s="1253"/>
      <c r="AN64" s="1253" t="s">
        <v>614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623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616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539</v>
      </c>
      <c r="BQ72" s="1271"/>
      <c r="BR72" s="1271"/>
      <c r="BS72" s="1271"/>
      <c r="BT72" s="1271"/>
      <c r="BU72" s="1271"/>
      <c r="BV72" s="1271"/>
      <c r="BW72" s="1271"/>
      <c r="BX72" s="1271" t="s">
        <v>540</v>
      </c>
      <c r="BY72" s="1271"/>
      <c r="BZ72" s="1271"/>
      <c r="CA72" s="1271"/>
      <c r="CB72" s="1271"/>
      <c r="CC72" s="1271"/>
      <c r="CD72" s="1271"/>
      <c r="CE72" s="1271"/>
      <c r="CF72" s="1271" t="s">
        <v>541</v>
      </c>
      <c r="CG72" s="1271"/>
      <c r="CH72" s="1271"/>
      <c r="CI72" s="1271"/>
      <c r="CJ72" s="1271"/>
      <c r="CK72" s="1271"/>
      <c r="CL72" s="1271"/>
      <c r="CM72" s="1271"/>
      <c r="CN72" s="1271" t="s">
        <v>542</v>
      </c>
      <c r="CO72" s="1271"/>
      <c r="CP72" s="1271"/>
      <c r="CQ72" s="1271"/>
      <c r="CR72" s="1271"/>
      <c r="CS72" s="1271"/>
      <c r="CT72" s="1271"/>
      <c r="CU72" s="1271"/>
      <c r="CV72" s="1271" t="s">
        <v>543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617</v>
      </c>
      <c r="AO73" s="1275"/>
      <c r="AP73" s="1275"/>
      <c r="AQ73" s="1275"/>
      <c r="AR73" s="1275"/>
      <c r="AS73" s="1275"/>
      <c r="AT73" s="1275"/>
      <c r="AU73" s="1275"/>
      <c r="AV73" s="1275"/>
      <c r="AW73" s="1275"/>
      <c r="AX73" s="1275"/>
      <c r="AY73" s="1275"/>
      <c r="AZ73" s="1275"/>
      <c r="BA73" s="1275"/>
      <c r="BB73" s="1275" t="s">
        <v>621</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624</v>
      </c>
      <c r="BC75" s="1275"/>
      <c r="BD75" s="1275"/>
      <c r="BE75" s="1275"/>
      <c r="BF75" s="1275"/>
      <c r="BG75" s="1275"/>
      <c r="BH75" s="1275"/>
      <c r="BI75" s="1275"/>
      <c r="BJ75" s="1275"/>
      <c r="BK75" s="1275"/>
      <c r="BL75" s="1275"/>
      <c r="BM75" s="1275"/>
      <c r="BN75" s="1275"/>
      <c r="BO75" s="1275"/>
      <c r="BP75" s="1277">
        <v>8.1</v>
      </c>
      <c r="BQ75" s="1277"/>
      <c r="BR75" s="1277"/>
      <c r="BS75" s="1277"/>
      <c r="BT75" s="1277"/>
      <c r="BU75" s="1277"/>
      <c r="BV75" s="1277"/>
      <c r="BW75" s="1277"/>
      <c r="BX75" s="1277">
        <v>8.1999999999999993</v>
      </c>
      <c r="BY75" s="1277"/>
      <c r="BZ75" s="1277"/>
      <c r="CA75" s="1277"/>
      <c r="CB75" s="1277"/>
      <c r="CC75" s="1277"/>
      <c r="CD75" s="1277"/>
      <c r="CE75" s="1277"/>
      <c r="CF75" s="1277">
        <v>8.6999999999999993</v>
      </c>
      <c r="CG75" s="1277"/>
      <c r="CH75" s="1277"/>
      <c r="CI75" s="1277"/>
      <c r="CJ75" s="1277"/>
      <c r="CK75" s="1277"/>
      <c r="CL75" s="1277"/>
      <c r="CM75" s="1277"/>
      <c r="CN75" s="1277">
        <v>9</v>
      </c>
      <c r="CO75" s="1277"/>
      <c r="CP75" s="1277"/>
      <c r="CQ75" s="1277"/>
      <c r="CR75" s="1277"/>
      <c r="CS75" s="1277"/>
      <c r="CT75" s="1277"/>
      <c r="CU75" s="1277"/>
      <c r="CV75" s="1277">
        <v>9.9</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620</v>
      </c>
      <c r="AO77" s="1271"/>
      <c r="AP77" s="1271"/>
      <c r="AQ77" s="1271"/>
      <c r="AR77" s="1271"/>
      <c r="AS77" s="1271"/>
      <c r="AT77" s="1271"/>
      <c r="AU77" s="1271"/>
      <c r="AV77" s="1271"/>
      <c r="AW77" s="1271"/>
      <c r="AX77" s="1271"/>
      <c r="AY77" s="1271"/>
      <c r="AZ77" s="1271"/>
      <c r="BA77" s="1271"/>
      <c r="BB77" s="1275" t="s">
        <v>621</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624</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t27GZ3NwBfaynfe4iPmtrffV87Fcc3TdQOutko+OYDdZfhFrvQESV0OMdN2b0ByyXs417tGNtuIh6OSb8fKTg==" saltValue="XLBd4sjgccxfhuMc/4NJ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7" zoomScale="70" zoomScaleNormal="7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uABlWUVsMJb2hdsuDaHIu5N0DX478YzwDGC7JD4aJoizGzYWoJZe2pQnm83rQ9TThmGZEC3XYrp1gFsJmPcQ==" saltValue="HYTaWm2Pna+3LzdrJgC5u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Z92" zoomScale="80" zoomScaleNormal="8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bfXMWrTskh0Cgt1TZ6ww4rQSWBGSjJA+esh/CQJuOpQfy0MNyMEdY+YZGY3i5XjArgQBTd268yU832AZnBTTg==" saltValue="hS5gjsU6hkmeVnfsJpyT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536</v>
      </c>
      <c r="G2" s="136"/>
      <c r="H2" s="137"/>
    </row>
    <row r="3" spans="1:8" x14ac:dyDescent="0.15">
      <c r="A3" s="133" t="s">
        <v>529</v>
      </c>
      <c r="B3" s="138"/>
      <c r="C3" s="139"/>
      <c r="D3" s="140">
        <v>60895</v>
      </c>
      <c r="E3" s="141"/>
      <c r="F3" s="142">
        <v>63956</v>
      </c>
      <c r="G3" s="143"/>
      <c r="H3" s="144"/>
    </row>
    <row r="4" spans="1:8" x14ac:dyDescent="0.15">
      <c r="A4" s="145"/>
      <c r="B4" s="146"/>
      <c r="C4" s="147"/>
      <c r="D4" s="148">
        <v>30880</v>
      </c>
      <c r="E4" s="149"/>
      <c r="F4" s="150">
        <v>29239</v>
      </c>
      <c r="G4" s="151"/>
      <c r="H4" s="152"/>
    </row>
    <row r="5" spans="1:8" x14ac:dyDescent="0.15">
      <c r="A5" s="133" t="s">
        <v>531</v>
      </c>
      <c r="B5" s="138"/>
      <c r="C5" s="139"/>
      <c r="D5" s="140">
        <v>64570</v>
      </c>
      <c r="E5" s="141"/>
      <c r="F5" s="142">
        <v>66255</v>
      </c>
      <c r="G5" s="143"/>
      <c r="H5" s="144"/>
    </row>
    <row r="6" spans="1:8" x14ac:dyDescent="0.15">
      <c r="A6" s="145"/>
      <c r="B6" s="146"/>
      <c r="C6" s="147"/>
      <c r="D6" s="148">
        <v>34429</v>
      </c>
      <c r="E6" s="149"/>
      <c r="F6" s="150">
        <v>31822</v>
      </c>
      <c r="G6" s="151"/>
      <c r="H6" s="152"/>
    </row>
    <row r="7" spans="1:8" x14ac:dyDescent="0.15">
      <c r="A7" s="133" t="s">
        <v>532</v>
      </c>
      <c r="B7" s="138"/>
      <c r="C7" s="139"/>
      <c r="D7" s="140">
        <v>79291</v>
      </c>
      <c r="E7" s="141"/>
      <c r="F7" s="142">
        <v>92247</v>
      </c>
      <c r="G7" s="143"/>
      <c r="H7" s="144"/>
    </row>
    <row r="8" spans="1:8" x14ac:dyDescent="0.15">
      <c r="A8" s="145"/>
      <c r="B8" s="146"/>
      <c r="C8" s="147"/>
      <c r="D8" s="148">
        <v>38876</v>
      </c>
      <c r="E8" s="149"/>
      <c r="F8" s="150">
        <v>37204</v>
      </c>
      <c r="G8" s="151"/>
      <c r="H8" s="152"/>
    </row>
    <row r="9" spans="1:8" x14ac:dyDescent="0.15">
      <c r="A9" s="133" t="s">
        <v>533</v>
      </c>
      <c r="B9" s="138"/>
      <c r="C9" s="139"/>
      <c r="D9" s="140">
        <v>86968</v>
      </c>
      <c r="E9" s="141"/>
      <c r="F9" s="142">
        <v>67319</v>
      </c>
      <c r="G9" s="143"/>
      <c r="H9" s="144"/>
    </row>
    <row r="10" spans="1:8" x14ac:dyDescent="0.15">
      <c r="A10" s="145"/>
      <c r="B10" s="146"/>
      <c r="C10" s="147"/>
      <c r="D10" s="148">
        <v>30856</v>
      </c>
      <c r="E10" s="149"/>
      <c r="F10" s="150">
        <v>38101</v>
      </c>
      <c r="G10" s="151"/>
      <c r="H10" s="152"/>
    </row>
    <row r="11" spans="1:8" x14ac:dyDescent="0.15">
      <c r="A11" s="133" t="s">
        <v>534</v>
      </c>
      <c r="B11" s="138"/>
      <c r="C11" s="139"/>
      <c r="D11" s="140">
        <v>85185</v>
      </c>
      <c r="E11" s="141"/>
      <c r="F11" s="142">
        <v>70615</v>
      </c>
      <c r="G11" s="143"/>
      <c r="H11" s="144"/>
    </row>
    <row r="12" spans="1:8" x14ac:dyDescent="0.15">
      <c r="A12" s="145"/>
      <c r="B12" s="146"/>
      <c r="C12" s="153"/>
      <c r="D12" s="148">
        <v>43609</v>
      </c>
      <c r="E12" s="149"/>
      <c r="F12" s="150">
        <v>37382</v>
      </c>
      <c r="G12" s="151"/>
      <c r="H12" s="152"/>
    </row>
    <row r="13" spans="1:8" x14ac:dyDescent="0.15">
      <c r="A13" s="133"/>
      <c r="B13" s="138"/>
      <c r="C13" s="154"/>
      <c r="D13" s="155">
        <v>75382</v>
      </c>
      <c r="E13" s="156"/>
      <c r="F13" s="157">
        <v>72078</v>
      </c>
      <c r="G13" s="158"/>
      <c r="H13" s="144"/>
    </row>
    <row r="14" spans="1:8" x14ac:dyDescent="0.15">
      <c r="A14" s="145"/>
      <c r="B14" s="146"/>
      <c r="C14" s="147"/>
      <c r="D14" s="148">
        <v>35730</v>
      </c>
      <c r="E14" s="149"/>
      <c r="F14" s="150">
        <v>34750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v>
      </c>
      <c r="C19" s="159">
        <f>ROUND(VALUE(SUBSTITUTE(実質収支比率等に係る経年分析!G$48,"▲","-")),2)</f>
        <v>8.27</v>
      </c>
      <c r="D19" s="159">
        <f>ROUND(VALUE(SUBSTITUTE(実質収支比率等に係る経年分析!H$48,"▲","-")),2)</f>
        <v>9.9600000000000009</v>
      </c>
      <c r="E19" s="159">
        <f>ROUND(VALUE(SUBSTITUTE(実質収支比率等に係る経年分析!I$48,"▲","-")),2)</f>
        <v>6.73</v>
      </c>
      <c r="F19" s="159">
        <f>ROUND(VALUE(SUBSTITUTE(実質収支比率等に係る経年分析!J$48,"▲","-")),2)</f>
        <v>4.18</v>
      </c>
    </row>
    <row r="20" spans="1:11" x14ac:dyDescent="0.15">
      <c r="A20" s="159" t="s">
        <v>48</v>
      </c>
      <c r="B20" s="159">
        <f>ROUND(VALUE(SUBSTITUTE(実質収支比率等に係る経年分析!F$47,"▲","-")),2)</f>
        <v>64.63</v>
      </c>
      <c r="C20" s="159">
        <f>ROUND(VALUE(SUBSTITUTE(実質収支比率等に係る経年分析!G$47,"▲","-")),2)</f>
        <v>72.650000000000006</v>
      </c>
      <c r="D20" s="159">
        <f>ROUND(VALUE(SUBSTITUTE(実質収支比率等に係る経年分析!H$47,"▲","-")),2)</f>
        <v>82.69</v>
      </c>
      <c r="E20" s="159">
        <f>ROUND(VALUE(SUBSTITUTE(実質収支比率等に係る経年分析!I$47,"▲","-")),2)</f>
        <v>93.45</v>
      </c>
      <c r="F20" s="159">
        <f>ROUND(VALUE(SUBSTITUTE(実質収支比率等に係る経年分析!J$47,"▲","-")),2)</f>
        <v>95.95</v>
      </c>
    </row>
    <row r="21" spans="1:11" x14ac:dyDescent="0.15">
      <c r="A21" s="159" t="s">
        <v>49</v>
      </c>
      <c r="B21" s="159">
        <f>IF(ISNUMBER(VALUE(SUBSTITUTE(実質収支比率等に係る経年分析!F$49,"▲","-"))),ROUND(VALUE(SUBSTITUTE(実質収支比率等に係る経年分析!F$49,"▲","-")),2),NA())</f>
        <v>2.96</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5.19</v>
      </c>
      <c r="E21" s="159">
        <f>IF(ISNUMBER(VALUE(SUBSTITUTE(実質収支比率等に係る経年分析!I$49,"▲","-"))),ROUND(VALUE(SUBSTITUTE(実質収支比率等に係る経年分析!I$49,"▲","-")),2),NA())</f>
        <v>-2.99</v>
      </c>
      <c r="F21" s="159">
        <f>IF(ISNUMBER(VALUE(SUBSTITUTE(実質収支比率等に係る経年分析!J$49,"▲","-"))),ROUND(VALUE(SUBSTITUTE(実質収支比率等に係る経年分析!J$49,"▲","-")),2),NA())</f>
        <v>-7.05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国民健康保険事業特別会計（直診勘定）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0.14000000000000001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0.56000000000000005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0.66</v>
      </c>
    </row>
    <row r="34" spans="1:16" x14ac:dyDescent="0.15">
      <c r="A34" s="160" t="str">
        <f>IF(連結実質赤字比率に係る赤字・黒字の構成分析!C$36="",NA(),連結実質赤字比率に係る赤字・黒字の構成分析!C$36)</f>
        <v>国民健康保険事業特別会計（事業勘定）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9.9499999999999993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8.7100000000000009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6062</v>
      </c>
      <c r="E42" s="161"/>
      <c r="F42" s="161"/>
      <c r="G42" s="161">
        <f>'実質公債費比率（分子）の構造'!L$52</f>
        <v>5753</v>
      </c>
      <c r="H42" s="161"/>
      <c r="I42" s="161"/>
      <c r="J42" s="161">
        <f>'実質公債費比率（分子）の構造'!M$52</f>
        <v>5274</v>
      </c>
      <c r="K42" s="161"/>
      <c r="L42" s="161"/>
      <c r="M42" s="161">
        <f>'実質公債費比率（分子）の構造'!N$52</f>
        <v>4641</v>
      </c>
      <c r="N42" s="161"/>
      <c r="O42" s="161"/>
      <c r="P42" s="161">
        <f>'実質公債費比率（分子）の構造'!O$52</f>
        <v>4449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566</v>
      </c>
      <c r="C44" s="161"/>
      <c r="D44" s="161"/>
      <c r="E44" s="161">
        <f>'実質公債費比率（分子）の構造'!L$50</f>
        <v>392</v>
      </c>
      <c r="F44" s="161"/>
      <c r="G44" s="161"/>
      <c r="H44" s="161">
        <f>'実質公債費比率（分子）の構造'!M$50</f>
        <v>389</v>
      </c>
      <c r="I44" s="161"/>
      <c r="J44" s="161"/>
      <c r="K44" s="161">
        <f>'実質公債費比率（分子）の構造'!N$50</f>
        <v>535</v>
      </c>
      <c r="L44" s="161"/>
      <c r="M44" s="161"/>
      <c r="N44" s="161">
        <f>'実質公債費比率（分子）の構造'!O$50</f>
        <v>883</v>
      </c>
      <c r="O44" s="161"/>
      <c r="P44" s="161"/>
    </row>
    <row r="45" spans="1:16" x14ac:dyDescent="0.15">
      <c r="A45" s="161" t="s">
        <v>59</v>
      </c>
      <c r="B45" s="161">
        <f>'実質公債費比率（分子）の構造'!K$49</f>
        <v>9</v>
      </c>
      <c r="C45" s="161"/>
      <c r="D45" s="161"/>
      <c r="E45" s="161">
        <f>'実質公債費比率（分子）の構造'!L$49</f>
        <v>9</v>
      </c>
      <c r="F45" s="161"/>
      <c r="G45" s="161"/>
      <c r="H45" s="161">
        <f>'実質公債費比率（分子）の構造'!M$49</f>
        <v>9</v>
      </c>
      <c r="I45" s="161"/>
      <c r="J45" s="161"/>
      <c r="K45" s="161">
        <f>'実質公債費比率（分子）の構造'!N$49</f>
        <v>9</v>
      </c>
      <c r="L45" s="161"/>
      <c r="M45" s="161"/>
      <c r="N45" s="161">
        <f>'実質公債費比率（分子）の構造'!O$49</f>
        <v>9</v>
      </c>
      <c r="O45" s="161"/>
      <c r="P45" s="161"/>
    </row>
    <row r="46" spans="1:16" x14ac:dyDescent="0.15">
      <c r="A46" s="161" t="s">
        <v>60</v>
      </c>
      <c r="B46" s="161">
        <f>'実質公債費比率（分子）の構造'!K$48</f>
        <v>1700</v>
      </c>
      <c r="C46" s="161"/>
      <c r="D46" s="161"/>
      <c r="E46" s="161">
        <f>'実質公債費比率（分子）の構造'!L$48</f>
        <v>1647</v>
      </c>
      <c r="F46" s="161"/>
      <c r="G46" s="161"/>
      <c r="H46" s="161">
        <f>'実質公債費比率（分子）の構造'!M$48</f>
        <v>1570</v>
      </c>
      <c r="I46" s="161"/>
      <c r="J46" s="161"/>
      <c r="K46" s="161">
        <f>'実質公債費比率（分子）の構造'!N$48</f>
        <v>1581</v>
      </c>
      <c r="L46" s="161"/>
      <c r="M46" s="161"/>
      <c r="N46" s="161">
        <f>'実質公債費比率（分子）の構造'!O$48</f>
        <v>1543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6074</v>
      </c>
      <c r="C49" s="161"/>
      <c r="D49" s="161"/>
      <c r="E49" s="161">
        <f>'実質公債費比率（分子）の構造'!L$45</f>
        <v>5906</v>
      </c>
      <c r="F49" s="161"/>
      <c r="G49" s="161"/>
      <c r="H49" s="161">
        <f>'実質公債費比率（分子）の構造'!M$45</f>
        <v>5715</v>
      </c>
      <c r="I49" s="161"/>
      <c r="J49" s="161"/>
      <c r="K49" s="161">
        <f>'実質公債費比率（分子）の構造'!N$45</f>
        <v>4861</v>
      </c>
      <c r="L49" s="161"/>
      <c r="M49" s="161"/>
      <c r="N49" s="161">
        <f>'実質公債費比率（分子）の構造'!O$45</f>
        <v>4628</v>
      </c>
      <c r="O49" s="161"/>
      <c r="P49" s="161"/>
    </row>
    <row r="50" spans="1:16" x14ac:dyDescent="0.15">
      <c r="A50" s="161" t="s">
        <v>64</v>
      </c>
      <c r="B50" s="161" t="e">
        <f>NA()</f>
        <v>#N/A</v>
      </c>
      <c r="C50" s="161">
        <f>IF(ISNUMBER('実質公債費比率（分子）の構造'!K$53),'実質公債費比率（分子）の構造'!K$53,NA())</f>
        <v>2287</v>
      </c>
      <c r="D50" s="161" t="e">
        <f>NA()</f>
        <v>#N/A</v>
      </c>
      <c r="E50" s="161" t="e">
        <f>NA()</f>
        <v>#N/A</v>
      </c>
      <c r="F50" s="161">
        <f>IF(ISNUMBER('実質公債費比率（分子）の構造'!L$53),'実質公債費比率（分子）の構造'!L$53,NA())</f>
        <v>2201</v>
      </c>
      <c r="G50" s="161" t="e">
        <f>NA()</f>
        <v>#N/A</v>
      </c>
      <c r="H50" s="161" t="e">
        <f>NA()</f>
        <v>#N/A</v>
      </c>
      <c r="I50" s="161">
        <f>IF(ISNUMBER('実質公債費比率（分子）の構造'!M$53),'実質公債費比率（分子）の構造'!M$53,NA())</f>
        <v>2409</v>
      </c>
      <c r="J50" s="161" t="e">
        <f>NA()</f>
        <v>#N/A</v>
      </c>
      <c r="K50" s="161" t="e">
        <f>NA()</f>
        <v>#N/A</v>
      </c>
      <c r="L50" s="161">
        <f>IF(ISNUMBER('実質公債費比率（分子）の構造'!N$53),'実質公債費比率（分子）の構造'!N$53,NA())</f>
        <v>2345</v>
      </c>
      <c r="M50" s="161" t="e">
        <f>NA()</f>
        <v>#N/A</v>
      </c>
      <c r="N50" s="161" t="e">
        <f>NA()</f>
        <v>#N/A</v>
      </c>
      <c r="O50" s="161">
        <f>IF(ISNUMBER('実質公債費比率（分子）の構造'!O$53),'実質公債費比率（分子）の構造'!O$53,NA())</f>
        <v>2614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47591</v>
      </c>
      <c r="E56" s="160"/>
      <c r="F56" s="160"/>
      <c r="G56" s="160">
        <f>'将来負担比率（分子）の構造'!J$52</f>
        <v>45448</v>
      </c>
      <c r="H56" s="160"/>
      <c r="I56" s="160"/>
      <c r="J56" s="160">
        <f>'将来負担比率（分子）の構造'!K$52</f>
        <v>43556</v>
      </c>
      <c r="K56" s="160"/>
      <c r="L56" s="160"/>
      <c r="M56" s="160">
        <f>'将来負担比率（分子）の構造'!L$52</f>
        <v>41357</v>
      </c>
      <c r="N56" s="160"/>
      <c r="O56" s="160"/>
      <c r="P56" s="160">
        <f>'将来負担比率（分子）の構造'!M$52</f>
        <v>39890</v>
      </c>
    </row>
    <row r="57" spans="1:16" x14ac:dyDescent="0.15">
      <c r="A57" s="160" t="s">
        <v>36</v>
      </c>
      <c r="B57" s="160"/>
      <c r="C57" s="160"/>
      <c r="D57" s="160">
        <f>'将来負担比率（分子）の構造'!I$51</f>
        <v>7846</v>
      </c>
      <c r="E57" s="160"/>
      <c r="F57" s="160"/>
      <c r="G57" s="160">
        <f>'将来負担比率（分子）の構造'!J$51</f>
        <v>6280</v>
      </c>
      <c r="H57" s="160"/>
      <c r="I57" s="160"/>
      <c r="J57" s="160">
        <f>'将来負担比率（分子）の構造'!K$51</f>
        <v>3853</v>
      </c>
      <c r="K57" s="160"/>
      <c r="L57" s="160"/>
      <c r="M57" s="160">
        <f>'将来負担比率（分子）の構造'!L$51</f>
        <v>2810</v>
      </c>
      <c r="N57" s="160"/>
      <c r="O57" s="160"/>
      <c r="P57" s="160">
        <f>'将来負担比率（分子）の構造'!M$51</f>
        <v>2399</v>
      </c>
    </row>
    <row r="58" spans="1:16" x14ac:dyDescent="0.15">
      <c r="A58" s="160" t="s">
        <v>35</v>
      </c>
      <c r="B58" s="160"/>
      <c r="C58" s="160"/>
      <c r="D58" s="160">
        <f>'将来負担比率（分子）の構造'!I$50</f>
        <v>40627</v>
      </c>
      <c r="E58" s="160"/>
      <c r="F58" s="160"/>
      <c r="G58" s="160">
        <f>'将来負担比率（分子）の構造'!J$50</f>
        <v>42903</v>
      </c>
      <c r="H58" s="160"/>
      <c r="I58" s="160"/>
      <c r="J58" s="160">
        <f>'将来負担比率（分子）の構造'!K$50</f>
        <v>47064</v>
      </c>
      <c r="K58" s="160"/>
      <c r="L58" s="160"/>
      <c r="M58" s="160">
        <f>'将来負担比率（分子）の構造'!L$50</f>
        <v>49258</v>
      </c>
      <c r="N58" s="160"/>
      <c r="O58" s="160"/>
      <c r="P58" s="160">
        <f>'将来負担比率（分子）の構造'!M$50</f>
        <v>49947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8475</v>
      </c>
      <c r="C62" s="160"/>
      <c r="D62" s="160"/>
      <c r="E62" s="160">
        <f>'将来負担比率（分子）の構造'!J$45</f>
        <v>7898</v>
      </c>
      <c r="F62" s="160"/>
      <c r="G62" s="160"/>
      <c r="H62" s="160">
        <f>'将来負担比率（分子）の構造'!K$45</f>
        <v>7493</v>
      </c>
      <c r="I62" s="160"/>
      <c r="J62" s="160"/>
      <c r="K62" s="160">
        <f>'将来負担比率（分子）の構造'!L$45</f>
        <v>7596</v>
      </c>
      <c r="L62" s="160"/>
      <c r="M62" s="160"/>
      <c r="N62" s="160">
        <f>'将来負担比率（分子）の構造'!M$45</f>
        <v>7783</v>
      </c>
      <c r="O62" s="160"/>
      <c r="P62" s="160"/>
    </row>
    <row r="63" spans="1:16" x14ac:dyDescent="0.15">
      <c r="A63" s="160" t="s">
        <v>28</v>
      </c>
      <c r="B63" s="160">
        <f>'将来負担比率（分子）の構造'!I$44</f>
        <v>81</v>
      </c>
      <c r="C63" s="160"/>
      <c r="D63" s="160"/>
      <c r="E63" s="160">
        <f>'将来負担比率（分子）の構造'!J$44</f>
        <v>72</v>
      </c>
      <c r="F63" s="160"/>
      <c r="G63" s="160"/>
      <c r="H63" s="160">
        <f>'将来負担比率（分子）の構造'!K$44</f>
        <v>63</v>
      </c>
      <c r="I63" s="160"/>
      <c r="J63" s="160"/>
      <c r="K63" s="160">
        <f>'将来負担比率（分子）の構造'!L$44</f>
        <v>54</v>
      </c>
      <c r="L63" s="160"/>
      <c r="M63" s="160"/>
      <c r="N63" s="160">
        <f>'将来負担比率（分子）の構造'!M$44</f>
        <v>45</v>
      </c>
      <c r="O63" s="160"/>
      <c r="P63" s="160"/>
    </row>
    <row r="64" spans="1:16" x14ac:dyDescent="0.15">
      <c r="A64" s="160" t="s">
        <v>27</v>
      </c>
      <c r="B64" s="160">
        <f>'将来負担比率（分子）の構造'!I$43</f>
        <v>19451</v>
      </c>
      <c r="C64" s="160"/>
      <c r="D64" s="160"/>
      <c r="E64" s="160">
        <f>'将来負担比率（分子）の構造'!J$43</f>
        <v>18369</v>
      </c>
      <c r="F64" s="160"/>
      <c r="G64" s="160"/>
      <c r="H64" s="160">
        <f>'将来負担比率（分子）の構造'!K$43</f>
        <v>16774</v>
      </c>
      <c r="I64" s="160"/>
      <c r="J64" s="160"/>
      <c r="K64" s="160">
        <f>'将来負担比率（分子）の構造'!L$43</f>
        <v>15847</v>
      </c>
      <c r="L64" s="160"/>
      <c r="M64" s="160"/>
      <c r="N64" s="160">
        <f>'将来負担比率（分子）の構造'!M$43</f>
        <v>15085</v>
      </c>
      <c r="O64" s="160"/>
      <c r="P64" s="160"/>
    </row>
    <row r="65" spans="1:16" x14ac:dyDescent="0.15">
      <c r="A65" s="160" t="s">
        <v>26</v>
      </c>
      <c r="B65" s="160">
        <f>'将来負担比率（分子）の構造'!I$42</f>
        <v>2300</v>
      </c>
      <c r="C65" s="160"/>
      <c r="D65" s="160"/>
      <c r="E65" s="160">
        <f>'将来負担比率（分子）の構造'!J$42</f>
        <v>2047</v>
      </c>
      <c r="F65" s="160"/>
      <c r="G65" s="160"/>
      <c r="H65" s="160">
        <f>'将来負担比率（分子）の構造'!K$42</f>
        <v>1796</v>
      </c>
      <c r="I65" s="160"/>
      <c r="J65" s="160"/>
      <c r="K65" s="160">
        <f>'将来負担比率（分子）の構造'!L$42</f>
        <v>1366</v>
      </c>
      <c r="L65" s="160"/>
      <c r="M65" s="160"/>
      <c r="N65" s="160">
        <f>'将来負担比率（分子）の構造'!M$42</f>
        <v>366</v>
      </c>
      <c r="O65" s="160"/>
      <c r="P65" s="160"/>
    </row>
    <row r="66" spans="1:16" x14ac:dyDescent="0.15">
      <c r="A66" s="160" t="s">
        <v>25</v>
      </c>
      <c r="B66" s="160">
        <f>'将来負担比率（分子）の構造'!I$41</f>
        <v>38868</v>
      </c>
      <c r="C66" s="160"/>
      <c r="D66" s="160"/>
      <c r="E66" s="160">
        <f>'将来負担比率（分子）の構造'!J$41</f>
        <v>35453</v>
      </c>
      <c r="F66" s="160"/>
      <c r="G66" s="160"/>
      <c r="H66" s="160">
        <f>'将来負担比率（分子）の構造'!K$41</f>
        <v>32492</v>
      </c>
      <c r="I66" s="160"/>
      <c r="J66" s="160"/>
      <c r="K66" s="160">
        <f>'将来負担比率（分子）の構造'!L$41</f>
        <v>29410</v>
      </c>
      <c r="L66" s="160"/>
      <c r="M66" s="160"/>
      <c r="N66" s="160">
        <f>'将来負担比率（分子）の構造'!M$41</f>
        <v>27071</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25384</v>
      </c>
      <c r="C72" s="164">
        <f>基金残高に係る経年分析!G55</f>
        <v>27209</v>
      </c>
      <c r="D72" s="164">
        <f>基金残高に係る経年分析!H55</f>
        <v>27009</v>
      </c>
    </row>
    <row r="73" spans="1:16" x14ac:dyDescent="0.15">
      <c r="A73" s="163" t="s">
        <v>71</v>
      </c>
      <c r="B73" s="164">
        <f>基金残高に係る経年分析!F56</f>
        <v>5624</v>
      </c>
      <c r="C73" s="164">
        <f>基金残高に係る経年分析!G56</f>
        <v>5642</v>
      </c>
      <c r="D73" s="164">
        <f>基金残高に係る経年分析!H56</f>
        <v>5727</v>
      </c>
    </row>
    <row r="74" spans="1:16" x14ac:dyDescent="0.15">
      <c r="A74" s="163" t="s">
        <v>72</v>
      </c>
      <c r="B74" s="164">
        <f>基金残高に係る経年分析!F57</f>
        <v>17031</v>
      </c>
      <c r="C74" s="164">
        <f>基金残高に係る経年分析!G57</f>
        <v>17171</v>
      </c>
      <c r="D74" s="164">
        <f>基金残高に係る経年分析!H57</f>
        <v>18020</v>
      </c>
    </row>
  </sheetData>
  <sheetProtection algorithmName="SHA-512" hashValue="qRG5VOtw1lDeOGRnVxYMiHLC+kGB5WZ64W7t2QBCPRmpdDCQSabg3aaY+TzgtWUw7WFcF6Jz3/6snGdipG7MFw==" saltValue="TV261FN0skpfaUUcHzSx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F63" sqref="F63"/>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13614220</v>
      </c>
      <c r="S5" s="611"/>
      <c r="T5" s="611"/>
      <c r="U5" s="611"/>
      <c r="V5" s="611"/>
      <c r="W5" s="611"/>
      <c r="X5" s="611"/>
      <c r="Y5" s="612"/>
      <c r="Z5" s="613">
        <v>27.8</v>
      </c>
      <c r="AA5" s="613"/>
      <c r="AB5" s="613"/>
      <c r="AC5" s="613"/>
      <c r="AD5" s="614">
        <v>12719433</v>
      </c>
      <c r="AE5" s="614"/>
      <c r="AF5" s="614"/>
      <c r="AG5" s="614"/>
      <c r="AH5" s="614"/>
      <c r="AI5" s="614"/>
      <c r="AJ5" s="614"/>
      <c r="AK5" s="614"/>
      <c r="AL5" s="615">
        <v>46.6</v>
      </c>
      <c r="AM5" s="616"/>
      <c r="AN5" s="616"/>
      <c r="AO5" s="617"/>
      <c r="AP5" s="607" t="s">
        <v>220</v>
      </c>
      <c r="AQ5" s="608"/>
      <c r="AR5" s="608"/>
      <c r="AS5" s="608"/>
      <c r="AT5" s="608"/>
      <c r="AU5" s="608"/>
      <c r="AV5" s="608"/>
      <c r="AW5" s="608"/>
      <c r="AX5" s="608"/>
      <c r="AY5" s="608"/>
      <c r="AZ5" s="608"/>
      <c r="BA5" s="608"/>
      <c r="BB5" s="608"/>
      <c r="BC5" s="608"/>
      <c r="BD5" s="608"/>
      <c r="BE5" s="608"/>
      <c r="BF5" s="609"/>
      <c r="BG5" s="621">
        <v>12480982</v>
      </c>
      <c r="BH5" s="622"/>
      <c r="BI5" s="622"/>
      <c r="BJ5" s="622"/>
      <c r="BK5" s="622"/>
      <c r="BL5" s="622"/>
      <c r="BM5" s="622"/>
      <c r="BN5" s="623"/>
      <c r="BO5" s="624">
        <v>91.7</v>
      </c>
      <c r="BP5" s="624"/>
      <c r="BQ5" s="624"/>
      <c r="BR5" s="624"/>
      <c r="BS5" s="625" t="s">
        <v>122</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563847</v>
      </c>
      <c r="S6" s="622"/>
      <c r="T6" s="622"/>
      <c r="U6" s="622"/>
      <c r="V6" s="622"/>
      <c r="W6" s="622"/>
      <c r="X6" s="622"/>
      <c r="Y6" s="623"/>
      <c r="Z6" s="624">
        <v>1.2</v>
      </c>
      <c r="AA6" s="624"/>
      <c r="AB6" s="624"/>
      <c r="AC6" s="624"/>
      <c r="AD6" s="625">
        <v>563847</v>
      </c>
      <c r="AE6" s="625"/>
      <c r="AF6" s="625"/>
      <c r="AG6" s="625"/>
      <c r="AH6" s="625"/>
      <c r="AI6" s="625"/>
      <c r="AJ6" s="625"/>
      <c r="AK6" s="625"/>
      <c r="AL6" s="626">
        <v>2.1</v>
      </c>
      <c r="AM6" s="627"/>
      <c r="AN6" s="627"/>
      <c r="AO6" s="628"/>
      <c r="AP6" s="618" t="s">
        <v>225</v>
      </c>
      <c r="AQ6" s="619"/>
      <c r="AR6" s="619"/>
      <c r="AS6" s="619"/>
      <c r="AT6" s="619"/>
      <c r="AU6" s="619"/>
      <c r="AV6" s="619"/>
      <c r="AW6" s="619"/>
      <c r="AX6" s="619"/>
      <c r="AY6" s="619"/>
      <c r="AZ6" s="619"/>
      <c r="BA6" s="619"/>
      <c r="BB6" s="619"/>
      <c r="BC6" s="619"/>
      <c r="BD6" s="619"/>
      <c r="BE6" s="619"/>
      <c r="BF6" s="620"/>
      <c r="BG6" s="621">
        <v>12480982</v>
      </c>
      <c r="BH6" s="622"/>
      <c r="BI6" s="622"/>
      <c r="BJ6" s="622"/>
      <c r="BK6" s="622"/>
      <c r="BL6" s="622"/>
      <c r="BM6" s="622"/>
      <c r="BN6" s="623"/>
      <c r="BO6" s="624">
        <v>91.7</v>
      </c>
      <c r="BP6" s="624"/>
      <c r="BQ6" s="624"/>
      <c r="BR6" s="624"/>
      <c r="BS6" s="625" t="s">
        <v>226</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309752</v>
      </c>
      <c r="CS6" s="622"/>
      <c r="CT6" s="622"/>
      <c r="CU6" s="622"/>
      <c r="CV6" s="622"/>
      <c r="CW6" s="622"/>
      <c r="CX6" s="622"/>
      <c r="CY6" s="623"/>
      <c r="CZ6" s="615">
        <v>0.7</v>
      </c>
      <c r="DA6" s="616"/>
      <c r="DB6" s="616"/>
      <c r="DC6" s="635"/>
      <c r="DD6" s="630" t="s">
        <v>122</v>
      </c>
      <c r="DE6" s="622"/>
      <c r="DF6" s="622"/>
      <c r="DG6" s="622"/>
      <c r="DH6" s="622"/>
      <c r="DI6" s="622"/>
      <c r="DJ6" s="622"/>
      <c r="DK6" s="622"/>
      <c r="DL6" s="622"/>
      <c r="DM6" s="622"/>
      <c r="DN6" s="622"/>
      <c r="DO6" s="622"/>
      <c r="DP6" s="623"/>
      <c r="DQ6" s="630">
        <v>309752</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27068</v>
      </c>
      <c r="S7" s="622"/>
      <c r="T7" s="622"/>
      <c r="U7" s="622"/>
      <c r="V7" s="622"/>
      <c r="W7" s="622"/>
      <c r="X7" s="622"/>
      <c r="Y7" s="623"/>
      <c r="Z7" s="624">
        <v>0.1</v>
      </c>
      <c r="AA7" s="624"/>
      <c r="AB7" s="624"/>
      <c r="AC7" s="624"/>
      <c r="AD7" s="625">
        <v>27068</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5047859</v>
      </c>
      <c r="BH7" s="622"/>
      <c r="BI7" s="622"/>
      <c r="BJ7" s="622"/>
      <c r="BK7" s="622"/>
      <c r="BL7" s="622"/>
      <c r="BM7" s="622"/>
      <c r="BN7" s="623"/>
      <c r="BO7" s="624">
        <v>37.1</v>
      </c>
      <c r="BP7" s="624"/>
      <c r="BQ7" s="624"/>
      <c r="BR7" s="624"/>
      <c r="BS7" s="625" t="s">
        <v>122</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5695829</v>
      </c>
      <c r="CS7" s="622"/>
      <c r="CT7" s="622"/>
      <c r="CU7" s="622"/>
      <c r="CV7" s="622"/>
      <c r="CW7" s="622"/>
      <c r="CX7" s="622"/>
      <c r="CY7" s="623"/>
      <c r="CZ7" s="624">
        <v>12.2</v>
      </c>
      <c r="DA7" s="624"/>
      <c r="DB7" s="624"/>
      <c r="DC7" s="624"/>
      <c r="DD7" s="630">
        <v>683993</v>
      </c>
      <c r="DE7" s="622"/>
      <c r="DF7" s="622"/>
      <c r="DG7" s="622"/>
      <c r="DH7" s="622"/>
      <c r="DI7" s="622"/>
      <c r="DJ7" s="622"/>
      <c r="DK7" s="622"/>
      <c r="DL7" s="622"/>
      <c r="DM7" s="622"/>
      <c r="DN7" s="622"/>
      <c r="DO7" s="622"/>
      <c r="DP7" s="623"/>
      <c r="DQ7" s="630">
        <v>4025633</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53278</v>
      </c>
      <c r="S8" s="622"/>
      <c r="T8" s="622"/>
      <c r="U8" s="622"/>
      <c r="V8" s="622"/>
      <c r="W8" s="622"/>
      <c r="X8" s="622"/>
      <c r="Y8" s="623"/>
      <c r="Z8" s="624">
        <v>0.1</v>
      </c>
      <c r="AA8" s="624"/>
      <c r="AB8" s="624"/>
      <c r="AC8" s="624"/>
      <c r="AD8" s="625">
        <v>53278</v>
      </c>
      <c r="AE8" s="625"/>
      <c r="AF8" s="625"/>
      <c r="AG8" s="625"/>
      <c r="AH8" s="625"/>
      <c r="AI8" s="625"/>
      <c r="AJ8" s="625"/>
      <c r="AK8" s="625"/>
      <c r="AL8" s="626">
        <v>0.2</v>
      </c>
      <c r="AM8" s="627"/>
      <c r="AN8" s="627"/>
      <c r="AO8" s="628"/>
      <c r="AP8" s="618" t="s">
        <v>232</v>
      </c>
      <c r="AQ8" s="619"/>
      <c r="AR8" s="619"/>
      <c r="AS8" s="619"/>
      <c r="AT8" s="619"/>
      <c r="AU8" s="619"/>
      <c r="AV8" s="619"/>
      <c r="AW8" s="619"/>
      <c r="AX8" s="619"/>
      <c r="AY8" s="619"/>
      <c r="AZ8" s="619"/>
      <c r="BA8" s="619"/>
      <c r="BB8" s="619"/>
      <c r="BC8" s="619"/>
      <c r="BD8" s="619"/>
      <c r="BE8" s="619"/>
      <c r="BF8" s="620"/>
      <c r="BG8" s="621">
        <v>169912</v>
      </c>
      <c r="BH8" s="622"/>
      <c r="BI8" s="622"/>
      <c r="BJ8" s="622"/>
      <c r="BK8" s="622"/>
      <c r="BL8" s="622"/>
      <c r="BM8" s="622"/>
      <c r="BN8" s="623"/>
      <c r="BO8" s="624">
        <v>1.2</v>
      </c>
      <c r="BP8" s="624"/>
      <c r="BQ8" s="624"/>
      <c r="BR8" s="624"/>
      <c r="BS8" s="630" t="s">
        <v>122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13015837</v>
      </c>
      <c r="CS8" s="622"/>
      <c r="CT8" s="622"/>
      <c r="CU8" s="622"/>
      <c r="CV8" s="622"/>
      <c r="CW8" s="622"/>
      <c r="CX8" s="622"/>
      <c r="CY8" s="623"/>
      <c r="CZ8" s="624">
        <v>27.8</v>
      </c>
      <c r="DA8" s="624"/>
      <c r="DB8" s="624"/>
      <c r="DC8" s="624"/>
      <c r="DD8" s="630">
        <v>530241</v>
      </c>
      <c r="DE8" s="622"/>
      <c r="DF8" s="622"/>
      <c r="DG8" s="622"/>
      <c r="DH8" s="622"/>
      <c r="DI8" s="622"/>
      <c r="DJ8" s="622"/>
      <c r="DK8" s="622"/>
      <c r="DL8" s="622"/>
      <c r="DM8" s="622"/>
      <c r="DN8" s="622"/>
      <c r="DO8" s="622"/>
      <c r="DP8" s="623"/>
      <c r="DQ8" s="630">
        <v>7133529</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62291</v>
      </c>
      <c r="S9" s="622"/>
      <c r="T9" s="622"/>
      <c r="U9" s="622"/>
      <c r="V9" s="622"/>
      <c r="W9" s="622"/>
      <c r="X9" s="622"/>
      <c r="Y9" s="623"/>
      <c r="Z9" s="624">
        <v>0.1</v>
      </c>
      <c r="AA9" s="624"/>
      <c r="AB9" s="624"/>
      <c r="AC9" s="624"/>
      <c r="AD9" s="625">
        <v>62291</v>
      </c>
      <c r="AE9" s="625"/>
      <c r="AF9" s="625"/>
      <c r="AG9" s="625"/>
      <c r="AH9" s="625"/>
      <c r="AI9" s="625"/>
      <c r="AJ9" s="625"/>
      <c r="AK9" s="625"/>
      <c r="AL9" s="626">
        <v>0.2</v>
      </c>
      <c r="AM9" s="627"/>
      <c r="AN9" s="627"/>
      <c r="AO9" s="628"/>
      <c r="AP9" s="618" t="s">
        <v>235</v>
      </c>
      <c r="AQ9" s="619"/>
      <c r="AR9" s="619"/>
      <c r="AS9" s="619"/>
      <c r="AT9" s="619"/>
      <c r="AU9" s="619"/>
      <c r="AV9" s="619"/>
      <c r="AW9" s="619"/>
      <c r="AX9" s="619"/>
      <c r="AY9" s="619"/>
      <c r="AZ9" s="619"/>
      <c r="BA9" s="619"/>
      <c r="BB9" s="619"/>
      <c r="BC9" s="619"/>
      <c r="BD9" s="619"/>
      <c r="BE9" s="619"/>
      <c r="BF9" s="620"/>
      <c r="BG9" s="621">
        <v>4046512</v>
      </c>
      <c r="BH9" s="622"/>
      <c r="BI9" s="622"/>
      <c r="BJ9" s="622"/>
      <c r="BK9" s="622"/>
      <c r="BL9" s="622"/>
      <c r="BM9" s="622"/>
      <c r="BN9" s="623"/>
      <c r="BO9" s="624">
        <v>29.7</v>
      </c>
      <c r="BP9" s="624"/>
      <c r="BQ9" s="624"/>
      <c r="BR9" s="624"/>
      <c r="BS9" s="630" t="s">
        <v>226</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3287090</v>
      </c>
      <c r="CS9" s="622"/>
      <c r="CT9" s="622"/>
      <c r="CU9" s="622"/>
      <c r="CV9" s="622"/>
      <c r="CW9" s="622"/>
      <c r="CX9" s="622"/>
      <c r="CY9" s="623"/>
      <c r="CZ9" s="624">
        <v>7</v>
      </c>
      <c r="DA9" s="624"/>
      <c r="DB9" s="624"/>
      <c r="DC9" s="624"/>
      <c r="DD9" s="630">
        <v>257841</v>
      </c>
      <c r="DE9" s="622"/>
      <c r="DF9" s="622"/>
      <c r="DG9" s="622"/>
      <c r="DH9" s="622"/>
      <c r="DI9" s="622"/>
      <c r="DJ9" s="622"/>
      <c r="DK9" s="622"/>
      <c r="DL9" s="622"/>
      <c r="DM9" s="622"/>
      <c r="DN9" s="622"/>
      <c r="DO9" s="622"/>
      <c r="DP9" s="623"/>
      <c r="DQ9" s="630">
        <v>2998222</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226</v>
      </c>
      <c r="AA10" s="624"/>
      <c r="AB10" s="624"/>
      <c r="AC10" s="624"/>
      <c r="AD10" s="625" t="s">
        <v>226</v>
      </c>
      <c r="AE10" s="625"/>
      <c r="AF10" s="625"/>
      <c r="AG10" s="625"/>
      <c r="AH10" s="625"/>
      <c r="AI10" s="625"/>
      <c r="AJ10" s="625"/>
      <c r="AK10" s="625"/>
      <c r="AL10" s="626" t="s">
        <v>122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322551</v>
      </c>
      <c r="BH10" s="622"/>
      <c r="BI10" s="622"/>
      <c r="BJ10" s="622"/>
      <c r="BK10" s="622"/>
      <c r="BL10" s="622"/>
      <c r="BM10" s="622"/>
      <c r="BN10" s="623"/>
      <c r="BO10" s="624">
        <v>2.4</v>
      </c>
      <c r="BP10" s="624"/>
      <c r="BQ10" s="624"/>
      <c r="BR10" s="624"/>
      <c r="BS10" s="630" t="s">
        <v>122</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388181</v>
      </c>
      <c r="CS10" s="622"/>
      <c r="CT10" s="622"/>
      <c r="CU10" s="622"/>
      <c r="CV10" s="622"/>
      <c r="CW10" s="622"/>
      <c r="CX10" s="622"/>
      <c r="CY10" s="623"/>
      <c r="CZ10" s="624">
        <v>0.8</v>
      </c>
      <c r="DA10" s="624"/>
      <c r="DB10" s="624"/>
      <c r="DC10" s="624"/>
      <c r="DD10" s="630" t="s">
        <v>122</v>
      </c>
      <c r="DE10" s="622"/>
      <c r="DF10" s="622"/>
      <c r="DG10" s="622"/>
      <c r="DH10" s="622"/>
      <c r="DI10" s="622"/>
      <c r="DJ10" s="622"/>
      <c r="DK10" s="622"/>
      <c r="DL10" s="622"/>
      <c r="DM10" s="622"/>
      <c r="DN10" s="622"/>
      <c r="DO10" s="622"/>
      <c r="DP10" s="623"/>
      <c r="DQ10" s="630">
        <v>108231</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226</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226</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508884</v>
      </c>
      <c r="BH11" s="622"/>
      <c r="BI11" s="622"/>
      <c r="BJ11" s="622"/>
      <c r="BK11" s="622"/>
      <c r="BL11" s="622"/>
      <c r="BM11" s="622"/>
      <c r="BN11" s="623"/>
      <c r="BO11" s="624">
        <v>3.7</v>
      </c>
      <c r="BP11" s="624"/>
      <c r="BQ11" s="624"/>
      <c r="BR11" s="624"/>
      <c r="BS11" s="630" t="s">
        <v>170</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2529443</v>
      </c>
      <c r="CS11" s="622"/>
      <c r="CT11" s="622"/>
      <c r="CU11" s="622"/>
      <c r="CV11" s="622"/>
      <c r="CW11" s="622"/>
      <c r="CX11" s="622"/>
      <c r="CY11" s="623"/>
      <c r="CZ11" s="624">
        <v>5.4</v>
      </c>
      <c r="DA11" s="624"/>
      <c r="DB11" s="624"/>
      <c r="DC11" s="624"/>
      <c r="DD11" s="630">
        <v>443963</v>
      </c>
      <c r="DE11" s="622"/>
      <c r="DF11" s="622"/>
      <c r="DG11" s="622"/>
      <c r="DH11" s="622"/>
      <c r="DI11" s="622"/>
      <c r="DJ11" s="622"/>
      <c r="DK11" s="622"/>
      <c r="DL11" s="622"/>
      <c r="DM11" s="622"/>
      <c r="DN11" s="622"/>
      <c r="DO11" s="622"/>
      <c r="DP11" s="623"/>
      <c r="DQ11" s="630">
        <v>1651471</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1654298</v>
      </c>
      <c r="S12" s="622"/>
      <c r="T12" s="622"/>
      <c r="U12" s="622"/>
      <c r="V12" s="622"/>
      <c r="W12" s="622"/>
      <c r="X12" s="622"/>
      <c r="Y12" s="623"/>
      <c r="Z12" s="624">
        <v>3.4</v>
      </c>
      <c r="AA12" s="624"/>
      <c r="AB12" s="624"/>
      <c r="AC12" s="624"/>
      <c r="AD12" s="625">
        <v>1654298</v>
      </c>
      <c r="AE12" s="625"/>
      <c r="AF12" s="625"/>
      <c r="AG12" s="625"/>
      <c r="AH12" s="625"/>
      <c r="AI12" s="625"/>
      <c r="AJ12" s="625"/>
      <c r="AK12" s="625"/>
      <c r="AL12" s="626">
        <v>6.1</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6552215</v>
      </c>
      <c r="BH12" s="622"/>
      <c r="BI12" s="622"/>
      <c r="BJ12" s="622"/>
      <c r="BK12" s="622"/>
      <c r="BL12" s="622"/>
      <c r="BM12" s="622"/>
      <c r="BN12" s="623"/>
      <c r="BO12" s="624">
        <v>48.1</v>
      </c>
      <c r="BP12" s="624"/>
      <c r="BQ12" s="624"/>
      <c r="BR12" s="624"/>
      <c r="BS12" s="630" t="s">
        <v>122</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2454904</v>
      </c>
      <c r="CS12" s="622"/>
      <c r="CT12" s="622"/>
      <c r="CU12" s="622"/>
      <c r="CV12" s="622"/>
      <c r="CW12" s="622"/>
      <c r="CX12" s="622"/>
      <c r="CY12" s="623"/>
      <c r="CZ12" s="624">
        <v>5.2</v>
      </c>
      <c r="DA12" s="624"/>
      <c r="DB12" s="624"/>
      <c r="DC12" s="624"/>
      <c r="DD12" s="630">
        <v>169017</v>
      </c>
      <c r="DE12" s="622"/>
      <c r="DF12" s="622"/>
      <c r="DG12" s="622"/>
      <c r="DH12" s="622"/>
      <c r="DI12" s="622"/>
      <c r="DJ12" s="622"/>
      <c r="DK12" s="622"/>
      <c r="DL12" s="622"/>
      <c r="DM12" s="622"/>
      <c r="DN12" s="622"/>
      <c r="DO12" s="622"/>
      <c r="DP12" s="623"/>
      <c r="DQ12" s="630">
        <v>1410303</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27468</v>
      </c>
      <c r="S13" s="622"/>
      <c r="T13" s="622"/>
      <c r="U13" s="622"/>
      <c r="V13" s="622"/>
      <c r="W13" s="622"/>
      <c r="X13" s="622"/>
      <c r="Y13" s="623"/>
      <c r="Z13" s="624">
        <v>0.1</v>
      </c>
      <c r="AA13" s="624"/>
      <c r="AB13" s="624"/>
      <c r="AC13" s="624"/>
      <c r="AD13" s="625">
        <v>27468</v>
      </c>
      <c r="AE13" s="625"/>
      <c r="AF13" s="625"/>
      <c r="AG13" s="625"/>
      <c r="AH13" s="625"/>
      <c r="AI13" s="625"/>
      <c r="AJ13" s="625"/>
      <c r="AK13" s="625"/>
      <c r="AL13" s="626">
        <v>0.1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6524338</v>
      </c>
      <c r="BH13" s="622"/>
      <c r="BI13" s="622"/>
      <c r="BJ13" s="622"/>
      <c r="BK13" s="622"/>
      <c r="BL13" s="622"/>
      <c r="BM13" s="622"/>
      <c r="BN13" s="623"/>
      <c r="BO13" s="624">
        <v>47.9</v>
      </c>
      <c r="BP13" s="624"/>
      <c r="BQ13" s="624"/>
      <c r="BR13" s="624"/>
      <c r="BS13" s="630" t="s">
        <v>226</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7444816</v>
      </c>
      <c r="CS13" s="622"/>
      <c r="CT13" s="622"/>
      <c r="CU13" s="622"/>
      <c r="CV13" s="622"/>
      <c r="CW13" s="622"/>
      <c r="CX13" s="622"/>
      <c r="CY13" s="623"/>
      <c r="CZ13" s="624">
        <v>15.9</v>
      </c>
      <c r="DA13" s="624"/>
      <c r="DB13" s="624"/>
      <c r="DC13" s="624"/>
      <c r="DD13" s="630">
        <v>3898815</v>
      </c>
      <c r="DE13" s="622"/>
      <c r="DF13" s="622"/>
      <c r="DG13" s="622"/>
      <c r="DH13" s="622"/>
      <c r="DI13" s="622"/>
      <c r="DJ13" s="622"/>
      <c r="DK13" s="622"/>
      <c r="DL13" s="622"/>
      <c r="DM13" s="622"/>
      <c r="DN13" s="622"/>
      <c r="DO13" s="622"/>
      <c r="DP13" s="623"/>
      <c r="DQ13" s="630">
        <v>4998550</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226</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291121</v>
      </c>
      <c r="BH14" s="622"/>
      <c r="BI14" s="622"/>
      <c r="BJ14" s="622"/>
      <c r="BK14" s="622"/>
      <c r="BL14" s="622"/>
      <c r="BM14" s="622"/>
      <c r="BN14" s="623"/>
      <c r="BO14" s="624">
        <v>2.1</v>
      </c>
      <c r="BP14" s="624"/>
      <c r="BQ14" s="624"/>
      <c r="BR14" s="624"/>
      <c r="BS14" s="630" t="s">
        <v>122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1791226</v>
      </c>
      <c r="CS14" s="622"/>
      <c r="CT14" s="622"/>
      <c r="CU14" s="622"/>
      <c r="CV14" s="622"/>
      <c r="CW14" s="622"/>
      <c r="CX14" s="622"/>
      <c r="CY14" s="623"/>
      <c r="CZ14" s="624">
        <v>3.8</v>
      </c>
      <c r="DA14" s="624"/>
      <c r="DB14" s="624"/>
      <c r="DC14" s="624"/>
      <c r="DD14" s="630">
        <v>103287</v>
      </c>
      <c r="DE14" s="622"/>
      <c r="DF14" s="622"/>
      <c r="DG14" s="622"/>
      <c r="DH14" s="622"/>
      <c r="DI14" s="622"/>
      <c r="DJ14" s="622"/>
      <c r="DK14" s="622"/>
      <c r="DL14" s="622"/>
      <c r="DM14" s="622"/>
      <c r="DN14" s="622"/>
      <c r="DO14" s="622"/>
      <c r="DP14" s="623"/>
      <c r="DQ14" s="630">
        <v>1534673</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173432</v>
      </c>
      <c r="S15" s="622"/>
      <c r="T15" s="622"/>
      <c r="U15" s="622"/>
      <c r="V15" s="622"/>
      <c r="W15" s="622"/>
      <c r="X15" s="622"/>
      <c r="Y15" s="623"/>
      <c r="Z15" s="624">
        <v>0.4</v>
      </c>
      <c r="AA15" s="624"/>
      <c r="AB15" s="624"/>
      <c r="AC15" s="624"/>
      <c r="AD15" s="625">
        <v>173432</v>
      </c>
      <c r="AE15" s="625"/>
      <c r="AF15" s="625"/>
      <c r="AG15" s="625"/>
      <c r="AH15" s="625"/>
      <c r="AI15" s="625"/>
      <c r="AJ15" s="625"/>
      <c r="AK15" s="625"/>
      <c r="AL15" s="626">
        <v>0.6</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589677</v>
      </c>
      <c r="BH15" s="622"/>
      <c r="BI15" s="622"/>
      <c r="BJ15" s="622"/>
      <c r="BK15" s="622"/>
      <c r="BL15" s="622"/>
      <c r="BM15" s="622"/>
      <c r="BN15" s="623"/>
      <c r="BO15" s="624">
        <v>4.3</v>
      </c>
      <c r="BP15" s="624"/>
      <c r="BQ15" s="624"/>
      <c r="BR15" s="624"/>
      <c r="BS15" s="630" t="s">
        <v>226</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5108539</v>
      </c>
      <c r="CS15" s="622"/>
      <c r="CT15" s="622"/>
      <c r="CU15" s="622"/>
      <c r="CV15" s="622"/>
      <c r="CW15" s="622"/>
      <c r="CX15" s="622"/>
      <c r="CY15" s="623"/>
      <c r="CZ15" s="624">
        <v>10.9</v>
      </c>
      <c r="DA15" s="624"/>
      <c r="DB15" s="624"/>
      <c r="DC15" s="624"/>
      <c r="DD15" s="630">
        <v>1511986</v>
      </c>
      <c r="DE15" s="622"/>
      <c r="DF15" s="622"/>
      <c r="DG15" s="622"/>
      <c r="DH15" s="622"/>
      <c r="DI15" s="622"/>
      <c r="DJ15" s="622"/>
      <c r="DK15" s="622"/>
      <c r="DL15" s="622"/>
      <c r="DM15" s="622"/>
      <c r="DN15" s="622"/>
      <c r="DO15" s="622"/>
      <c r="DP15" s="623"/>
      <c r="DQ15" s="630">
        <v>3470232</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170</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226</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230372</v>
      </c>
      <c r="CS16" s="622"/>
      <c r="CT16" s="622"/>
      <c r="CU16" s="622"/>
      <c r="CV16" s="622"/>
      <c r="CW16" s="622"/>
      <c r="CX16" s="622"/>
      <c r="CY16" s="623"/>
      <c r="CZ16" s="624">
        <v>0.5</v>
      </c>
      <c r="DA16" s="624"/>
      <c r="DB16" s="624"/>
      <c r="DC16" s="624"/>
      <c r="DD16" s="630" t="s">
        <v>122</v>
      </c>
      <c r="DE16" s="622"/>
      <c r="DF16" s="622"/>
      <c r="DG16" s="622"/>
      <c r="DH16" s="622"/>
      <c r="DI16" s="622"/>
      <c r="DJ16" s="622"/>
      <c r="DK16" s="622"/>
      <c r="DL16" s="622"/>
      <c r="DM16" s="622"/>
      <c r="DN16" s="622"/>
      <c r="DO16" s="622"/>
      <c r="DP16" s="623"/>
      <c r="DQ16" s="630">
        <v>20863</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44588</v>
      </c>
      <c r="S17" s="622"/>
      <c r="T17" s="622"/>
      <c r="U17" s="622"/>
      <c r="V17" s="622"/>
      <c r="W17" s="622"/>
      <c r="X17" s="622"/>
      <c r="Y17" s="623"/>
      <c r="Z17" s="624">
        <v>0.1</v>
      </c>
      <c r="AA17" s="624"/>
      <c r="AB17" s="624"/>
      <c r="AC17" s="624"/>
      <c r="AD17" s="625">
        <v>44588</v>
      </c>
      <c r="AE17" s="625"/>
      <c r="AF17" s="625"/>
      <c r="AG17" s="625"/>
      <c r="AH17" s="625"/>
      <c r="AI17" s="625"/>
      <c r="AJ17" s="625"/>
      <c r="AK17" s="625"/>
      <c r="AL17" s="626">
        <v>0.2</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v>110</v>
      </c>
      <c r="BH17" s="622"/>
      <c r="BI17" s="622"/>
      <c r="BJ17" s="622"/>
      <c r="BK17" s="622"/>
      <c r="BL17" s="622"/>
      <c r="BM17" s="622"/>
      <c r="BN17" s="623"/>
      <c r="BO17" s="624">
        <v>0</v>
      </c>
      <c r="BP17" s="624"/>
      <c r="BQ17" s="624"/>
      <c r="BR17" s="624"/>
      <c r="BS17" s="630" t="s">
        <v>122</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4591729</v>
      </c>
      <c r="CS17" s="622"/>
      <c r="CT17" s="622"/>
      <c r="CU17" s="622"/>
      <c r="CV17" s="622"/>
      <c r="CW17" s="622"/>
      <c r="CX17" s="622"/>
      <c r="CY17" s="623"/>
      <c r="CZ17" s="624">
        <v>9.8000000000000007</v>
      </c>
      <c r="DA17" s="624"/>
      <c r="DB17" s="624"/>
      <c r="DC17" s="624"/>
      <c r="DD17" s="630" t="s">
        <v>122</v>
      </c>
      <c r="DE17" s="622"/>
      <c r="DF17" s="622"/>
      <c r="DG17" s="622"/>
      <c r="DH17" s="622"/>
      <c r="DI17" s="622"/>
      <c r="DJ17" s="622"/>
      <c r="DK17" s="622"/>
      <c r="DL17" s="622"/>
      <c r="DM17" s="622"/>
      <c r="DN17" s="622"/>
      <c r="DO17" s="622"/>
      <c r="DP17" s="623"/>
      <c r="DQ17" s="630">
        <v>4529088</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13564037</v>
      </c>
      <c r="S18" s="622"/>
      <c r="T18" s="622"/>
      <c r="U18" s="622"/>
      <c r="V18" s="622"/>
      <c r="W18" s="622"/>
      <c r="X18" s="622"/>
      <c r="Y18" s="623"/>
      <c r="Z18" s="624">
        <v>27.7</v>
      </c>
      <c r="AA18" s="624"/>
      <c r="AB18" s="624"/>
      <c r="AC18" s="624"/>
      <c r="AD18" s="625">
        <v>11766397</v>
      </c>
      <c r="AE18" s="625"/>
      <c r="AF18" s="625"/>
      <c r="AG18" s="625"/>
      <c r="AH18" s="625"/>
      <c r="AI18" s="625"/>
      <c r="AJ18" s="625"/>
      <c r="AK18" s="625"/>
      <c r="AL18" s="626">
        <v>43.1</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170</v>
      </c>
      <c r="BP18" s="624"/>
      <c r="BQ18" s="624"/>
      <c r="BR18" s="624"/>
      <c r="BS18" s="630" t="s">
        <v>170</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226</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11766397</v>
      </c>
      <c r="S19" s="622"/>
      <c r="T19" s="622"/>
      <c r="U19" s="622"/>
      <c r="V19" s="622"/>
      <c r="W19" s="622"/>
      <c r="X19" s="622"/>
      <c r="Y19" s="623"/>
      <c r="Z19" s="624">
        <v>24</v>
      </c>
      <c r="AA19" s="624"/>
      <c r="AB19" s="624"/>
      <c r="AC19" s="624"/>
      <c r="AD19" s="625">
        <v>11766397</v>
      </c>
      <c r="AE19" s="625"/>
      <c r="AF19" s="625"/>
      <c r="AG19" s="625"/>
      <c r="AH19" s="625"/>
      <c r="AI19" s="625"/>
      <c r="AJ19" s="625"/>
      <c r="AK19" s="625"/>
      <c r="AL19" s="626">
        <v>43.1</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1133238</v>
      </c>
      <c r="BH19" s="622"/>
      <c r="BI19" s="622"/>
      <c r="BJ19" s="622"/>
      <c r="BK19" s="622"/>
      <c r="BL19" s="622"/>
      <c r="BM19" s="622"/>
      <c r="BN19" s="623"/>
      <c r="BO19" s="624">
        <v>8.3000000000000007</v>
      </c>
      <c r="BP19" s="624"/>
      <c r="BQ19" s="624"/>
      <c r="BR19" s="624"/>
      <c r="BS19" s="630" t="s">
        <v>170</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226</v>
      </c>
      <c r="CS19" s="622"/>
      <c r="CT19" s="622"/>
      <c r="CU19" s="622"/>
      <c r="CV19" s="622"/>
      <c r="CW19" s="622"/>
      <c r="CX19" s="622"/>
      <c r="CY19" s="623"/>
      <c r="CZ19" s="624" t="s">
        <v>122</v>
      </c>
      <c r="DA19" s="624"/>
      <c r="DB19" s="624"/>
      <c r="DC19" s="624"/>
      <c r="DD19" s="630" t="s">
        <v>226</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1797582</v>
      </c>
      <c r="S20" s="622"/>
      <c r="T20" s="622"/>
      <c r="U20" s="622"/>
      <c r="V20" s="622"/>
      <c r="W20" s="622"/>
      <c r="X20" s="622"/>
      <c r="Y20" s="623"/>
      <c r="Z20" s="624">
        <v>3.7</v>
      </c>
      <c r="AA20" s="624"/>
      <c r="AB20" s="624"/>
      <c r="AC20" s="624"/>
      <c r="AD20" s="625" t="s">
        <v>226</v>
      </c>
      <c r="AE20" s="625"/>
      <c r="AF20" s="625"/>
      <c r="AG20" s="625"/>
      <c r="AH20" s="625"/>
      <c r="AI20" s="625"/>
      <c r="AJ20" s="625"/>
      <c r="AK20" s="625"/>
      <c r="AL20" s="626" t="s">
        <v>122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1133238</v>
      </c>
      <c r="BH20" s="622"/>
      <c r="BI20" s="622"/>
      <c r="BJ20" s="622"/>
      <c r="BK20" s="622"/>
      <c r="BL20" s="622"/>
      <c r="BM20" s="622"/>
      <c r="BN20" s="623"/>
      <c r="BO20" s="624">
        <v>8.3000000000000007</v>
      </c>
      <c r="BP20" s="624"/>
      <c r="BQ20" s="624"/>
      <c r="BR20" s="624"/>
      <c r="BS20" s="630" t="s">
        <v>226</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46847718</v>
      </c>
      <c r="CS20" s="622"/>
      <c r="CT20" s="622"/>
      <c r="CU20" s="622"/>
      <c r="CV20" s="622"/>
      <c r="CW20" s="622"/>
      <c r="CX20" s="622"/>
      <c r="CY20" s="623"/>
      <c r="CZ20" s="624">
        <v>100</v>
      </c>
      <c r="DA20" s="624"/>
      <c r="DB20" s="624"/>
      <c r="DC20" s="624"/>
      <c r="DD20" s="630">
        <v>7599143</v>
      </c>
      <c r="DE20" s="622"/>
      <c r="DF20" s="622"/>
      <c r="DG20" s="622"/>
      <c r="DH20" s="622"/>
      <c r="DI20" s="622"/>
      <c r="DJ20" s="622"/>
      <c r="DK20" s="622"/>
      <c r="DL20" s="622"/>
      <c r="DM20" s="622"/>
      <c r="DN20" s="622"/>
      <c r="DO20" s="622"/>
      <c r="DP20" s="623"/>
      <c r="DQ20" s="630">
        <v>32190547</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v>58</v>
      </c>
      <c r="S21" s="622"/>
      <c r="T21" s="622"/>
      <c r="U21" s="622"/>
      <c r="V21" s="622"/>
      <c r="W21" s="622"/>
      <c r="X21" s="622"/>
      <c r="Y21" s="623"/>
      <c r="Z21" s="624">
        <v>0</v>
      </c>
      <c r="AA21" s="624"/>
      <c r="AB21" s="624"/>
      <c r="AC21" s="624"/>
      <c r="AD21" s="625" t="s">
        <v>122</v>
      </c>
      <c r="AE21" s="625"/>
      <c r="AF21" s="625"/>
      <c r="AG21" s="625"/>
      <c r="AH21" s="625"/>
      <c r="AI21" s="625"/>
      <c r="AJ21" s="625"/>
      <c r="AK21" s="625"/>
      <c r="AL21" s="626" t="s">
        <v>122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238451</v>
      </c>
      <c r="BH21" s="622"/>
      <c r="BI21" s="622"/>
      <c r="BJ21" s="622"/>
      <c r="BK21" s="622"/>
      <c r="BL21" s="622"/>
      <c r="BM21" s="622"/>
      <c r="BN21" s="623"/>
      <c r="BO21" s="624">
        <v>1.8</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29784527</v>
      </c>
      <c r="S22" s="622"/>
      <c r="T22" s="622"/>
      <c r="U22" s="622"/>
      <c r="V22" s="622"/>
      <c r="W22" s="622"/>
      <c r="X22" s="622"/>
      <c r="Y22" s="623"/>
      <c r="Z22" s="624">
        <v>60.8</v>
      </c>
      <c r="AA22" s="624"/>
      <c r="AB22" s="624"/>
      <c r="AC22" s="624"/>
      <c r="AD22" s="625">
        <v>27092100</v>
      </c>
      <c r="AE22" s="625"/>
      <c r="AF22" s="625"/>
      <c r="AG22" s="625"/>
      <c r="AH22" s="625"/>
      <c r="AI22" s="625"/>
      <c r="AJ22" s="625"/>
      <c r="AK22" s="625"/>
      <c r="AL22" s="626">
        <v>99.3</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10512</v>
      </c>
      <c r="S23" s="622"/>
      <c r="T23" s="622"/>
      <c r="U23" s="622"/>
      <c r="V23" s="622"/>
      <c r="W23" s="622"/>
      <c r="X23" s="622"/>
      <c r="Y23" s="623"/>
      <c r="Z23" s="624">
        <v>0</v>
      </c>
      <c r="AA23" s="624"/>
      <c r="AB23" s="624"/>
      <c r="AC23" s="624"/>
      <c r="AD23" s="625">
        <v>10512</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v>894787</v>
      </c>
      <c r="BH23" s="622"/>
      <c r="BI23" s="622"/>
      <c r="BJ23" s="622"/>
      <c r="BK23" s="622"/>
      <c r="BL23" s="622"/>
      <c r="BM23" s="622"/>
      <c r="BN23" s="623"/>
      <c r="BO23" s="624">
        <v>6.6</v>
      </c>
      <c r="BP23" s="624"/>
      <c r="BQ23" s="624"/>
      <c r="BR23" s="624"/>
      <c r="BS23" s="630" t="s">
        <v>122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3" t="s">
        <v>280</v>
      </c>
      <c r="DM23" s="654"/>
      <c r="DN23" s="654"/>
      <c r="DO23" s="654"/>
      <c r="DP23" s="654"/>
      <c r="DQ23" s="654"/>
      <c r="DR23" s="654"/>
      <c r="DS23" s="654"/>
      <c r="DT23" s="654"/>
      <c r="DU23" s="654"/>
      <c r="DV23" s="655"/>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522128</v>
      </c>
      <c r="S24" s="622"/>
      <c r="T24" s="622"/>
      <c r="U24" s="622"/>
      <c r="V24" s="622"/>
      <c r="W24" s="622"/>
      <c r="X24" s="622"/>
      <c r="Y24" s="623"/>
      <c r="Z24" s="624">
        <v>1.1000000000000001</v>
      </c>
      <c r="AA24" s="624"/>
      <c r="AB24" s="624"/>
      <c r="AC24" s="624"/>
      <c r="AD24" s="625" t="s">
        <v>122</v>
      </c>
      <c r="AE24" s="625"/>
      <c r="AF24" s="625"/>
      <c r="AG24" s="625"/>
      <c r="AH24" s="625"/>
      <c r="AI24" s="625"/>
      <c r="AJ24" s="625"/>
      <c r="AK24" s="625"/>
      <c r="AL24" s="626" t="s">
        <v>122</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18850720</v>
      </c>
      <c r="CS24" s="611"/>
      <c r="CT24" s="611"/>
      <c r="CU24" s="611"/>
      <c r="CV24" s="611"/>
      <c r="CW24" s="611"/>
      <c r="CX24" s="611"/>
      <c r="CY24" s="612"/>
      <c r="CZ24" s="615">
        <v>40.200000000000003</v>
      </c>
      <c r="DA24" s="616"/>
      <c r="DB24" s="616"/>
      <c r="DC24" s="635"/>
      <c r="DD24" s="656">
        <v>13541753</v>
      </c>
      <c r="DE24" s="611"/>
      <c r="DF24" s="611"/>
      <c r="DG24" s="611"/>
      <c r="DH24" s="611"/>
      <c r="DI24" s="611"/>
      <c r="DJ24" s="611"/>
      <c r="DK24" s="612"/>
      <c r="DL24" s="656">
        <v>13288275</v>
      </c>
      <c r="DM24" s="611"/>
      <c r="DN24" s="611"/>
      <c r="DO24" s="611"/>
      <c r="DP24" s="611"/>
      <c r="DQ24" s="611"/>
      <c r="DR24" s="611"/>
      <c r="DS24" s="611"/>
      <c r="DT24" s="611"/>
      <c r="DU24" s="611"/>
      <c r="DV24" s="612"/>
      <c r="DW24" s="615">
        <v>46.3</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417012</v>
      </c>
      <c r="S25" s="622"/>
      <c r="T25" s="622"/>
      <c r="U25" s="622"/>
      <c r="V25" s="622"/>
      <c r="W25" s="622"/>
      <c r="X25" s="622"/>
      <c r="Y25" s="623"/>
      <c r="Z25" s="624">
        <v>0.9</v>
      </c>
      <c r="AA25" s="624"/>
      <c r="AB25" s="624"/>
      <c r="AC25" s="624"/>
      <c r="AD25" s="625">
        <v>112109</v>
      </c>
      <c r="AE25" s="625"/>
      <c r="AF25" s="625"/>
      <c r="AG25" s="625"/>
      <c r="AH25" s="625"/>
      <c r="AI25" s="625"/>
      <c r="AJ25" s="625"/>
      <c r="AK25" s="625"/>
      <c r="AL25" s="626">
        <v>0.4</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226</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6585809</v>
      </c>
      <c r="CS25" s="645"/>
      <c r="CT25" s="645"/>
      <c r="CU25" s="645"/>
      <c r="CV25" s="645"/>
      <c r="CW25" s="645"/>
      <c r="CX25" s="645"/>
      <c r="CY25" s="646"/>
      <c r="CZ25" s="626">
        <v>14.1</v>
      </c>
      <c r="DA25" s="657"/>
      <c r="DB25" s="657"/>
      <c r="DC25" s="659"/>
      <c r="DD25" s="630">
        <v>6166505</v>
      </c>
      <c r="DE25" s="645"/>
      <c r="DF25" s="645"/>
      <c r="DG25" s="645"/>
      <c r="DH25" s="645"/>
      <c r="DI25" s="645"/>
      <c r="DJ25" s="645"/>
      <c r="DK25" s="646"/>
      <c r="DL25" s="630">
        <v>6136509</v>
      </c>
      <c r="DM25" s="645"/>
      <c r="DN25" s="645"/>
      <c r="DO25" s="645"/>
      <c r="DP25" s="645"/>
      <c r="DQ25" s="645"/>
      <c r="DR25" s="645"/>
      <c r="DS25" s="645"/>
      <c r="DT25" s="645"/>
      <c r="DU25" s="645"/>
      <c r="DV25" s="646"/>
      <c r="DW25" s="626">
        <v>21.4</v>
      </c>
      <c r="DX25" s="657"/>
      <c r="DY25" s="657"/>
      <c r="DZ25" s="657"/>
      <c r="EA25" s="657"/>
      <c r="EB25" s="657"/>
      <c r="EC25" s="658"/>
    </row>
    <row r="26" spans="2:133" ht="11.25" customHeight="1" x14ac:dyDescent="0.15">
      <c r="B26" s="618" t="s">
        <v>288</v>
      </c>
      <c r="C26" s="619"/>
      <c r="D26" s="619"/>
      <c r="E26" s="619"/>
      <c r="F26" s="619"/>
      <c r="G26" s="619"/>
      <c r="H26" s="619"/>
      <c r="I26" s="619"/>
      <c r="J26" s="619"/>
      <c r="K26" s="619"/>
      <c r="L26" s="619"/>
      <c r="M26" s="619"/>
      <c r="N26" s="619"/>
      <c r="O26" s="619"/>
      <c r="P26" s="619"/>
      <c r="Q26" s="620"/>
      <c r="R26" s="621">
        <v>171974</v>
      </c>
      <c r="S26" s="622"/>
      <c r="T26" s="622"/>
      <c r="U26" s="622"/>
      <c r="V26" s="622"/>
      <c r="W26" s="622"/>
      <c r="X26" s="622"/>
      <c r="Y26" s="623"/>
      <c r="Z26" s="624">
        <v>0.4</v>
      </c>
      <c r="AA26" s="624"/>
      <c r="AB26" s="624"/>
      <c r="AC26" s="624"/>
      <c r="AD26" s="625" t="s">
        <v>226</v>
      </c>
      <c r="AE26" s="625"/>
      <c r="AF26" s="625"/>
      <c r="AG26" s="625"/>
      <c r="AH26" s="625"/>
      <c r="AI26" s="625"/>
      <c r="AJ26" s="625"/>
      <c r="AK26" s="625"/>
      <c r="AL26" s="626" t="s">
        <v>226</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226</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4453335</v>
      </c>
      <c r="CS26" s="622"/>
      <c r="CT26" s="622"/>
      <c r="CU26" s="622"/>
      <c r="CV26" s="622"/>
      <c r="CW26" s="622"/>
      <c r="CX26" s="622"/>
      <c r="CY26" s="623"/>
      <c r="CZ26" s="626">
        <v>9.5</v>
      </c>
      <c r="DA26" s="657"/>
      <c r="DB26" s="657"/>
      <c r="DC26" s="659"/>
      <c r="DD26" s="630">
        <v>4083382</v>
      </c>
      <c r="DE26" s="622"/>
      <c r="DF26" s="622"/>
      <c r="DG26" s="622"/>
      <c r="DH26" s="622"/>
      <c r="DI26" s="622"/>
      <c r="DJ26" s="622"/>
      <c r="DK26" s="623"/>
      <c r="DL26" s="630" t="s">
        <v>122</v>
      </c>
      <c r="DM26" s="622"/>
      <c r="DN26" s="622"/>
      <c r="DO26" s="622"/>
      <c r="DP26" s="622"/>
      <c r="DQ26" s="622"/>
      <c r="DR26" s="622"/>
      <c r="DS26" s="622"/>
      <c r="DT26" s="622"/>
      <c r="DU26" s="622"/>
      <c r="DV26" s="623"/>
      <c r="DW26" s="626" t="s">
        <v>226</v>
      </c>
      <c r="DX26" s="657"/>
      <c r="DY26" s="657"/>
      <c r="DZ26" s="657"/>
      <c r="EA26" s="657"/>
      <c r="EB26" s="657"/>
      <c r="EC26" s="658"/>
    </row>
    <row r="27" spans="2:133" ht="11.25" customHeight="1" x14ac:dyDescent="0.15">
      <c r="B27" s="618" t="s">
        <v>291</v>
      </c>
      <c r="C27" s="619"/>
      <c r="D27" s="619"/>
      <c r="E27" s="619"/>
      <c r="F27" s="619"/>
      <c r="G27" s="619"/>
      <c r="H27" s="619"/>
      <c r="I27" s="619"/>
      <c r="J27" s="619"/>
      <c r="K27" s="619"/>
      <c r="L27" s="619"/>
      <c r="M27" s="619"/>
      <c r="N27" s="619"/>
      <c r="O27" s="619"/>
      <c r="P27" s="619"/>
      <c r="Q27" s="620"/>
      <c r="R27" s="621">
        <v>5021312</v>
      </c>
      <c r="S27" s="622"/>
      <c r="T27" s="622"/>
      <c r="U27" s="622"/>
      <c r="V27" s="622"/>
      <c r="W27" s="622"/>
      <c r="X27" s="622"/>
      <c r="Y27" s="623"/>
      <c r="Z27" s="624">
        <v>10.3</v>
      </c>
      <c r="AA27" s="624"/>
      <c r="AB27" s="624"/>
      <c r="AC27" s="624"/>
      <c r="AD27" s="625" t="s">
        <v>170</v>
      </c>
      <c r="AE27" s="625"/>
      <c r="AF27" s="625"/>
      <c r="AG27" s="625"/>
      <c r="AH27" s="625"/>
      <c r="AI27" s="625"/>
      <c r="AJ27" s="625"/>
      <c r="AK27" s="625"/>
      <c r="AL27" s="626" t="s">
        <v>170</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13614220</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7673182</v>
      </c>
      <c r="CS27" s="645"/>
      <c r="CT27" s="645"/>
      <c r="CU27" s="645"/>
      <c r="CV27" s="645"/>
      <c r="CW27" s="645"/>
      <c r="CX27" s="645"/>
      <c r="CY27" s="646"/>
      <c r="CZ27" s="626">
        <v>16.399999999999999</v>
      </c>
      <c r="DA27" s="657"/>
      <c r="DB27" s="657"/>
      <c r="DC27" s="659"/>
      <c r="DD27" s="630">
        <v>2846160</v>
      </c>
      <c r="DE27" s="645"/>
      <c r="DF27" s="645"/>
      <c r="DG27" s="645"/>
      <c r="DH27" s="645"/>
      <c r="DI27" s="645"/>
      <c r="DJ27" s="645"/>
      <c r="DK27" s="646"/>
      <c r="DL27" s="630">
        <v>2622678</v>
      </c>
      <c r="DM27" s="645"/>
      <c r="DN27" s="645"/>
      <c r="DO27" s="645"/>
      <c r="DP27" s="645"/>
      <c r="DQ27" s="645"/>
      <c r="DR27" s="645"/>
      <c r="DS27" s="645"/>
      <c r="DT27" s="645"/>
      <c r="DU27" s="645"/>
      <c r="DV27" s="646"/>
      <c r="DW27" s="626">
        <v>9.1</v>
      </c>
      <c r="DX27" s="657"/>
      <c r="DY27" s="657"/>
      <c r="DZ27" s="657"/>
      <c r="EA27" s="657"/>
      <c r="EB27" s="657"/>
      <c r="EC27" s="658"/>
    </row>
    <row r="28" spans="2:133" ht="11.25" customHeight="1" x14ac:dyDescent="0.15">
      <c r="B28" s="663" t="s">
        <v>294</v>
      </c>
      <c r="C28" s="664"/>
      <c r="D28" s="664"/>
      <c r="E28" s="664"/>
      <c r="F28" s="664"/>
      <c r="G28" s="664"/>
      <c r="H28" s="664"/>
      <c r="I28" s="664"/>
      <c r="J28" s="664"/>
      <c r="K28" s="664"/>
      <c r="L28" s="664"/>
      <c r="M28" s="664"/>
      <c r="N28" s="664"/>
      <c r="O28" s="664"/>
      <c r="P28" s="664"/>
      <c r="Q28" s="665"/>
      <c r="R28" s="621" t="s">
        <v>226</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4591729</v>
      </c>
      <c r="CS28" s="622"/>
      <c r="CT28" s="622"/>
      <c r="CU28" s="622"/>
      <c r="CV28" s="622"/>
      <c r="CW28" s="622"/>
      <c r="CX28" s="622"/>
      <c r="CY28" s="623"/>
      <c r="CZ28" s="626">
        <v>9.8000000000000007</v>
      </c>
      <c r="DA28" s="657"/>
      <c r="DB28" s="657"/>
      <c r="DC28" s="659"/>
      <c r="DD28" s="630">
        <v>4529088</v>
      </c>
      <c r="DE28" s="622"/>
      <c r="DF28" s="622"/>
      <c r="DG28" s="622"/>
      <c r="DH28" s="622"/>
      <c r="DI28" s="622"/>
      <c r="DJ28" s="622"/>
      <c r="DK28" s="623"/>
      <c r="DL28" s="630">
        <v>4529088</v>
      </c>
      <c r="DM28" s="622"/>
      <c r="DN28" s="622"/>
      <c r="DO28" s="622"/>
      <c r="DP28" s="622"/>
      <c r="DQ28" s="622"/>
      <c r="DR28" s="622"/>
      <c r="DS28" s="622"/>
      <c r="DT28" s="622"/>
      <c r="DU28" s="622"/>
      <c r="DV28" s="623"/>
      <c r="DW28" s="626">
        <v>15.8</v>
      </c>
      <c r="DX28" s="657"/>
      <c r="DY28" s="657"/>
      <c r="DZ28" s="657"/>
      <c r="EA28" s="657"/>
      <c r="EB28" s="657"/>
      <c r="EC28" s="658"/>
    </row>
    <row r="29" spans="2:133" ht="11.25" customHeight="1" x14ac:dyDescent="0.15">
      <c r="B29" s="618" t="s">
        <v>296</v>
      </c>
      <c r="C29" s="619"/>
      <c r="D29" s="619"/>
      <c r="E29" s="619"/>
      <c r="F29" s="619"/>
      <c r="G29" s="619"/>
      <c r="H29" s="619"/>
      <c r="I29" s="619"/>
      <c r="J29" s="619"/>
      <c r="K29" s="619"/>
      <c r="L29" s="619"/>
      <c r="M29" s="619"/>
      <c r="N29" s="619"/>
      <c r="O29" s="619"/>
      <c r="P29" s="619"/>
      <c r="Q29" s="620"/>
      <c r="R29" s="621">
        <v>3000063</v>
      </c>
      <c r="S29" s="622"/>
      <c r="T29" s="622"/>
      <c r="U29" s="622"/>
      <c r="V29" s="622"/>
      <c r="W29" s="622"/>
      <c r="X29" s="622"/>
      <c r="Y29" s="623"/>
      <c r="Z29" s="624">
        <v>6.1</v>
      </c>
      <c r="AA29" s="624"/>
      <c r="AB29" s="624"/>
      <c r="AC29" s="624"/>
      <c r="AD29" s="625" t="s">
        <v>226</v>
      </c>
      <c r="AE29" s="625"/>
      <c r="AF29" s="625"/>
      <c r="AG29" s="625"/>
      <c r="AH29" s="625"/>
      <c r="AI29" s="625"/>
      <c r="AJ29" s="625"/>
      <c r="AK29" s="625"/>
      <c r="AL29" s="626" t="s">
        <v>122</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63</v>
      </c>
      <c r="CG29" s="637"/>
      <c r="CH29" s="637"/>
      <c r="CI29" s="637"/>
      <c r="CJ29" s="637"/>
      <c r="CK29" s="637"/>
      <c r="CL29" s="637"/>
      <c r="CM29" s="637"/>
      <c r="CN29" s="637"/>
      <c r="CO29" s="637"/>
      <c r="CP29" s="637"/>
      <c r="CQ29" s="638"/>
      <c r="CR29" s="621">
        <v>4591729</v>
      </c>
      <c r="CS29" s="645"/>
      <c r="CT29" s="645"/>
      <c r="CU29" s="645"/>
      <c r="CV29" s="645"/>
      <c r="CW29" s="645"/>
      <c r="CX29" s="645"/>
      <c r="CY29" s="646"/>
      <c r="CZ29" s="626">
        <v>9.8000000000000007</v>
      </c>
      <c r="DA29" s="657"/>
      <c r="DB29" s="657"/>
      <c r="DC29" s="659"/>
      <c r="DD29" s="630">
        <v>4529088</v>
      </c>
      <c r="DE29" s="645"/>
      <c r="DF29" s="645"/>
      <c r="DG29" s="645"/>
      <c r="DH29" s="645"/>
      <c r="DI29" s="645"/>
      <c r="DJ29" s="645"/>
      <c r="DK29" s="646"/>
      <c r="DL29" s="630">
        <v>4529088</v>
      </c>
      <c r="DM29" s="645"/>
      <c r="DN29" s="645"/>
      <c r="DO29" s="645"/>
      <c r="DP29" s="645"/>
      <c r="DQ29" s="645"/>
      <c r="DR29" s="645"/>
      <c r="DS29" s="645"/>
      <c r="DT29" s="645"/>
      <c r="DU29" s="645"/>
      <c r="DV29" s="646"/>
      <c r="DW29" s="626">
        <v>15.8</v>
      </c>
      <c r="DX29" s="657"/>
      <c r="DY29" s="657"/>
      <c r="DZ29" s="657"/>
      <c r="EA29" s="657"/>
      <c r="EB29" s="657"/>
      <c r="EC29" s="658"/>
    </row>
    <row r="30" spans="2:133" ht="11.25" customHeight="1" x14ac:dyDescent="0.15">
      <c r="B30" s="618" t="s">
        <v>300</v>
      </c>
      <c r="C30" s="619"/>
      <c r="D30" s="619"/>
      <c r="E30" s="619"/>
      <c r="F30" s="619"/>
      <c r="G30" s="619"/>
      <c r="H30" s="619"/>
      <c r="I30" s="619"/>
      <c r="J30" s="619"/>
      <c r="K30" s="619"/>
      <c r="L30" s="619"/>
      <c r="M30" s="619"/>
      <c r="N30" s="619"/>
      <c r="O30" s="619"/>
      <c r="P30" s="619"/>
      <c r="Q30" s="620"/>
      <c r="R30" s="621">
        <v>538487</v>
      </c>
      <c r="S30" s="622"/>
      <c r="T30" s="622"/>
      <c r="U30" s="622"/>
      <c r="V30" s="622"/>
      <c r="W30" s="622"/>
      <c r="X30" s="622"/>
      <c r="Y30" s="623"/>
      <c r="Z30" s="624">
        <v>1.1000000000000001</v>
      </c>
      <c r="AA30" s="624"/>
      <c r="AB30" s="624"/>
      <c r="AC30" s="624"/>
      <c r="AD30" s="625">
        <v>62646</v>
      </c>
      <c r="AE30" s="625"/>
      <c r="AF30" s="625"/>
      <c r="AG30" s="625"/>
      <c r="AH30" s="625"/>
      <c r="AI30" s="625"/>
      <c r="AJ30" s="625"/>
      <c r="AK30" s="625"/>
      <c r="AL30" s="626">
        <v>0.2</v>
      </c>
      <c r="AM30" s="627"/>
      <c r="AN30" s="627"/>
      <c r="AO30" s="628"/>
      <c r="AP30" s="669" t="s">
        <v>301</v>
      </c>
      <c r="AQ30" s="670"/>
      <c r="AR30" s="670"/>
      <c r="AS30" s="670"/>
      <c r="AT30" s="675" t="s">
        <v>302</v>
      </c>
      <c r="AU30" s="210"/>
      <c r="AV30" s="210"/>
      <c r="AW30" s="210"/>
      <c r="AX30" s="607" t="s">
        <v>179</v>
      </c>
      <c r="AY30" s="608"/>
      <c r="AZ30" s="608"/>
      <c r="BA30" s="608"/>
      <c r="BB30" s="608"/>
      <c r="BC30" s="608"/>
      <c r="BD30" s="608"/>
      <c r="BE30" s="608"/>
      <c r="BF30" s="609"/>
      <c r="BG30" s="681">
        <v>98.8</v>
      </c>
      <c r="BH30" s="682"/>
      <c r="BI30" s="682"/>
      <c r="BJ30" s="682"/>
      <c r="BK30" s="682"/>
      <c r="BL30" s="682"/>
      <c r="BM30" s="616">
        <v>92.8</v>
      </c>
      <c r="BN30" s="682"/>
      <c r="BO30" s="682"/>
      <c r="BP30" s="682"/>
      <c r="BQ30" s="683"/>
      <c r="BR30" s="681">
        <v>98.7</v>
      </c>
      <c r="BS30" s="682"/>
      <c r="BT30" s="682"/>
      <c r="BU30" s="682"/>
      <c r="BV30" s="682"/>
      <c r="BW30" s="682"/>
      <c r="BX30" s="616">
        <v>92.6</v>
      </c>
      <c r="BY30" s="682"/>
      <c r="BZ30" s="682"/>
      <c r="CA30" s="682"/>
      <c r="CB30" s="683"/>
      <c r="CD30" s="686"/>
      <c r="CE30" s="687"/>
      <c r="CF30" s="636" t="s">
        <v>303</v>
      </c>
      <c r="CG30" s="637"/>
      <c r="CH30" s="637"/>
      <c r="CI30" s="637"/>
      <c r="CJ30" s="637"/>
      <c r="CK30" s="637"/>
      <c r="CL30" s="637"/>
      <c r="CM30" s="637"/>
      <c r="CN30" s="637"/>
      <c r="CO30" s="637"/>
      <c r="CP30" s="637"/>
      <c r="CQ30" s="638"/>
      <c r="CR30" s="621">
        <v>4375009</v>
      </c>
      <c r="CS30" s="622"/>
      <c r="CT30" s="622"/>
      <c r="CU30" s="622"/>
      <c r="CV30" s="622"/>
      <c r="CW30" s="622"/>
      <c r="CX30" s="622"/>
      <c r="CY30" s="623"/>
      <c r="CZ30" s="626">
        <v>9.3000000000000007</v>
      </c>
      <c r="DA30" s="657"/>
      <c r="DB30" s="657"/>
      <c r="DC30" s="659"/>
      <c r="DD30" s="630">
        <v>4317065</v>
      </c>
      <c r="DE30" s="622"/>
      <c r="DF30" s="622"/>
      <c r="DG30" s="622"/>
      <c r="DH30" s="622"/>
      <c r="DI30" s="622"/>
      <c r="DJ30" s="622"/>
      <c r="DK30" s="623"/>
      <c r="DL30" s="630">
        <v>4317065</v>
      </c>
      <c r="DM30" s="622"/>
      <c r="DN30" s="622"/>
      <c r="DO30" s="622"/>
      <c r="DP30" s="622"/>
      <c r="DQ30" s="622"/>
      <c r="DR30" s="622"/>
      <c r="DS30" s="622"/>
      <c r="DT30" s="622"/>
      <c r="DU30" s="622"/>
      <c r="DV30" s="623"/>
      <c r="DW30" s="626">
        <v>15</v>
      </c>
      <c r="DX30" s="657"/>
      <c r="DY30" s="657"/>
      <c r="DZ30" s="657"/>
      <c r="EA30" s="657"/>
      <c r="EB30" s="657"/>
      <c r="EC30" s="658"/>
    </row>
    <row r="31" spans="2:133" ht="11.25" customHeight="1" x14ac:dyDescent="0.15">
      <c r="B31" s="618" t="s">
        <v>304</v>
      </c>
      <c r="C31" s="619"/>
      <c r="D31" s="619"/>
      <c r="E31" s="619"/>
      <c r="F31" s="619"/>
      <c r="G31" s="619"/>
      <c r="H31" s="619"/>
      <c r="I31" s="619"/>
      <c r="J31" s="619"/>
      <c r="K31" s="619"/>
      <c r="L31" s="619"/>
      <c r="M31" s="619"/>
      <c r="N31" s="619"/>
      <c r="O31" s="619"/>
      <c r="P31" s="619"/>
      <c r="Q31" s="620"/>
      <c r="R31" s="621">
        <v>291631</v>
      </c>
      <c r="S31" s="622"/>
      <c r="T31" s="622"/>
      <c r="U31" s="622"/>
      <c r="V31" s="622"/>
      <c r="W31" s="622"/>
      <c r="X31" s="622"/>
      <c r="Y31" s="623"/>
      <c r="Z31" s="624">
        <v>0.6</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99.1</v>
      </c>
      <c r="BH31" s="645"/>
      <c r="BI31" s="645"/>
      <c r="BJ31" s="645"/>
      <c r="BK31" s="645"/>
      <c r="BL31" s="645"/>
      <c r="BM31" s="627">
        <v>95.8</v>
      </c>
      <c r="BN31" s="679"/>
      <c r="BO31" s="679"/>
      <c r="BP31" s="679"/>
      <c r="BQ31" s="680"/>
      <c r="BR31" s="678">
        <v>98.9</v>
      </c>
      <c r="BS31" s="645"/>
      <c r="BT31" s="645"/>
      <c r="BU31" s="645"/>
      <c r="BV31" s="645"/>
      <c r="BW31" s="645"/>
      <c r="BX31" s="627">
        <v>95.3</v>
      </c>
      <c r="BY31" s="679"/>
      <c r="BZ31" s="679"/>
      <c r="CA31" s="679"/>
      <c r="CB31" s="680"/>
      <c r="CD31" s="686"/>
      <c r="CE31" s="687"/>
      <c r="CF31" s="636" t="s">
        <v>307</v>
      </c>
      <c r="CG31" s="637"/>
      <c r="CH31" s="637"/>
      <c r="CI31" s="637"/>
      <c r="CJ31" s="637"/>
      <c r="CK31" s="637"/>
      <c r="CL31" s="637"/>
      <c r="CM31" s="637"/>
      <c r="CN31" s="637"/>
      <c r="CO31" s="637"/>
      <c r="CP31" s="637"/>
      <c r="CQ31" s="638"/>
      <c r="CR31" s="621">
        <v>216720</v>
      </c>
      <c r="CS31" s="645"/>
      <c r="CT31" s="645"/>
      <c r="CU31" s="645"/>
      <c r="CV31" s="645"/>
      <c r="CW31" s="645"/>
      <c r="CX31" s="645"/>
      <c r="CY31" s="646"/>
      <c r="CZ31" s="626">
        <v>0.5</v>
      </c>
      <c r="DA31" s="657"/>
      <c r="DB31" s="657"/>
      <c r="DC31" s="659"/>
      <c r="DD31" s="630">
        <v>212023</v>
      </c>
      <c r="DE31" s="645"/>
      <c r="DF31" s="645"/>
      <c r="DG31" s="645"/>
      <c r="DH31" s="645"/>
      <c r="DI31" s="645"/>
      <c r="DJ31" s="645"/>
      <c r="DK31" s="646"/>
      <c r="DL31" s="630">
        <v>212023</v>
      </c>
      <c r="DM31" s="645"/>
      <c r="DN31" s="645"/>
      <c r="DO31" s="645"/>
      <c r="DP31" s="645"/>
      <c r="DQ31" s="645"/>
      <c r="DR31" s="645"/>
      <c r="DS31" s="645"/>
      <c r="DT31" s="645"/>
      <c r="DU31" s="645"/>
      <c r="DV31" s="646"/>
      <c r="DW31" s="626">
        <v>0.7</v>
      </c>
      <c r="DX31" s="657"/>
      <c r="DY31" s="657"/>
      <c r="DZ31" s="657"/>
      <c r="EA31" s="657"/>
      <c r="EB31" s="657"/>
      <c r="EC31" s="658"/>
    </row>
    <row r="32" spans="2:133" ht="11.25" customHeight="1" x14ac:dyDescent="0.15">
      <c r="B32" s="618" t="s">
        <v>308</v>
      </c>
      <c r="C32" s="619"/>
      <c r="D32" s="619"/>
      <c r="E32" s="619"/>
      <c r="F32" s="619"/>
      <c r="G32" s="619"/>
      <c r="H32" s="619"/>
      <c r="I32" s="619"/>
      <c r="J32" s="619"/>
      <c r="K32" s="619"/>
      <c r="L32" s="619"/>
      <c r="M32" s="619"/>
      <c r="N32" s="619"/>
      <c r="O32" s="619"/>
      <c r="P32" s="619"/>
      <c r="Q32" s="620"/>
      <c r="R32" s="621">
        <v>2744407</v>
      </c>
      <c r="S32" s="622"/>
      <c r="T32" s="622"/>
      <c r="U32" s="622"/>
      <c r="V32" s="622"/>
      <c r="W32" s="622"/>
      <c r="X32" s="622"/>
      <c r="Y32" s="623"/>
      <c r="Z32" s="624">
        <v>5.6</v>
      </c>
      <c r="AA32" s="624"/>
      <c r="AB32" s="624"/>
      <c r="AC32" s="624"/>
      <c r="AD32" s="625">
        <v>15556</v>
      </c>
      <c r="AE32" s="625"/>
      <c r="AF32" s="625"/>
      <c r="AG32" s="625"/>
      <c r="AH32" s="625"/>
      <c r="AI32" s="625"/>
      <c r="AJ32" s="625"/>
      <c r="AK32" s="625"/>
      <c r="AL32" s="626">
        <v>0.1</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98.8</v>
      </c>
      <c r="BH32" s="691"/>
      <c r="BI32" s="691"/>
      <c r="BJ32" s="691"/>
      <c r="BK32" s="691"/>
      <c r="BL32" s="691"/>
      <c r="BM32" s="692">
        <v>90.7</v>
      </c>
      <c r="BN32" s="691"/>
      <c r="BO32" s="691"/>
      <c r="BP32" s="691"/>
      <c r="BQ32" s="693"/>
      <c r="BR32" s="690">
        <v>98.5</v>
      </c>
      <c r="BS32" s="691"/>
      <c r="BT32" s="691"/>
      <c r="BU32" s="691"/>
      <c r="BV32" s="691"/>
      <c r="BW32" s="691"/>
      <c r="BX32" s="692">
        <v>90.4</v>
      </c>
      <c r="BY32" s="691"/>
      <c r="BZ32" s="691"/>
      <c r="CA32" s="691"/>
      <c r="CB32" s="693"/>
      <c r="CD32" s="688"/>
      <c r="CE32" s="689"/>
      <c r="CF32" s="636" t="s">
        <v>310</v>
      </c>
      <c r="CG32" s="637"/>
      <c r="CH32" s="637"/>
      <c r="CI32" s="637"/>
      <c r="CJ32" s="637"/>
      <c r="CK32" s="637"/>
      <c r="CL32" s="637"/>
      <c r="CM32" s="637"/>
      <c r="CN32" s="637"/>
      <c r="CO32" s="637"/>
      <c r="CP32" s="637"/>
      <c r="CQ32" s="638"/>
      <c r="CR32" s="621" t="s">
        <v>226</v>
      </c>
      <c r="CS32" s="622"/>
      <c r="CT32" s="622"/>
      <c r="CU32" s="622"/>
      <c r="CV32" s="622"/>
      <c r="CW32" s="622"/>
      <c r="CX32" s="622"/>
      <c r="CY32" s="623"/>
      <c r="CZ32" s="626" t="s">
        <v>122</v>
      </c>
      <c r="DA32" s="657"/>
      <c r="DB32" s="657"/>
      <c r="DC32" s="659"/>
      <c r="DD32" s="630" t="s">
        <v>226</v>
      </c>
      <c r="DE32" s="622"/>
      <c r="DF32" s="622"/>
      <c r="DG32" s="622"/>
      <c r="DH32" s="622"/>
      <c r="DI32" s="622"/>
      <c r="DJ32" s="622"/>
      <c r="DK32" s="623"/>
      <c r="DL32" s="630" t="s">
        <v>122</v>
      </c>
      <c r="DM32" s="622"/>
      <c r="DN32" s="622"/>
      <c r="DO32" s="622"/>
      <c r="DP32" s="622"/>
      <c r="DQ32" s="622"/>
      <c r="DR32" s="622"/>
      <c r="DS32" s="622"/>
      <c r="DT32" s="622"/>
      <c r="DU32" s="622"/>
      <c r="DV32" s="623"/>
      <c r="DW32" s="626" t="s">
        <v>226</v>
      </c>
      <c r="DX32" s="657"/>
      <c r="DY32" s="657"/>
      <c r="DZ32" s="657"/>
      <c r="EA32" s="657"/>
      <c r="EB32" s="657"/>
      <c r="EC32" s="658"/>
    </row>
    <row r="33" spans="2:133" ht="11.25" customHeight="1" x14ac:dyDescent="0.15">
      <c r="B33" s="618" t="s">
        <v>311</v>
      </c>
      <c r="C33" s="619"/>
      <c r="D33" s="619"/>
      <c r="E33" s="619"/>
      <c r="F33" s="619"/>
      <c r="G33" s="619"/>
      <c r="H33" s="619"/>
      <c r="I33" s="619"/>
      <c r="J33" s="619"/>
      <c r="K33" s="619"/>
      <c r="L33" s="619"/>
      <c r="M33" s="619"/>
      <c r="N33" s="619"/>
      <c r="O33" s="619"/>
      <c r="P33" s="619"/>
      <c r="Q33" s="620"/>
      <c r="R33" s="621">
        <v>1945009</v>
      </c>
      <c r="S33" s="622"/>
      <c r="T33" s="622"/>
      <c r="U33" s="622"/>
      <c r="V33" s="622"/>
      <c r="W33" s="622"/>
      <c r="X33" s="622"/>
      <c r="Y33" s="623"/>
      <c r="Z33" s="624">
        <v>4</v>
      </c>
      <c r="AA33" s="624"/>
      <c r="AB33" s="624"/>
      <c r="AC33" s="624"/>
      <c r="AD33" s="625" t="s">
        <v>170</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20167483</v>
      </c>
      <c r="CS33" s="645"/>
      <c r="CT33" s="645"/>
      <c r="CU33" s="645"/>
      <c r="CV33" s="645"/>
      <c r="CW33" s="645"/>
      <c r="CX33" s="645"/>
      <c r="CY33" s="646"/>
      <c r="CZ33" s="626">
        <v>43</v>
      </c>
      <c r="DA33" s="657"/>
      <c r="DB33" s="657"/>
      <c r="DC33" s="659"/>
      <c r="DD33" s="630">
        <v>14818998</v>
      </c>
      <c r="DE33" s="645"/>
      <c r="DF33" s="645"/>
      <c r="DG33" s="645"/>
      <c r="DH33" s="645"/>
      <c r="DI33" s="645"/>
      <c r="DJ33" s="645"/>
      <c r="DK33" s="646"/>
      <c r="DL33" s="630">
        <v>10419511</v>
      </c>
      <c r="DM33" s="645"/>
      <c r="DN33" s="645"/>
      <c r="DO33" s="645"/>
      <c r="DP33" s="645"/>
      <c r="DQ33" s="645"/>
      <c r="DR33" s="645"/>
      <c r="DS33" s="645"/>
      <c r="DT33" s="645"/>
      <c r="DU33" s="645"/>
      <c r="DV33" s="646"/>
      <c r="DW33" s="626">
        <v>36.299999999999997</v>
      </c>
      <c r="DX33" s="657"/>
      <c r="DY33" s="657"/>
      <c r="DZ33" s="657"/>
      <c r="EA33" s="657"/>
      <c r="EB33" s="657"/>
      <c r="EC33" s="658"/>
    </row>
    <row r="34" spans="2:133" ht="11.25" customHeight="1" x14ac:dyDescent="0.15">
      <c r="B34" s="618" t="s">
        <v>313</v>
      </c>
      <c r="C34" s="619"/>
      <c r="D34" s="619"/>
      <c r="E34" s="619"/>
      <c r="F34" s="619"/>
      <c r="G34" s="619"/>
      <c r="H34" s="619"/>
      <c r="I34" s="619"/>
      <c r="J34" s="619"/>
      <c r="K34" s="619"/>
      <c r="L34" s="619"/>
      <c r="M34" s="619"/>
      <c r="N34" s="619"/>
      <c r="O34" s="619"/>
      <c r="P34" s="619"/>
      <c r="Q34" s="620"/>
      <c r="R34" s="621">
        <v>2453242</v>
      </c>
      <c r="S34" s="622"/>
      <c r="T34" s="622"/>
      <c r="U34" s="622"/>
      <c r="V34" s="622"/>
      <c r="W34" s="622"/>
      <c r="X34" s="622"/>
      <c r="Y34" s="623"/>
      <c r="Z34" s="624">
        <v>5</v>
      </c>
      <c r="AA34" s="624"/>
      <c r="AB34" s="624"/>
      <c r="AC34" s="624"/>
      <c r="AD34" s="625">
        <v>2950</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6428689</v>
      </c>
      <c r="CS34" s="622"/>
      <c r="CT34" s="622"/>
      <c r="CU34" s="622"/>
      <c r="CV34" s="622"/>
      <c r="CW34" s="622"/>
      <c r="CX34" s="622"/>
      <c r="CY34" s="623"/>
      <c r="CZ34" s="626">
        <v>13.7</v>
      </c>
      <c r="DA34" s="657"/>
      <c r="DB34" s="657"/>
      <c r="DC34" s="659"/>
      <c r="DD34" s="630">
        <v>5035134</v>
      </c>
      <c r="DE34" s="622"/>
      <c r="DF34" s="622"/>
      <c r="DG34" s="622"/>
      <c r="DH34" s="622"/>
      <c r="DI34" s="622"/>
      <c r="DJ34" s="622"/>
      <c r="DK34" s="623"/>
      <c r="DL34" s="630">
        <v>4510021</v>
      </c>
      <c r="DM34" s="622"/>
      <c r="DN34" s="622"/>
      <c r="DO34" s="622"/>
      <c r="DP34" s="622"/>
      <c r="DQ34" s="622"/>
      <c r="DR34" s="622"/>
      <c r="DS34" s="622"/>
      <c r="DT34" s="622"/>
      <c r="DU34" s="622"/>
      <c r="DV34" s="623"/>
      <c r="DW34" s="626">
        <v>15.7</v>
      </c>
      <c r="DX34" s="657"/>
      <c r="DY34" s="657"/>
      <c r="DZ34" s="657"/>
      <c r="EA34" s="657"/>
      <c r="EB34" s="657"/>
      <c r="EC34" s="658"/>
    </row>
    <row r="35" spans="2:133" ht="11.25" customHeight="1" x14ac:dyDescent="0.15">
      <c r="B35" s="618" t="s">
        <v>317</v>
      </c>
      <c r="C35" s="619"/>
      <c r="D35" s="619"/>
      <c r="E35" s="619"/>
      <c r="F35" s="619"/>
      <c r="G35" s="619"/>
      <c r="H35" s="619"/>
      <c r="I35" s="619"/>
      <c r="J35" s="619"/>
      <c r="K35" s="619"/>
      <c r="L35" s="619"/>
      <c r="M35" s="619"/>
      <c r="N35" s="619"/>
      <c r="O35" s="619"/>
      <c r="P35" s="619"/>
      <c r="Q35" s="620"/>
      <c r="R35" s="621">
        <v>2069900</v>
      </c>
      <c r="S35" s="622"/>
      <c r="T35" s="622"/>
      <c r="U35" s="622"/>
      <c r="V35" s="622"/>
      <c r="W35" s="622"/>
      <c r="X35" s="622"/>
      <c r="Y35" s="623"/>
      <c r="Z35" s="624">
        <v>4.2</v>
      </c>
      <c r="AA35" s="624"/>
      <c r="AB35" s="624"/>
      <c r="AC35" s="624"/>
      <c r="AD35" s="625" t="s">
        <v>226</v>
      </c>
      <c r="AE35" s="625"/>
      <c r="AF35" s="625"/>
      <c r="AG35" s="625"/>
      <c r="AH35" s="625"/>
      <c r="AI35" s="625"/>
      <c r="AJ35" s="625"/>
      <c r="AK35" s="625"/>
      <c r="AL35" s="626" t="s">
        <v>226</v>
      </c>
      <c r="AM35" s="627"/>
      <c r="AN35" s="627"/>
      <c r="AO35" s="628"/>
      <c r="AP35" s="214"/>
      <c r="AQ35" s="694" t="s">
        <v>318</v>
      </c>
      <c r="AR35" s="695"/>
      <c r="AS35" s="695"/>
      <c r="AT35" s="695"/>
      <c r="AU35" s="695"/>
      <c r="AV35" s="695"/>
      <c r="AW35" s="695"/>
      <c r="AX35" s="695"/>
      <c r="AY35" s="696"/>
      <c r="AZ35" s="610">
        <v>5520459</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259983</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1296948</v>
      </c>
      <c r="CS35" s="645"/>
      <c r="CT35" s="645"/>
      <c r="CU35" s="645"/>
      <c r="CV35" s="645"/>
      <c r="CW35" s="645"/>
      <c r="CX35" s="645"/>
      <c r="CY35" s="646"/>
      <c r="CZ35" s="626">
        <v>2.8</v>
      </c>
      <c r="DA35" s="657"/>
      <c r="DB35" s="657"/>
      <c r="DC35" s="659"/>
      <c r="DD35" s="630">
        <v>1145965</v>
      </c>
      <c r="DE35" s="645"/>
      <c r="DF35" s="645"/>
      <c r="DG35" s="645"/>
      <c r="DH35" s="645"/>
      <c r="DI35" s="645"/>
      <c r="DJ35" s="645"/>
      <c r="DK35" s="646"/>
      <c r="DL35" s="630">
        <v>770548</v>
      </c>
      <c r="DM35" s="645"/>
      <c r="DN35" s="645"/>
      <c r="DO35" s="645"/>
      <c r="DP35" s="645"/>
      <c r="DQ35" s="645"/>
      <c r="DR35" s="645"/>
      <c r="DS35" s="645"/>
      <c r="DT35" s="645"/>
      <c r="DU35" s="645"/>
      <c r="DV35" s="646"/>
      <c r="DW35" s="626">
        <v>2.7</v>
      </c>
      <c r="DX35" s="657"/>
      <c r="DY35" s="657"/>
      <c r="DZ35" s="657"/>
      <c r="EA35" s="657"/>
      <c r="EB35" s="657"/>
      <c r="EC35" s="658"/>
    </row>
    <row r="36" spans="2:133" ht="11.25" customHeight="1" x14ac:dyDescent="0.15">
      <c r="B36" s="618" t="s">
        <v>321</v>
      </c>
      <c r="C36" s="619"/>
      <c r="D36" s="619"/>
      <c r="E36" s="619"/>
      <c r="F36" s="619"/>
      <c r="G36" s="619"/>
      <c r="H36" s="619"/>
      <c r="I36" s="619"/>
      <c r="J36" s="619"/>
      <c r="K36" s="619"/>
      <c r="L36" s="619"/>
      <c r="M36" s="619"/>
      <c r="N36" s="619"/>
      <c r="O36" s="619"/>
      <c r="P36" s="619"/>
      <c r="Q36" s="620"/>
      <c r="R36" s="621" t="s">
        <v>226</v>
      </c>
      <c r="S36" s="622"/>
      <c r="T36" s="622"/>
      <c r="U36" s="622"/>
      <c r="V36" s="622"/>
      <c r="W36" s="622"/>
      <c r="X36" s="622"/>
      <c r="Y36" s="623"/>
      <c r="Z36" s="624" t="s">
        <v>122</v>
      </c>
      <c r="AA36" s="624"/>
      <c r="AB36" s="624"/>
      <c r="AC36" s="624"/>
      <c r="AD36" s="625" t="s">
        <v>226</v>
      </c>
      <c r="AE36" s="625"/>
      <c r="AF36" s="625"/>
      <c r="AG36" s="625"/>
      <c r="AH36" s="625"/>
      <c r="AI36" s="625"/>
      <c r="AJ36" s="625"/>
      <c r="AK36" s="625"/>
      <c r="AL36" s="626" t="s">
        <v>122</v>
      </c>
      <c r="AM36" s="627"/>
      <c r="AN36" s="627"/>
      <c r="AO36" s="628"/>
      <c r="AQ36" s="698" t="s">
        <v>322</v>
      </c>
      <c r="AR36" s="699"/>
      <c r="AS36" s="699"/>
      <c r="AT36" s="699"/>
      <c r="AU36" s="699"/>
      <c r="AV36" s="699"/>
      <c r="AW36" s="699"/>
      <c r="AX36" s="699"/>
      <c r="AY36" s="700"/>
      <c r="AZ36" s="621">
        <v>1597970</v>
      </c>
      <c r="BA36" s="622"/>
      <c r="BB36" s="622"/>
      <c r="BC36" s="622"/>
      <c r="BD36" s="645"/>
      <c r="BE36" s="645"/>
      <c r="BF36" s="680"/>
      <c r="BG36" s="636" t="s">
        <v>323</v>
      </c>
      <c r="BH36" s="637"/>
      <c r="BI36" s="637"/>
      <c r="BJ36" s="637"/>
      <c r="BK36" s="637"/>
      <c r="BL36" s="637"/>
      <c r="BM36" s="637"/>
      <c r="BN36" s="637"/>
      <c r="BO36" s="637"/>
      <c r="BP36" s="637"/>
      <c r="BQ36" s="637"/>
      <c r="BR36" s="637"/>
      <c r="BS36" s="637"/>
      <c r="BT36" s="637"/>
      <c r="BU36" s="638"/>
      <c r="BV36" s="621">
        <v>117005</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3793972</v>
      </c>
      <c r="CS36" s="622"/>
      <c r="CT36" s="622"/>
      <c r="CU36" s="622"/>
      <c r="CV36" s="622"/>
      <c r="CW36" s="622"/>
      <c r="CX36" s="622"/>
      <c r="CY36" s="623"/>
      <c r="CZ36" s="626">
        <v>8.1</v>
      </c>
      <c r="DA36" s="657"/>
      <c r="DB36" s="657"/>
      <c r="DC36" s="659"/>
      <c r="DD36" s="630">
        <v>2693740</v>
      </c>
      <c r="DE36" s="622"/>
      <c r="DF36" s="622"/>
      <c r="DG36" s="622"/>
      <c r="DH36" s="622"/>
      <c r="DI36" s="622"/>
      <c r="DJ36" s="622"/>
      <c r="DK36" s="623"/>
      <c r="DL36" s="630">
        <v>1341910</v>
      </c>
      <c r="DM36" s="622"/>
      <c r="DN36" s="622"/>
      <c r="DO36" s="622"/>
      <c r="DP36" s="622"/>
      <c r="DQ36" s="622"/>
      <c r="DR36" s="622"/>
      <c r="DS36" s="622"/>
      <c r="DT36" s="622"/>
      <c r="DU36" s="622"/>
      <c r="DV36" s="623"/>
      <c r="DW36" s="626">
        <v>4.7</v>
      </c>
      <c r="DX36" s="657"/>
      <c r="DY36" s="657"/>
      <c r="DZ36" s="657"/>
      <c r="EA36" s="657"/>
      <c r="EB36" s="657"/>
      <c r="EC36" s="658"/>
    </row>
    <row r="37" spans="2:133" ht="11.25" customHeight="1" x14ac:dyDescent="0.15">
      <c r="B37" s="618" t="s">
        <v>325</v>
      </c>
      <c r="C37" s="619"/>
      <c r="D37" s="619"/>
      <c r="E37" s="619"/>
      <c r="F37" s="619"/>
      <c r="G37" s="619"/>
      <c r="H37" s="619"/>
      <c r="I37" s="619"/>
      <c r="J37" s="619"/>
      <c r="K37" s="619"/>
      <c r="L37" s="619"/>
      <c r="M37" s="619"/>
      <c r="N37" s="619"/>
      <c r="O37" s="619"/>
      <c r="P37" s="619"/>
      <c r="Q37" s="620"/>
      <c r="R37" s="621">
        <v>1400000</v>
      </c>
      <c r="S37" s="622"/>
      <c r="T37" s="622"/>
      <c r="U37" s="622"/>
      <c r="V37" s="622"/>
      <c r="W37" s="622"/>
      <c r="X37" s="622"/>
      <c r="Y37" s="623"/>
      <c r="Z37" s="624">
        <v>2.9</v>
      </c>
      <c r="AA37" s="624"/>
      <c r="AB37" s="624"/>
      <c r="AC37" s="624"/>
      <c r="AD37" s="625" t="s">
        <v>122</v>
      </c>
      <c r="AE37" s="625"/>
      <c r="AF37" s="625"/>
      <c r="AG37" s="625"/>
      <c r="AH37" s="625"/>
      <c r="AI37" s="625"/>
      <c r="AJ37" s="625"/>
      <c r="AK37" s="625"/>
      <c r="AL37" s="626" t="s">
        <v>226</v>
      </c>
      <c r="AM37" s="627"/>
      <c r="AN37" s="627"/>
      <c r="AO37" s="628"/>
      <c r="AQ37" s="698" t="s">
        <v>326</v>
      </c>
      <c r="AR37" s="699"/>
      <c r="AS37" s="699"/>
      <c r="AT37" s="699"/>
      <c r="AU37" s="699"/>
      <c r="AV37" s="699"/>
      <c r="AW37" s="699"/>
      <c r="AX37" s="699"/>
      <c r="AY37" s="700"/>
      <c r="AZ37" s="621">
        <v>373251</v>
      </c>
      <c r="BA37" s="622"/>
      <c r="BB37" s="622"/>
      <c r="BC37" s="622"/>
      <c r="BD37" s="645"/>
      <c r="BE37" s="645"/>
      <c r="BF37" s="680"/>
      <c r="BG37" s="636" t="s">
        <v>327</v>
      </c>
      <c r="BH37" s="637"/>
      <c r="BI37" s="637"/>
      <c r="BJ37" s="637"/>
      <c r="BK37" s="637"/>
      <c r="BL37" s="637"/>
      <c r="BM37" s="637"/>
      <c r="BN37" s="637"/>
      <c r="BO37" s="637"/>
      <c r="BP37" s="637"/>
      <c r="BQ37" s="637"/>
      <c r="BR37" s="637"/>
      <c r="BS37" s="637"/>
      <c r="BT37" s="637"/>
      <c r="BU37" s="638"/>
      <c r="BV37" s="621">
        <v>12632</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65997</v>
      </c>
      <c r="CS37" s="645"/>
      <c r="CT37" s="645"/>
      <c r="CU37" s="645"/>
      <c r="CV37" s="645"/>
      <c r="CW37" s="645"/>
      <c r="CX37" s="645"/>
      <c r="CY37" s="646"/>
      <c r="CZ37" s="626">
        <v>0.1</v>
      </c>
      <c r="DA37" s="657"/>
      <c r="DB37" s="657"/>
      <c r="DC37" s="659"/>
      <c r="DD37" s="630">
        <v>65997</v>
      </c>
      <c r="DE37" s="645"/>
      <c r="DF37" s="645"/>
      <c r="DG37" s="645"/>
      <c r="DH37" s="645"/>
      <c r="DI37" s="645"/>
      <c r="DJ37" s="645"/>
      <c r="DK37" s="646"/>
      <c r="DL37" s="630">
        <v>65997</v>
      </c>
      <c r="DM37" s="645"/>
      <c r="DN37" s="645"/>
      <c r="DO37" s="645"/>
      <c r="DP37" s="645"/>
      <c r="DQ37" s="645"/>
      <c r="DR37" s="645"/>
      <c r="DS37" s="645"/>
      <c r="DT37" s="645"/>
      <c r="DU37" s="645"/>
      <c r="DV37" s="646"/>
      <c r="DW37" s="626">
        <v>0.2</v>
      </c>
      <c r="DX37" s="657"/>
      <c r="DY37" s="657"/>
      <c r="DZ37" s="657"/>
      <c r="EA37" s="657"/>
      <c r="EB37" s="657"/>
      <c r="EC37" s="658"/>
    </row>
    <row r="38" spans="2:133" ht="11.25" customHeight="1" x14ac:dyDescent="0.15">
      <c r="B38" s="666" t="s">
        <v>329</v>
      </c>
      <c r="C38" s="667"/>
      <c r="D38" s="667"/>
      <c r="E38" s="667"/>
      <c r="F38" s="667"/>
      <c r="G38" s="667"/>
      <c r="H38" s="667"/>
      <c r="I38" s="667"/>
      <c r="J38" s="667"/>
      <c r="K38" s="667"/>
      <c r="L38" s="667"/>
      <c r="M38" s="667"/>
      <c r="N38" s="667"/>
      <c r="O38" s="667"/>
      <c r="P38" s="667"/>
      <c r="Q38" s="668"/>
      <c r="R38" s="701">
        <v>48970204</v>
      </c>
      <c r="S38" s="702"/>
      <c r="T38" s="702"/>
      <c r="U38" s="702"/>
      <c r="V38" s="702"/>
      <c r="W38" s="702"/>
      <c r="X38" s="702"/>
      <c r="Y38" s="703"/>
      <c r="Z38" s="704">
        <v>100</v>
      </c>
      <c r="AA38" s="704"/>
      <c r="AB38" s="704"/>
      <c r="AC38" s="704"/>
      <c r="AD38" s="705">
        <v>27295873</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178482</v>
      </c>
      <c r="BA38" s="622"/>
      <c r="BB38" s="622"/>
      <c r="BC38" s="622"/>
      <c r="BD38" s="645"/>
      <c r="BE38" s="645"/>
      <c r="BF38" s="680"/>
      <c r="BG38" s="636" t="s">
        <v>331</v>
      </c>
      <c r="BH38" s="637"/>
      <c r="BI38" s="637"/>
      <c r="BJ38" s="637"/>
      <c r="BK38" s="637"/>
      <c r="BL38" s="637"/>
      <c r="BM38" s="637"/>
      <c r="BN38" s="637"/>
      <c r="BO38" s="637"/>
      <c r="BP38" s="637"/>
      <c r="BQ38" s="637"/>
      <c r="BR38" s="637"/>
      <c r="BS38" s="637"/>
      <c r="BT38" s="637"/>
      <c r="BU38" s="638"/>
      <c r="BV38" s="621">
        <v>21245</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5265242</v>
      </c>
      <c r="CS38" s="622"/>
      <c r="CT38" s="622"/>
      <c r="CU38" s="622"/>
      <c r="CV38" s="622"/>
      <c r="CW38" s="622"/>
      <c r="CX38" s="622"/>
      <c r="CY38" s="623"/>
      <c r="CZ38" s="626">
        <v>11.2</v>
      </c>
      <c r="DA38" s="657"/>
      <c r="DB38" s="657"/>
      <c r="DC38" s="659"/>
      <c r="DD38" s="630">
        <v>4348327</v>
      </c>
      <c r="DE38" s="622"/>
      <c r="DF38" s="622"/>
      <c r="DG38" s="622"/>
      <c r="DH38" s="622"/>
      <c r="DI38" s="622"/>
      <c r="DJ38" s="622"/>
      <c r="DK38" s="623"/>
      <c r="DL38" s="630">
        <v>3797032</v>
      </c>
      <c r="DM38" s="622"/>
      <c r="DN38" s="622"/>
      <c r="DO38" s="622"/>
      <c r="DP38" s="622"/>
      <c r="DQ38" s="622"/>
      <c r="DR38" s="622"/>
      <c r="DS38" s="622"/>
      <c r="DT38" s="622"/>
      <c r="DU38" s="622"/>
      <c r="DV38" s="623"/>
      <c r="DW38" s="626">
        <v>13.2</v>
      </c>
      <c r="DX38" s="657"/>
      <c r="DY38" s="657"/>
      <c r="DZ38" s="657"/>
      <c r="EA38" s="657"/>
      <c r="EB38" s="657"/>
      <c r="EC38" s="658"/>
    </row>
    <row r="39" spans="2:133" ht="11.25" customHeight="1" x14ac:dyDescent="0.15">
      <c r="AQ39" s="698" t="s">
        <v>333</v>
      </c>
      <c r="AR39" s="699"/>
      <c r="AS39" s="699"/>
      <c r="AT39" s="699"/>
      <c r="AU39" s="699"/>
      <c r="AV39" s="699"/>
      <c r="AW39" s="699"/>
      <c r="AX39" s="699"/>
      <c r="AY39" s="700"/>
      <c r="AZ39" s="621">
        <v>122497</v>
      </c>
      <c r="BA39" s="622"/>
      <c r="BB39" s="622"/>
      <c r="BC39" s="622"/>
      <c r="BD39" s="645"/>
      <c r="BE39" s="645"/>
      <c r="BF39" s="680"/>
      <c r="BG39" s="712" t="s">
        <v>334</v>
      </c>
      <c r="BH39" s="713"/>
      <c r="BI39" s="713"/>
      <c r="BJ39" s="713"/>
      <c r="BK39" s="713"/>
      <c r="BL39" s="215"/>
      <c r="BM39" s="637" t="s">
        <v>335</v>
      </c>
      <c r="BN39" s="637"/>
      <c r="BO39" s="637"/>
      <c r="BP39" s="637"/>
      <c r="BQ39" s="637"/>
      <c r="BR39" s="637"/>
      <c r="BS39" s="637"/>
      <c r="BT39" s="637"/>
      <c r="BU39" s="638"/>
      <c r="BV39" s="621">
        <v>108</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2237032</v>
      </c>
      <c r="CS39" s="645"/>
      <c r="CT39" s="645"/>
      <c r="CU39" s="645"/>
      <c r="CV39" s="645"/>
      <c r="CW39" s="645"/>
      <c r="CX39" s="645"/>
      <c r="CY39" s="646"/>
      <c r="CZ39" s="626">
        <v>4.8</v>
      </c>
      <c r="DA39" s="657"/>
      <c r="DB39" s="657"/>
      <c r="DC39" s="659"/>
      <c r="DD39" s="630">
        <v>1557832</v>
      </c>
      <c r="DE39" s="645"/>
      <c r="DF39" s="645"/>
      <c r="DG39" s="645"/>
      <c r="DH39" s="645"/>
      <c r="DI39" s="645"/>
      <c r="DJ39" s="645"/>
      <c r="DK39" s="646"/>
      <c r="DL39" s="630" t="s">
        <v>170</v>
      </c>
      <c r="DM39" s="645"/>
      <c r="DN39" s="645"/>
      <c r="DO39" s="645"/>
      <c r="DP39" s="645"/>
      <c r="DQ39" s="645"/>
      <c r="DR39" s="645"/>
      <c r="DS39" s="645"/>
      <c r="DT39" s="645"/>
      <c r="DU39" s="645"/>
      <c r="DV39" s="646"/>
      <c r="DW39" s="626" t="s">
        <v>170</v>
      </c>
      <c r="DX39" s="657"/>
      <c r="DY39" s="657"/>
      <c r="DZ39" s="657"/>
      <c r="EA39" s="657"/>
      <c r="EB39" s="657"/>
      <c r="EC39" s="658"/>
    </row>
    <row r="40" spans="2:133" ht="11.25" customHeight="1" x14ac:dyDescent="0.15">
      <c r="AQ40" s="698" t="s">
        <v>337</v>
      </c>
      <c r="AR40" s="699"/>
      <c r="AS40" s="699"/>
      <c r="AT40" s="699"/>
      <c r="AU40" s="699"/>
      <c r="AV40" s="699"/>
      <c r="AW40" s="699"/>
      <c r="AX40" s="699"/>
      <c r="AY40" s="700"/>
      <c r="AZ40" s="621">
        <v>774251</v>
      </c>
      <c r="BA40" s="622"/>
      <c r="BB40" s="622"/>
      <c r="BC40" s="622"/>
      <c r="BD40" s="645"/>
      <c r="BE40" s="645"/>
      <c r="BF40" s="680"/>
      <c r="BG40" s="712"/>
      <c r="BH40" s="713"/>
      <c r="BI40" s="713"/>
      <c r="BJ40" s="713"/>
      <c r="BK40" s="713"/>
      <c r="BL40" s="215"/>
      <c r="BM40" s="637" t="s">
        <v>338</v>
      </c>
      <c r="BN40" s="637"/>
      <c r="BO40" s="637"/>
      <c r="BP40" s="637"/>
      <c r="BQ40" s="637"/>
      <c r="BR40" s="637"/>
      <c r="BS40" s="637"/>
      <c r="BT40" s="637"/>
      <c r="BU40" s="638"/>
      <c r="BV40" s="621">
        <v>92</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1145600</v>
      </c>
      <c r="CS40" s="622"/>
      <c r="CT40" s="622"/>
      <c r="CU40" s="622"/>
      <c r="CV40" s="622"/>
      <c r="CW40" s="622"/>
      <c r="CX40" s="622"/>
      <c r="CY40" s="623"/>
      <c r="CZ40" s="626">
        <v>2.4</v>
      </c>
      <c r="DA40" s="657"/>
      <c r="DB40" s="657"/>
      <c r="DC40" s="659"/>
      <c r="DD40" s="630">
        <v>38000</v>
      </c>
      <c r="DE40" s="622"/>
      <c r="DF40" s="622"/>
      <c r="DG40" s="622"/>
      <c r="DH40" s="622"/>
      <c r="DI40" s="622"/>
      <c r="DJ40" s="622"/>
      <c r="DK40" s="623"/>
      <c r="DL40" s="630" t="s">
        <v>170</v>
      </c>
      <c r="DM40" s="622"/>
      <c r="DN40" s="622"/>
      <c r="DO40" s="622"/>
      <c r="DP40" s="622"/>
      <c r="DQ40" s="622"/>
      <c r="DR40" s="622"/>
      <c r="DS40" s="622"/>
      <c r="DT40" s="622"/>
      <c r="DU40" s="622"/>
      <c r="DV40" s="623"/>
      <c r="DW40" s="626" t="s">
        <v>170</v>
      </c>
      <c r="DX40" s="657"/>
      <c r="DY40" s="657"/>
      <c r="DZ40" s="657"/>
      <c r="EA40" s="657"/>
      <c r="EB40" s="657"/>
      <c r="EC40" s="658"/>
    </row>
    <row r="41" spans="2:133" ht="11.25" customHeight="1" x14ac:dyDescent="0.15">
      <c r="AQ41" s="708" t="s">
        <v>340</v>
      </c>
      <c r="AR41" s="709"/>
      <c r="AS41" s="709"/>
      <c r="AT41" s="709"/>
      <c r="AU41" s="709"/>
      <c r="AV41" s="709"/>
      <c r="AW41" s="709"/>
      <c r="AX41" s="709"/>
      <c r="AY41" s="710"/>
      <c r="AZ41" s="701">
        <v>2474008</v>
      </c>
      <c r="BA41" s="702"/>
      <c r="BB41" s="702"/>
      <c r="BC41" s="702"/>
      <c r="BD41" s="691"/>
      <c r="BE41" s="691"/>
      <c r="BF41" s="693"/>
      <c r="BG41" s="714"/>
      <c r="BH41" s="715"/>
      <c r="BI41" s="715"/>
      <c r="BJ41" s="715"/>
      <c r="BK41" s="715"/>
      <c r="BL41" s="216"/>
      <c r="BM41" s="648" t="s">
        <v>341</v>
      </c>
      <c r="BN41" s="648"/>
      <c r="BO41" s="648"/>
      <c r="BP41" s="648"/>
      <c r="BQ41" s="648"/>
      <c r="BR41" s="648"/>
      <c r="BS41" s="648"/>
      <c r="BT41" s="648"/>
      <c r="BU41" s="649"/>
      <c r="BV41" s="701">
        <v>291</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170</v>
      </c>
      <c r="CS41" s="645"/>
      <c r="CT41" s="645"/>
      <c r="CU41" s="645"/>
      <c r="CV41" s="645"/>
      <c r="CW41" s="645"/>
      <c r="CX41" s="645"/>
      <c r="CY41" s="646"/>
      <c r="CZ41" s="626" t="s">
        <v>170</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7829515</v>
      </c>
      <c r="CS42" s="622"/>
      <c r="CT42" s="622"/>
      <c r="CU42" s="622"/>
      <c r="CV42" s="622"/>
      <c r="CW42" s="622"/>
      <c r="CX42" s="622"/>
      <c r="CY42" s="623"/>
      <c r="CZ42" s="626">
        <v>16.7</v>
      </c>
      <c r="DA42" s="627"/>
      <c r="DB42" s="627"/>
      <c r="DC42" s="722"/>
      <c r="DD42" s="630">
        <v>3829796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191842</v>
      </c>
      <c r="CS43" s="645"/>
      <c r="CT43" s="645"/>
      <c r="CU43" s="645"/>
      <c r="CV43" s="645"/>
      <c r="CW43" s="645"/>
      <c r="CX43" s="645"/>
      <c r="CY43" s="646"/>
      <c r="CZ43" s="626">
        <v>0.4</v>
      </c>
      <c r="DA43" s="657"/>
      <c r="DB43" s="657"/>
      <c r="DC43" s="659"/>
      <c r="DD43" s="630">
        <v>182587</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347</v>
      </c>
      <c r="CD44" s="733" t="s">
        <v>299</v>
      </c>
      <c r="CE44" s="734"/>
      <c r="CF44" s="618" t="s">
        <v>348</v>
      </c>
      <c r="CG44" s="619"/>
      <c r="CH44" s="619"/>
      <c r="CI44" s="619"/>
      <c r="CJ44" s="619"/>
      <c r="CK44" s="619"/>
      <c r="CL44" s="619"/>
      <c r="CM44" s="619"/>
      <c r="CN44" s="619"/>
      <c r="CO44" s="619"/>
      <c r="CP44" s="619"/>
      <c r="CQ44" s="620"/>
      <c r="CR44" s="621">
        <v>7599143</v>
      </c>
      <c r="CS44" s="622"/>
      <c r="CT44" s="622"/>
      <c r="CU44" s="622"/>
      <c r="CV44" s="622"/>
      <c r="CW44" s="622"/>
      <c r="CX44" s="622"/>
      <c r="CY44" s="623"/>
      <c r="CZ44" s="626">
        <v>16.2</v>
      </c>
      <c r="DA44" s="627"/>
      <c r="DB44" s="627"/>
      <c r="DC44" s="722"/>
      <c r="DD44" s="630">
        <v>3808933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349</v>
      </c>
      <c r="CG45" s="619"/>
      <c r="CH45" s="619"/>
      <c r="CI45" s="619"/>
      <c r="CJ45" s="619"/>
      <c r="CK45" s="619"/>
      <c r="CL45" s="619"/>
      <c r="CM45" s="619"/>
      <c r="CN45" s="619"/>
      <c r="CO45" s="619"/>
      <c r="CP45" s="619"/>
      <c r="CQ45" s="620"/>
      <c r="CR45" s="621">
        <v>3549478</v>
      </c>
      <c r="CS45" s="645"/>
      <c r="CT45" s="645"/>
      <c r="CU45" s="645"/>
      <c r="CV45" s="645"/>
      <c r="CW45" s="645"/>
      <c r="CX45" s="645"/>
      <c r="CY45" s="646"/>
      <c r="CZ45" s="626">
        <v>7.6</v>
      </c>
      <c r="DA45" s="657"/>
      <c r="DB45" s="657"/>
      <c r="DC45" s="659"/>
      <c r="DD45" s="630">
        <v>1347767</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350</v>
      </c>
      <c r="CG46" s="619"/>
      <c r="CH46" s="619"/>
      <c r="CI46" s="619"/>
      <c r="CJ46" s="619"/>
      <c r="CK46" s="619"/>
      <c r="CL46" s="619"/>
      <c r="CM46" s="619"/>
      <c r="CN46" s="619"/>
      <c r="CO46" s="619"/>
      <c r="CP46" s="619"/>
      <c r="CQ46" s="620"/>
      <c r="CR46" s="621">
        <v>3890240</v>
      </c>
      <c r="CS46" s="622"/>
      <c r="CT46" s="622"/>
      <c r="CU46" s="622"/>
      <c r="CV46" s="622"/>
      <c r="CW46" s="622"/>
      <c r="CX46" s="622"/>
      <c r="CY46" s="623"/>
      <c r="CZ46" s="626">
        <v>8.3000000000000007</v>
      </c>
      <c r="DA46" s="627"/>
      <c r="DB46" s="627"/>
      <c r="DC46" s="722"/>
      <c r="DD46" s="630">
        <v>2330371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351</v>
      </c>
      <c r="CG47" s="619"/>
      <c r="CH47" s="619"/>
      <c r="CI47" s="619"/>
      <c r="CJ47" s="619"/>
      <c r="CK47" s="619"/>
      <c r="CL47" s="619"/>
      <c r="CM47" s="619"/>
      <c r="CN47" s="619"/>
      <c r="CO47" s="619"/>
      <c r="CP47" s="619"/>
      <c r="CQ47" s="620"/>
      <c r="CR47" s="621">
        <v>230372</v>
      </c>
      <c r="CS47" s="645"/>
      <c r="CT47" s="645"/>
      <c r="CU47" s="645"/>
      <c r="CV47" s="645"/>
      <c r="CW47" s="645"/>
      <c r="CX47" s="645"/>
      <c r="CY47" s="646"/>
      <c r="CZ47" s="626">
        <v>0.5</v>
      </c>
      <c r="DA47" s="657"/>
      <c r="DB47" s="657"/>
      <c r="DC47" s="659"/>
      <c r="DD47" s="630">
        <v>20863</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352</v>
      </c>
      <c r="CG48" s="619"/>
      <c r="CH48" s="619"/>
      <c r="CI48" s="619"/>
      <c r="CJ48" s="619"/>
      <c r="CK48" s="619"/>
      <c r="CL48" s="619"/>
      <c r="CM48" s="619"/>
      <c r="CN48" s="619"/>
      <c r="CO48" s="619"/>
      <c r="CP48" s="619"/>
      <c r="CQ48" s="620"/>
      <c r="CR48" s="621" t="s">
        <v>226</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353</v>
      </c>
      <c r="CE49" s="667"/>
      <c r="CF49" s="667"/>
      <c r="CG49" s="667"/>
      <c r="CH49" s="667"/>
      <c r="CI49" s="667"/>
      <c r="CJ49" s="667"/>
      <c r="CK49" s="667"/>
      <c r="CL49" s="667"/>
      <c r="CM49" s="667"/>
      <c r="CN49" s="667"/>
      <c r="CO49" s="667"/>
      <c r="CP49" s="667"/>
      <c r="CQ49" s="668"/>
      <c r="CR49" s="701">
        <v>46847718</v>
      </c>
      <c r="CS49" s="691"/>
      <c r="CT49" s="691"/>
      <c r="CU49" s="691"/>
      <c r="CV49" s="691"/>
      <c r="CW49" s="691"/>
      <c r="CX49" s="691"/>
      <c r="CY49" s="723"/>
      <c r="CZ49" s="706">
        <v>100</v>
      </c>
      <c r="DA49" s="724"/>
      <c r="DB49" s="724"/>
      <c r="DC49" s="725"/>
      <c r="DD49" s="726">
        <v>32190547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bJRozNIO+vkU/1HlI3x7Bz9zWeUQkmvgs1Q92orRIeVSwkjh2SgqAztbJoNZXKLgXP7/e3A7vCSYqKYGQxWvVQ==" saltValue="41bghI+5It02Br1c0+AU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DQ10" sqref="DQ10:DU10"/>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376</v>
      </c>
      <c r="C7" s="754"/>
      <c r="D7" s="754"/>
      <c r="E7" s="754"/>
      <c r="F7" s="754"/>
      <c r="G7" s="754"/>
      <c r="H7" s="754"/>
      <c r="I7" s="754"/>
      <c r="J7" s="754"/>
      <c r="K7" s="754"/>
      <c r="L7" s="754"/>
      <c r="M7" s="754"/>
      <c r="N7" s="754"/>
      <c r="O7" s="754"/>
      <c r="P7" s="755"/>
      <c r="Q7" s="756">
        <v>48594</v>
      </c>
      <c r="R7" s="757"/>
      <c r="S7" s="757"/>
      <c r="T7" s="757"/>
      <c r="U7" s="757"/>
      <c r="V7" s="757">
        <v>46471</v>
      </c>
      <c r="W7" s="757"/>
      <c r="X7" s="757"/>
      <c r="Y7" s="757"/>
      <c r="Z7" s="757"/>
      <c r="AA7" s="757">
        <v>2122</v>
      </c>
      <c r="AB7" s="757"/>
      <c r="AC7" s="757"/>
      <c r="AD7" s="757"/>
      <c r="AE7" s="758"/>
      <c r="AF7" s="759">
        <v>1175</v>
      </c>
      <c r="AG7" s="760"/>
      <c r="AH7" s="760"/>
      <c r="AI7" s="760"/>
      <c r="AJ7" s="761"/>
      <c r="AK7" s="796">
        <v>2504</v>
      </c>
      <c r="AL7" s="797"/>
      <c r="AM7" s="797"/>
      <c r="AN7" s="797"/>
      <c r="AO7" s="797"/>
      <c r="AP7" s="797">
        <v>27071</v>
      </c>
      <c r="AQ7" s="797"/>
      <c r="AR7" s="797"/>
      <c r="AS7" s="797"/>
      <c r="AT7" s="797"/>
      <c r="AU7" s="798" t="s">
        <v>556</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v>8</v>
      </c>
      <c r="CI7" s="794"/>
      <c r="CJ7" s="794"/>
      <c r="CK7" s="794"/>
      <c r="CL7" s="795"/>
      <c r="CM7" s="793">
        <v>114</v>
      </c>
      <c r="CN7" s="794"/>
      <c r="CO7" s="794"/>
      <c r="CP7" s="794"/>
      <c r="CQ7" s="795"/>
      <c r="CR7" s="793">
        <v>5</v>
      </c>
      <c r="CS7" s="794"/>
      <c r="CT7" s="794"/>
      <c r="CU7" s="794"/>
      <c r="CV7" s="795"/>
      <c r="CW7" s="793" t="s">
        <v>599</v>
      </c>
      <c r="CX7" s="794"/>
      <c r="CY7" s="794"/>
      <c r="CZ7" s="794"/>
      <c r="DA7" s="795"/>
      <c r="DB7" s="793" t="s">
        <v>603</v>
      </c>
      <c r="DC7" s="794"/>
      <c r="DD7" s="794"/>
      <c r="DE7" s="794"/>
      <c r="DF7" s="795"/>
      <c r="DG7" s="793" t="s">
        <v>604</v>
      </c>
      <c r="DH7" s="794"/>
      <c r="DI7" s="794"/>
      <c r="DJ7" s="794"/>
      <c r="DK7" s="795"/>
      <c r="DL7" s="793" t="s">
        <v>497</v>
      </c>
      <c r="DM7" s="794"/>
      <c r="DN7" s="794"/>
      <c r="DO7" s="794"/>
      <c r="DP7" s="795"/>
      <c r="DQ7" s="793" t="s">
        <v>497</v>
      </c>
      <c r="DR7" s="794"/>
      <c r="DS7" s="794"/>
      <c r="DT7" s="794"/>
      <c r="DU7" s="795"/>
      <c r="DV7" s="774"/>
      <c r="DW7" s="775"/>
      <c r="DX7" s="775"/>
      <c r="DY7" s="775"/>
      <c r="DZ7" s="776"/>
      <c r="EA7" s="234"/>
    </row>
    <row r="8" spans="1:131" s="235" customFormat="1" ht="26.25" customHeight="1" x14ac:dyDescent="0.15">
      <c r="A8" s="241">
        <v>2</v>
      </c>
      <c r="B8" s="777" t="s">
        <v>377</v>
      </c>
      <c r="C8" s="778"/>
      <c r="D8" s="778"/>
      <c r="E8" s="778"/>
      <c r="F8" s="778"/>
      <c r="G8" s="778"/>
      <c r="H8" s="778"/>
      <c r="I8" s="778"/>
      <c r="J8" s="778"/>
      <c r="K8" s="778"/>
      <c r="L8" s="778"/>
      <c r="M8" s="778"/>
      <c r="N8" s="778"/>
      <c r="O8" s="778"/>
      <c r="P8" s="779"/>
      <c r="Q8" s="780">
        <v>372</v>
      </c>
      <c r="R8" s="781"/>
      <c r="S8" s="781"/>
      <c r="T8" s="781"/>
      <c r="U8" s="781"/>
      <c r="V8" s="781">
        <v>372</v>
      </c>
      <c r="W8" s="781"/>
      <c r="X8" s="781"/>
      <c r="Y8" s="781"/>
      <c r="Z8" s="781"/>
      <c r="AA8" s="781">
        <v>0</v>
      </c>
      <c r="AB8" s="781"/>
      <c r="AC8" s="781"/>
      <c r="AD8" s="781"/>
      <c r="AE8" s="782"/>
      <c r="AF8" s="783">
        <v>0</v>
      </c>
      <c r="AG8" s="784"/>
      <c r="AH8" s="784"/>
      <c r="AI8" s="784"/>
      <c r="AJ8" s="785"/>
      <c r="AK8" s="786" t="s">
        <v>557</v>
      </c>
      <c r="AL8" s="787"/>
      <c r="AM8" s="787"/>
      <c r="AN8" s="787"/>
      <c r="AO8" s="787"/>
      <c r="AP8" s="787" t="s">
        <v>558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580</v>
      </c>
      <c r="BT8" s="791"/>
      <c r="BU8" s="791"/>
      <c r="BV8" s="791"/>
      <c r="BW8" s="791"/>
      <c r="BX8" s="791"/>
      <c r="BY8" s="791"/>
      <c r="BZ8" s="791"/>
      <c r="CA8" s="791"/>
      <c r="CB8" s="791"/>
      <c r="CC8" s="791"/>
      <c r="CD8" s="791"/>
      <c r="CE8" s="791"/>
      <c r="CF8" s="791"/>
      <c r="CG8" s="792"/>
      <c r="CH8" s="803">
        <v>-5</v>
      </c>
      <c r="CI8" s="804"/>
      <c r="CJ8" s="804"/>
      <c r="CK8" s="804"/>
      <c r="CL8" s="805"/>
      <c r="CM8" s="803">
        <v>541</v>
      </c>
      <c r="CN8" s="804"/>
      <c r="CO8" s="804"/>
      <c r="CP8" s="804"/>
      <c r="CQ8" s="805"/>
      <c r="CR8" s="803">
        <v>110</v>
      </c>
      <c r="CS8" s="804"/>
      <c r="CT8" s="804"/>
      <c r="CU8" s="804"/>
      <c r="CV8" s="805"/>
      <c r="CW8" s="803">
        <v>3</v>
      </c>
      <c r="CX8" s="804"/>
      <c r="CY8" s="804"/>
      <c r="CZ8" s="804"/>
      <c r="DA8" s="805"/>
      <c r="DB8" s="803" t="s">
        <v>560</v>
      </c>
      <c r="DC8" s="804"/>
      <c r="DD8" s="804"/>
      <c r="DE8" s="804"/>
      <c r="DF8" s="805"/>
      <c r="DG8" s="803" t="s">
        <v>559</v>
      </c>
      <c r="DH8" s="804"/>
      <c r="DI8" s="804"/>
      <c r="DJ8" s="804"/>
      <c r="DK8" s="805"/>
      <c r="DL8" s="803" t="s">
        <v>497</v>
      </c>
      <c r="DM8" s="804"/>
      <c r="DN8" s="804"/>
      <c r="DO8" s="804"/>
      <c r="DP8" s="805"/>
      <c r="DQ8" s="803" t="s">
        <v>497</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t="s">
        <v>581</v>
      </c>
      <c r="BS9" s="790" t="s">
        <v>582</v>
      </c>
      <c r="BT9" s="791"/>
      <c r="BU9" s="791"/>
      <c r="BV9" s="791"/>
      <c r="BW9" s="791"/>
      <c r="BX9" s="791"/>
      <c r="BY9" s="791"/>
      <c r="BZ9" s="791"/>
      <c r="CA9" s="791"/>
      <c r="CB9" s="791"/>
      <c r="CC9" s="791"/>
      <c r="CD9" s="791"/>
      <c r="CE9" s="791"/>
      <c r="CF9" s="791"/>
      <c r="CG9" s="792"/>
      <c r="CH9" s="803">
        <v>0</v>
      </c>
      <c r="CI9" s="804"/>
      <c r="CJ9" s="804"/>
      <c r="CK9" s="804"/>
      <c r="CL9" s="805"/>
      <c r="CM9" s="803">
        <v>10</v>
      </c>
      <c r="CN9" s="804"/>
      <c r="CO9" s="804"/>
      <c r="CP9" s="804"/>
      <c r="CQ9" s="805"/>
      <c r="CR9" s="803">
        <v>8</v>
      </c>
      <c r="CS9" s="804"/>
      <c r="CT9" s="804"/>
      <c r="CU9" s="804"/>
      <c r="CV9" s="805"/>
      <c r="CW9" s="803" t="s">
        <v>565</v>
      </c>
      <c r="CX9" s="804"/>
      <c r="CY9" s="804"/>
      <c r="CZ9" s="804"/>
      <c r="DA9" s="805"/>
      <c r="DB9" s="803" t="s">
        <v>560</v>
      </c>
      <c r="DC9" s="804"/>
      <c r="DD9" s="804"/>
      <c r="DE9" s="804"/>
      <c r="DF9" s="805"/>
      <c r="DG9" s="803">
        <v>765</v>
      </c>
      <c r="DH9" s="804"/>
      <c r="DI9" s="804"/>
      <c r="DJ9" s="804"/>
      <c r="DK9" s="805"/>
      <c r="DL9" s="803">
        <v>738</v>
      </c>
      <c r="DM9" s="804"/>
      <c r="DN9" s="804"/>
      <c r="DO9" s="804"/>
      <c r="DP9" s="805"/>
      <c r="DQ9" s="803" t="s">
        <v>611</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583</v>
      </c>
      <c r="BT10" s="791"/>
      <c r="BU10" s="791"/>
      <c r="BV10" s="791"/>
      <c r="BW10" s="791"/>
      <c r="BX10" s="791"/>
      <c r="BY10" s="791"/>
      <c r="BZ10" s="791"/>
      <c r="CA10" s="791"/>
      <c r="CB10" s="791"/>
      <c r="CC10" s="791"/>
      <c r="CD10" s="791"/>
      <c r="CE10" s="791"/>
      <c r="CF10" s="791"/>
      <c r="CG10" s="792"/>
      <c r="CH10" s="803">
        <v>3</v>
      </c>
      <c r="CI10" s="804"/>
      <c r="CJ10" s="804"/>
      <c r="CK10" s="804"/>
      <c r="CL10" s="805"/>
      <c r="CM10" s="803">
        <v>177</v>
      </c>
      <c r="CN10" s="804"/>
      <c r="CO10" s="804"/>
      <c r="CP10" s="804"/>
      <c r="CQ10" s="805"/>
      <c r="CR10" s="803">
        <v>69</v>
      </c>
      <c r="CS10" s="804"/>
      <c r="CT10" s="804"/>
      <c r="CU10" s="804"/>
      <c r="CV10" s="805"/>
      <c r="CW10" s="803" t="s">
        <v>560</v>
      </c>
      <c r="CX10" s="804"/>
      <c r="CY10" s="804"/>
      <c r="CZ10" s="804"/>
      <c r="DA10" s="805"/>
      <c r="DB10" s="803" t="s">
        <v>560</v>
      </c>
      <c r="DC10" s="804"/>
      <c r="DD10" s="804"/>
      <c r="DE10" s="804"/>
      <c r="DF10" s="805"/>
      <c r="DG10" s="803" t="s">
        <v>560</v>
      </c>
      <c r="DH10" s="804"/>
      <c r="DI10" s="804"/>
      <c r="DJ10" s="804"/>
      <c r="DK10" s="805"/>
      <c r="DL10" s="803" t="s">
        <v>497</v>
      </c>
      <c r="DM10" s="804"/>
      <c r="DN10" s="804"/>
      <c r="DO10" s="804"/>
      <c r="DP10" s="805"/>
      <c r="DQ10" s="803" t="s">
        <v>497</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584</v>
      </c>
      <c r="BT11" s="791"/>
      <c r="BU11" s="791"/>
      <c r="BV11" s="791"/>
      <c r="BW11" s="791"/>
      <c r="BX11" s="791"/>
      <c r="BY11" s="791"/>
      <c r="BZ11" s="791"/>
      <c r="CA11" s="791"/>
      <c r="CB11" s="791"/>
      <c r="CC11" s="791"/>
      <c r="CD11" s="791"/>
      <c r="CE11" s="791"/>
      <c r="CF11" s="791"/>
      <c r="CG11" s="792"/>
      <c r="CH11" s="803">
        <v>7</v>
      </c>
      <c r="CI11" s="804"/>
      <c r="CJ11" s="804"/>
      <c r="CK11" s="804"/>
      <c r="CL11" s="805"/>
      <c r="CM11" s="803">
        <v>185</v>
      </c>
      <c r="CN11" s="804"/>
      <c r="CO11" s="804"/>
      <c r="CP11" s="804"/>
      <c r="CQ11" s="805"/>
      <c r="CR11" s="803">
        <v>29</v>
      </c>
      <c r="CS11" s="804"/>
      <c r="CT11" s="804"/>
      <c r="CU11" s="804"/>
      <c r="CV11" s="805"/>
      <c r="CW11" s="803" t="s">
        <v>600</v>
      </c>
      <c r="CX11" s="804"/>
      <c r="CY11" s="804"/>
      <c r="CZ11" s="804"/>
      <c r="DA11" s="805"/>
      <c r="DB11" s="803" t="s">
        <v>560</v>
      </c>
      <c r="DC11" s="804"/>
      <c r="DD11" s="804"/>
      <c r="DE11" s="804"/>
      <c r="DF11" s="805"/>
      <c r="DG11" s="803" t="s">
        <v>497</v>
      </c>
      <c r="DH11" s="804"/>
      <c r="DI11" s="804"/>
      <c r="DJ11" s="804"/>
      <c r="DK11" s="805"/>
      <c r="DL11" s="803" t="s">
        <v>497</v>
      </c>
      <c r="DM11" s="804"/>
      <c r="DN11" s="804"/>
      <c r="DO11" s="804"/>
      <c r="DP11" s="805"/>
      <c r="DQ11" s="803" t="s">
        <v>497</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585</v>
      </c>
      <c r="BT12" s="791"/>
      <c r="BU12" s="791"/>
      <c r="BV12" s="791"/>
      <c r="BW12" s="791"/>
      <c r="BX12" s="791"/>
      <c r="BY12" s="791"/>
      <c r="BZ12" s="791"/>
      <c r="CA12" s="791"/>
      <c r="CB12" s="791"/>
      <c r="CC12" s="791"/>
      <c r="CD12" s="791"/>
      <c r="CE12" s="791"/>
      <c r="CF12" s="791"/>
      <c r="CG12" s="792"/>
      <c r="CH12" s="803">
        <v>25</v>
      </c>
      <c r="CI12" s="804"/>
      <c r="CJ12" s="804"/>
      <c r="CK12" s="804"/>
      <c r="CL12" s="805"/>
      <c r="CM12" s="803">
        <v>577</v>
      </c>
      <c r="CN12" s="804"/>
      <c r="CO12" s="804"/>
      <c r="CP12" s="804"/>
      <c r="CQ12" s="805"/>
      <c r="CR12" s="803">
        <v>4</v>
      </c>
      <c r="CS12" s="804"/>
      <c r="CT12" s="804"/>
      <c r="CU12" s="804"/>
      <c r="CV12" s="805"/>
      <c r="CW12" s="803" t="s">
        <v>601</v>
      </c>
      <c r="CX12" s="804"/>
      <c r="CY12" s="804"/>
      <c r="CZ12" s="804"/>
      <c r="DA12" s="805"/>
      <c r="DB12" s="803" t="s">
        <v>560</v>
      </c>
      <c r="DC12" s="804"/>
      <c r="DD12" s="804"/>
      <c r="DE12" s="804"/>
      <c r="DF12" s="805"/>
      <c r="DG12" s="803" t="s">
        <v>497</v>
      </c>
      <c r="DH12" s="804"/>
      <c r="DI12" s="804"/>
      <c r="DJ12" s="804"/>
      <c r="DK12" s="805"/>
      <c r="DL12" s="803" t="s">
        <v>497</v>
      </c>
      <c r="DM12" s="804"/>
      <c r="DN12" s="804"/>
      <c r="DO12" s="804"/>
      <c r="DP12" s="805"/>
      <c r="DQ12" s="803" t="s">
        <v>497</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586</v>
      </c>
      <c r="BT13" s="791"/>
      <c r="BU13" s="791"/>
      <c r="BV13" s="791"/>
      <c r="BW13" s="791"/>
      <c r="BX13" s="791"/>
      <c r="BY13" s="791"/>
      <c r="BZ13" s="791"/>
      <c r="CA13" s="791"/>
      <c r="CB13" s="791"/>
      <c r="CC13" s="791"/>
      <c r="CD13" s="791"/>
      <c r="CE13" s="791"/>
      <c r="CF13" s="791"/>
      <c r="CG13" s="792"/>
      <c r="CH13" s="803">
        <v>-23</v>
      </c>
      <c r="CI13" s="804"/>
      <c r="CJ13" s="804"/>
      <c r="CK13" s="804"/>
      <c r="CL13" s="805"/>
      <c r="CM13" s="803">
        <v>0</v>
      </c>
      <c r="CN13" s="804"/>
      <c r="CO13" s="804"/>
      <c r="CP13" s="804"/>
      <c r="CQ13" s="805"/>
      <c r="CR13" s="803">
        <v>40</v>
      </c>
      <c r="CS13" s="804"/>
      <c r="CT13" s="804"/>
      <c r="CU13" s="804"/>
      <c r="CV13" s="805"/>
      <c r="CW13" s="803" t="s">
        <v>557</v>
      </c>
      <c r="CX13" s="804"/>
      <c r="CY13" s="804"/>
      <c r="CZ13" s="804"/>
      <c r="DA13" s="805"/>
      <c r="DB13" s="803" t="s">
        <v>560</v>
      </c>
      <c r="DC13" s="804"/>
      <c r="DD13" s="804"/>
      <c r="DE13" s="804"/>
      <c r="DF13" s="805"/>
      <c r="DG13" s="803" t="s">
        <v>497</v>
      </c>
      <c r="DH13" s="804"/>
      <c r="DI13" s="804"/>
      <c r="DJ13" s="804"/>
      <c r="DK13" s="805"/>
      <c r="DL13" s="803" t="s">
        <v>497</v>
      </c>
      <c r="DM13" s="804"/>
      <c r="DN13" s="804"/>
      <c r="DO13" s="804"/>
      <c r="DP13" s="805"/>
      <c r="DQ13" s="803" t="s">
        <v>497</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587</v>
      </c>
      <c r="BT14" s="791"/>
      <c r="BU14" s="791"/>
      <c r="BV14" s="791"/>
      <c r="BW14" s="791"/>
      <c r="BX14" s="791"/>
      <c r="BY14" s="791"/>
      <c r="BZ14" s="791"/>
      <c r="CA14" s="791"/>
      <c r="CB14" s="791"/>
      <c r="CC14" s="791"/>
      <c r="CD14" s="791"/>
      <c r="CE14" s="791"/>
      <c r="CF14" s="791"/>
      <c r="CG14" s="792"/>
      <c r="CH14" s="803">
        <v>1</v>
      </c>
      <c r="CI14" s="804"/>
      <c r="CJ14" s="804"/>
      <c r="CK14" s="804"/>
      <c r="CL14" s="805"/>
      <c r="CM14" s="803">
        <v>13</v>
      </c>
      <c r="CN14" s="804"/>
      <c r="CO14" s="804"/>
      <c r="CP14" s="804"/>
      <c r="CQ14" s="805"/>
      <c r="CR14" s="803">
        <v>20</v>
      </c>
      <c r="CS14" s="804"/>
      <c r="CT14" s="804"/>
      <c r="CU14" s="804"/>
      <c r="CV14" s="805"/>
      <c r="CW14" s="803" t="s">
        <v>557</v>
      </c>
      <c r="CX14" s="804"/>
      <c r="CY14" s="804"/>
      <c r="CZ14" s="804"/>
      <c r="DA14" s="805"/>
      <c r="DB14" s="803" t="s">
        <v>560</v>
      </c>
      <c r="DC14" s="804"/>
      <c r="DD14" s="804"/>
      <c r="DE14" s="804"/>
      <c r="DF14" s="805"/>
      <c r="DG14" s="803" t="s">
        <v>497</v>
      </c>
      <c r="DH14" s="804"/>
      <c r="DI14" s="804"/>
      <c r="DJ14" s="804"/>
      <c r="DK14" s="805"/>
      <c r="DL14" s="803" t="s">
        <v>497</v>
      </c>
      <c r="DM14" s="804"/>
      <c r="DN14" s="804"/>
      <c r="DO14" s="804"/>
      <c r="DP14" s="805"/>
      <c r="DQ14" s="803" t="s">
        <v>497</v>
      </c>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588</v>
      </c>
      <c r="BT15" s="791"/>
      <c r="BU15" s="791"/>
      <c r="BV15" s="791"/>
      <c r="BW15" s="791"/>
      <c r="BX15" s="791"/>
      <c r="BY15" s="791"/>
      <c r="BZ15" s="791"/>
      <c r="CA15" s="791"/>
      <c r="CB15" s="791"/>
      <c r="CC15" s="791"/>
      <c r="CD15" s="791"/>
      <c r="CE15" s="791"/>
      <c r="CF15" s="791"/>
      <c r="CG15" s="792"/>
      <c r="CH15" s="803">
        <v>10</v>
      </c>
      <c r="CI15" s="804"/>
      <c r="CJ15" s="804"/>
      <c r="CK15" s="804"/>
      <c r="CL15" s="805"/>
      <c r="CM15" s="803">
        <v>5</v>
      </c>
      <c r="CN15" s="804"/>
      <c r="CO15" s="804"/>
      <c r="CP15" s="804"/>
      <c r="CQ15" s="805"/>
      <c r="CR15" s="803">
        <v>30</v>
      </c>
      <c r="CS15" s="804"/>
      <c r="CT15" s="804"/>
      <c r="CU15" s="804"/>
      <c r="CV15" s="805"/>
      <c r="CW15" s="803" t="s">
        <v>559</v>
      </c>
      <c r="CX15" s="804"/>
      <c r="CY15" s="804"/>
      <c r="CZ15" s="804"/>
      <c r="DA15" s="805"/>
      <c r="DB15" s="803" t="s">
        <v>560</v>
      </c>
      <c r="DC15" s="804"/>
      <c r="DD15" s="804"/>
      <c r="DE15" s="804"/>
      <c r="DF15" s="805"/>
      <c r="DG15" s="803" t="s">
        <v>497</v>
      </c>
      <c r="DH15" s="804"/>
      <c r="DI15" s="804"/>
      <c r="DJ15" s="804"/>
      <c r="DK15" s="805"/>
      <c r="DL15" s="803" t="s">
        <v>497</v>
      </c>
      <c r="DM15" s="804"/>
      <c r="DN15" s="804"/>
      <c r="DO15" s="804"/>
      <c r="DP15" s="805"/>
      <c r="DQ15" s="803" t="s">
        <v>497</v>
      </c>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589</v>
      </c>
      <c r="BT16" s="791"/>
      <c r="BU16" s="791"/>
      <c r="BV16" s="791"/>
      <c r="BW16" s="791"/>
      <c r="BX16" s="791"/>
      <c r="BY16" s="791"/>
      <c r="BZ16" s="791"/>
      <c r="CA16" s="791"/>
      <c r="CB16" s="791"/>
      <c r="CC16" s="791"/>
      <c r="CD16" s="791"/>
      <c r="CE16" s="791"/>
      <c r="CF16" s="791"/>
      <c r="CG16" s="792"/>
      <c r="CH16" s="803">
        <v>12</v>
      </c>
      <c r="CI16" s="804"/>
      <c r="CJ16" s="804"/>
      <c r="CK16" s="804"/>
      <c r="CL16" s="805"/>
      <c r="CM16" s="803">
        <v>24</v>
      </c>
      <c r="CN16" s="804"/>
      <c r="CO16" s="804"/>
      <c r="CP16" s="804"/>
      <c r="CQ16" s="805"/>
      <c r="CR16" s="803">
        <v>4</v>
      </c>
      <c r="CS16" s="804"/>
      <c r="CT16" s="804"/>
      <c r="CU16" s="804"/>
      <c r="CV16" s="805"/>
      <c r="CW16" s="803" t="s">
        <v>557</v>
      </c>
      <c r="CX16" s="804"/>
      <c r="CY16" s="804"/>
      <c r="CZ16" s="804"/>
      <c r="DA16" s="805"/>
      <c r="DB16" s="803" t="s">
        <v>560</v>
      </c>
      <c r="DC16" s="804"/>
      <c r="DD16" s="804"/>
      <c r="DE16" s="804"/>
      <c r="DF16" s="805"/>
      <c r="DG16" s="803" t="s">
        <v>497</v>
      </c>
      <c r="DH16" s="804"/>
      <c r="DI16" s="804"/>
      <c r="DJ16" s="804"/>
      <c r="DK16" s="805"/>
      <c r="DL16" s="803" t="s">
        <v>497</v>
      </c>
      <c r="DM16" s="804"/>
      <c r="DN16" s="804"/>
      <c r="DO16" s="804"/>
      <c r="DP16" s="805"/>
      <c r="DQ16" s="803" t="s">
        <v>497</v>
      </c>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590</v>
      </c>
      <c r="BT17" s="791"/>
      <c r="BU17" s="791"/>
      <c r="BV17" s="791"/>
      <c r="BW17" s="791"/>
      <c r="BX17" s="791"/>
      <c r="BY17" s="791"/>
      <c r="BZ17" s="791"/>
      <c r="CA17" s="791"/>
      <c r="CB17" s="791"/>
      <c r="CC17" s="791"/>
      <c r="CD17" s="791"/>
      <c r="CE17" s="791"/>
      <c r="CF17" s="791"/>
      <c r="CG17" s="792"/>
      <c r="CH17" s="803">
        <v>0</v>
      </c>
      <c r="CI17" s="804"/>
      <c r="CJ17" s="804"/>
      <c r="CK17" s="804"/>
      <c r="CL17" s="805"/>
      <c r="CM17" s="803">
        <v>5</v>
      </c>
      <c r="CN17" s="804"/>
      <c r="CO17" s="804"/>
      <c r="CP17" s="804"/>
      <c r="CQ17" s="805"/>
      <c r="CR17" s="803">
        <v>9</v>
      </c>
      <c r="CS17" s="804"/>
      <c r="CT17" s="804"/>
      <c r="CU17" s="804"/>
      <c r="CV17" s="805"/>
      <c r="CW17" s="803" t="s">
        <v>574</v>
      </c>
      <c r="CX17" s="804"/>
      <c r="CY17" s="804"/>
      <c r="CZ17" s="804"/>
      <c r="DA17" s="805"/>
      <c r="DB17" s="803" t="s">
        <v>560</v>
      </c>
      <c r="DC17" s="804"/>
      <c r="DD17" s="804"/>
      <c r="DE17" s="804"/>
      <c r="DF17" s="805"/>
      <c r="DG17" s="803" t="s">
        <v>497</v>
      </c>
      <c r="DH17" s="804"/>
      <c r="DI17" s="804"/>
      <c r="DJ17" s="804"/>
      <c r="DK17" s="805"/>
      <c r="DL17" s="803" t="s">
        <v>497</v>
      </c>
      <c r="DM17" s="804"/>
      <c r="DN17" s="804"/>
      <c r="DO17" s="804"/>
      <c r="DP17" s="805"/>
      <c r="DQ17" s="803" t="s">
        <v>497</v>
      </c>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591</v>
      </c>
      <c r="BT18" s="791"/>
      <c r="BU18" s="791"/>
      <c r="BV18" s="791"/>
      <c r="BW18" s="791"/>
      <c r="BX18" s="791"/>
      <c r="BY18" s="791"/>
      <c r="BZ18" s="791"/>
      <c r="CA18" s="791"/>
      <c r="CB18" s="791"/>
      <c r="CC18" s="791"/>
      <c r="CD18" s="791"/>
      <c r="CE18" s="791"/>
      <c r="CF18" s="791"/>
      <c r="CG18" s="792"/>
      <c r="CH18" s="803">
        <v>3</v>
      </c>
      <c r="CI18" s="804"/>
      <c r="CJ18" s="804"/>
      <c r="CK18" s="804"/>
      <c r="CL18" s="805"/>
      <c r="CM18" s="803">
        <v>23</v>
      </c>
      <c r="CN18" s="804"/>
      <c r="CO18" s="804"/>
      <c r="CP18" s="804"/>
      <c r="CQ18" s="805"/>
      <c r="CR18" s="803">
        <v>33</v>
      </c>
      <c r="CS18" s="804"/>
      <c r="CT18" s="804"/>
      <c r="CU18" s="804"/>
      <c r="CV18" s="805"/>
      <c r="CW18" s="803" t="s">
        <v>602</v>
      </c>
      <c r="CX18" s="804"/>
      <c r="CY18" s="804"/>
      <c r="CZ18" s="804"/>
      <c r="DA18" s="805"/>
      <c r="DB18" s="803" t="s">
        <v>560</v>
      </c>
      <c r="DC18" s="804"/>
      <c r="DD18" s="804"/>
      <c r="DE18" s="804"/>
      <c r="DF18" s="805"/>
      <c r="DG18" s="803" t="s">
        <v>497</v>
      </c>
      <c r="DH18" s="804"/>
      <c r="DI18" s="804"/>
      <c r="DJ18" s="804"/>
      <c r="DK18" s="805"/>
      <c r="DL18" s="803" t="s">
        <v>497</v>
      </c>
      <c r="DM18" s="804"/>
      <c r="DN18" s="804"/>
      <c r="DO18" s="804"/>
      <c r="DP18" s="805"/>
      <c r="DQ18" s="803" t="s">
        <v>497</v>
      </c>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592</v>
      </c>
      <c r="BT19" s="791"/>
      <c r="BU19" s="791"/>
      <c r="BV19" s="791"/>
      <c r="BW19" s="791"/>
      <c r="BX19" s="791"/>
      <c r="BY19" s="791"/>
      <c r="BZ19" s="791"/>
      <c r="CA19" s="791"/>
      <c r="CB19" s="791"/>
      <c r="CC19" s="791"/>
      <c r="CD19" s="791"/>
      <c r="CE19" s="791"/>
      <c r="CF19" s="791"/>
      <c r="CG19" s="792"/>
      <c r="CH19" s="803">
        <v>-63</v>
      </c>
      <c r="CI19" s="804"/>
      <c r="CJ19" s="804"/>
      <c r="CK19" s="804"/>
      <c r="CL19" s="805"/>
      <c r="CM19" s="803">
        <v>-143</v>
      </c>
      <c r="CN19" s="804"/>
      <c r="CO19" s="804"/>
      <c r="CP19" s="804"/>
      <c r="CQ19" s="805"/>
      <c r="CR19" s="803">
        <v>101</v>
      </c>
      <c r="CS19" s="804"/>
      <c r="CT19" s="804"/>
      <c r="CU19" s="804"/>
      <c r="CV19" s="805"/>
      <c r="CW19" s="803" t="s">
        <v>557</v>
      </c>
      <c r="CX19" s="804"/>
      <c r="CY19" s="804"/>
      <c r="CZ19" s="804"/>
      <c r="DA19" s="805"/>
      <c r="DB19" s="803" t="s">
        <v>560</v>
      </c>
      <c r="DC19" s="804"/>
      <c r="DD19" s="804"/>
      <c r="DE19" s="804"/>
      <c r="DF19" s="805"/>
      <c r="DG19" s="803" t="s">
        <v>497</v>
      </c>
      <c r="DH19" s="804"/>
      <c r="DI19" s="804"/>
      <c r="DJ19" s="804"/>
      <c r="DK19" s="805"/>
      <c r="DL19" s="803" t="s">
        <v>497</v>
      </c>
      <c r="DM19" s="804"/>
      <c r="DN19" s="804"/>
      <c r="DO19" s="804"/>
      <c r="DP19" s="805"/>
      <c r="DQ19" s="803" t="s">
        <v>497</v>
      </c>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t="s">
        <v>593</v>
      </c>
      <c r="BT20" s="791"/>
      <c r="BU20" s="791"/>
      <c r="BV20" s="791"/>
      <c r="BW20" s="791"/>
      <c r="BX20" s="791"/>
      <c r="BY20" s="791"/>
      <c r="BZ20" s="791"/>
      <c r="CA20" s="791"/>
      <c r="CB20" s="791"/>
      <c r="CC20" s="791"/>
      <c r="CD20" s="791"/>
      <c r="CE20" s="791"/>
      <c r="CF20" s="791"/>
      <c r="CG20" s="792"/>
      <c r="CH20" s="803">
        <v>6</v>
      </c>
      <c r="CI20" s="804"/>
      <c r="CJ20" s="804"/>
      <c r="CK20" s="804"/>
      <c r="CL20" s="805"/>
      <c r="CM20" s="803">
        <v>92</v>
      </c>
      <c r="CN20" s="804"/>
      <c r="CO20" s="804"/>
      <c r="CP20" s="804"/>
      <c r="CQ20" s="805"/>
      <c r="CR20" s="803">
        <v>34</v>
      </c>
      <c r="CS20" s="804"/>
      <c r="CT20" s="804"/>
      <c r="CU20" s="804"/>
      <c r="CV20" s="805"/>
      <c r="CW20" s="803" t="s">
        <v>560</v>
      </c>
      <c r="CX20" s="804"/>
      <c r="CY20" s="804"/>
      <c r="CZ20" s="804"/>
      <c r="DA20" s="805"/>
      <c r="DB20" s="803" t="s">
        <v>560</v>
      </c>
      <c r="DC20" s="804"/>
      <c r="DD20" s="804"/>
      <c r="DE20" s="804"/>
      <c r="DF20" s="805"/>
      <c r="DG20" s="803" t="s">
        <v>497</v>
      </c>
      <c r="DH20" s="804"/>
      <c r="DI20" s="804"/>
      <c r="DJ20" s="804"/>
      <c r="DK20" s="805"/>
      <c r="DL20" s="803" t="s">
        <v>497</v>
      </c>
      <c r="DM20" s="804"/>
      <c r="DN20" s="804"/>
      <c r="DO20" s="804"/>
      <c r="DP20" s="805"/>
      <c r="DQ20" s="803" t="s">
        <v>497</v>
      </c>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t="s">
        <v>594</v>
      </c>
      <c r="BT21" s="791"/>
      <c r="BU21" s="791"/>
      <c r="BV21" s="791"/>
      <c r="BW21" s="791"/>
      <c r="BX21" s="791"/>
      <c r="BY21" s="791"/>
      <c r="BZ21" s="791"/>
      <c r="CA21" s="791"/>
      <c r="CB21" s="791"/>
      <c r="CC21" s="791"/>
      <c r="CD21" s="791"/>
      <c r="CE21" s="791"/>
      <c r="CF21" s="791"/>
      <c r="CG21" s="792"/>
      <c r="CH21" s="803">
        <v>0</v>
      </c>
      <c r="CI21" s="804"/>
      <c r="CJ21" s="804"/>
      <c r="CK21" s="804"/>
      <c r="CL21" s="805"/>
      <c r="CM21" s="803">
        <v>89</v>
      </c>
      <c r="CN21" s="804"/>
      <c r="CO21" s="804"/>
      <c r="CP21" s="804"/>
      <c r="CQ21" s="805"/>
      <c r="CR21" s="803">
        <v>6</v>
      </c>
      <c r="CS21" s="804"/>
      <c r="CT21" s="804"/>
      <c r="CU21" s="804"/>
      <c r="CV21" s="805"/>
      <c r="CW21" s="803">
        <v>21</v>
      </c>
      <c r="CX21" s="804"/>
      <c r="CY21" s="804"/>
      <c r="CZ21" s="804"/>
      <c r="DA21" s="805"/>
      <c r="DB21" s="803" t="s">
        <v>560</v>
      </c>
      <c r="DC21" s="804"/>
      <c r="DD21" s="804"/>
      <c r="DE21" s="804"/>
      <c r="DF21" s="805"/>
      <c r="DG21" s="803" t="s">
        <v>497</v>
      </c>
      <c r="DH21" s="804"/>
      <c r="DI21" s="804"/>
      <c r="DJ21" s="804"/>
      <c r="DK21" s="805"/>
      <c r="DL21" s="803" t="s">
        <v>497</v>
      </c>
      <c r="DM21" s="804"/>
      <c r="DN21" s="804"/>
      <c r="DO21" s="804"/>
      <c r="DP21" s="805"/>
      <c r="DQ21" s="803" t="s">
        <v>497</v>
      </c>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t="s">
        <v>595</v>
      </c>
      <c r="BT22" s="791"/>
      <c r="BU22" s="791"/>
      <c r="BV22" s="791"/>
      <c r="BW22" s="791"/>
      <c r="BX22" s="791"/>
      <c r="BY22" s="791"/>
      <c r="BZ22" s="791"/>
      <c r="CA22" s="791"/>
      <c r="CB22" s="791"/>
      <c r="CC22" s="791"/>
      <c r="CD22" s="791"/>
      <c r="CE22" s="791"/>
      <c r="CF22" s="791"/>
      <c r="CG22" s="792"/>
      <c r="CH22" s="803">
        <v>3</v>
      </c>
      <c r="CI22" s="804"/>
      <c r="CJ22" s="804"/>
      <c r="CK22" s="804"/>
      <c r="CL22" s="805"/>
      <c r="CM22" s="803">
        <v>160</v>
      </c>
      <c r="CN22" s="804"/>
      <c r="CO22" s="804"/>
      <c r="CP22" s="804"/>
      <c r="CQ22" s="805"/>
      <c r="CR22" s="803">
        <v>46</v>
      </c>
      <c r="CS22" s="804"/>
      <c r="CT22" s="804"/>
      <c r="CU22" s="804"/>
      <c r="CV22" s="805"/>
      <c r="CW22" s="803" t="s">
        <v>574</v>
      </c>
      <c r="CX22" s="804"/>
      <c r="CY22" s="804"/>
      <c r="CZ22" s="804"/>
      <c r="DA22" s="805"/>
      <c r="DB22" s="803" t="s">
        <v>560</v>
      </c>
      <c r="DC22" s="804"/>
      <c r="DD22" s="804"/>
      <c r="DE22" s="804"/>
      <c r="DF22" s="805"/>
      <c r="DG22" s="803" t="s">
        <v>497</v>
      </c>
      <c r="DH22" s="804"/>
      <c r="DI22" s="804"/>
      <c r="DJ22" s="804"/>
      <c r="DK22" s="805"/>
      <c r="DL22" s="803" t="s">
        <v>497</v>
      </c>
      <c r="DM22" s="804"/>
      <c r="DN22" s="804"/>
      <c r="DO22" s="804"/>
      <c r="DP22" s="805"/>
      <c r="DQ22" s="803" t="s">
        <v>497</v>
      </c>
      <c r="DR22" s="804"/>
      <c r="DS22" s="804"/>
      <c r="DT22" s="804"/>
      <c r="DU22" s="805"/>
      <c r="DV22" s="806"/>
      <c r="DW22" s="807"/>
      <c r="DX22" s="807"/>
      <c r="DY22" s="807"/>
      <c r="DZ22" s="808"/>
      <c r="EA22" s="234"/>
    </row>
    <row r="23" spans="1:131" s="235" customFormat="1" ht="26.25" customHeight="1" thickBot="1" x14ac:dyDescent="0.2">
      <c r="A23" s="244" t="s">
        <v>379</v>
      </c>
      <c r="B23" s="812" t="s">
        <v>380</v>
      </c>
      <c r="C23" s="813"/>
      <c r="D23" s="813"/>
      <c r="E23" s="813"/>
      <c r="F23" s="813"/>
      <c r="G23" s="813"/>
      <c r="H23" s="813"/>
      <c r="I23" s="813"/>
      <c r="J23" s="813"/>
      <c r="K23" s="813"/>
      <c r="L23" s="813"/>
      <c r="M23" s="813"/>
      <c r="N23" s="813"/>
      <c r="O23" s="813"/>
      <c r="P23" s="814"/>
      <c r="Q23" s="815">
        <v>48966</v>
      </c>
      <c r="R23" s="816"/>
      <c r="S23" s="816"/>
      <c r="T23" s="816"/>
      <c r="U23" s="816"/>
      <c r="V23" s="816">
        <v>46843</v>
      </c>
      <c r="W23" s="816"/>
      <c r="X23" s="816"/>
      <c r="Y23" s="816"/>
      <c r="Z23" s="816"/>
      <c r="AA23" s="816">
        <v>2122</v>
      </c>
      <c r="AB23" s="816"/>
      <c r="AC23" s="816"/>
      <c r="AD23" s="816"/>
      <c r="AE23" s="817"/>
      <c r="AF23" s="818">
        <v>1175</v>
      </c>
      <c r="AG23" s="816"/>
      <c r="AH23" s="816"/>
      <c r="AI23" s="816"/>
      <c r="AJ23" s="819"/>
      <c r="AK23" s="820"/>
      <c r="AL23" s="821"/>
      <c r="AM23" s="821"/>
      <c r="AN23" s="821"/>
      <c r="AO23" s="821"/>
      <c r="AP23" s="816">
        <v>27071</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t="s">
        <v>596</v>
      </c>
      <c r="BT23" s="791"/>
      <c r="BU23" s="791"/>
      <c r="BV23" s="791"/>
      <c r="BW23" s="791"/>
      <c r="BX23" s="791"/>
      <c r="BY23" s="791"/>
      <c r="BZ23" s="791"/>
      <c r="CA23" s="791"/>
      <c r="CB23" s="791"/>
      <c r="CC23" s="791"/>
      <c r="CD23" s="791"/>
      <c r="CE23" s="791"/>
      <c r="CF23" s="791"/>
      <c r="CG23" s="792"/>
      <c r="CH23" s="803">
        <v>0</v>
      </c>
      <c r="CI23" s="804"/>
      <c r="CJ23" s="804"/>
      <c r="CK23" s="804"/>
      <c r="CL23" s="805"/>
      <c r="CM23" s="803">
        <v>30</v>
      </c>
      <c r="CN23" s="804"/>
      <c r="CO23" s="804"/>
      <c r="CP23" s="804"/>
      <c r="CQ23" s="805"/>
      <c r="CR23" s="803">
        <v>20</v>
      </c>
      <c r="CS23" s="804"/>
      <c r="CT23" s="804"/>
      <c r="CU23" s="804"/>
      <c r="CV23" s="805"/>
      <c r="CW23" s="803">
        <v>1</v>
      </c>
      <c r="CX23" s="804"/>
      <c r="CY23" s="804"/>
      <c r="CZ23" s="804"/>
      <c r="DA23" s="805"/>
      <c r="DB23" s="803" t="s">
        <v>560</v>
      </c>
      <c r="DC23" s="804"/>
      <c r="DD23" s="804"/>
      <c r="DE23" s="804"/>
      <c r="DF23" s="805"/>
      <c r="DG23" s="803" t="s">
        <v>497</v>
      </c>
      <c r="DH23" s="804"/>
      <c r="DI23" s="804"/>
      <c r="DJ23" s="804"/>
      <c r="DK23" s="805"/>
      <c r="DL23" s="803" t="s">
        <v>497</v>
      </c>
      <c r="DM23" s="804"/>
      <c r="DN23" s="804"/>
      <c r="DO23" s="804"/>
      <c r="DP23" s="805"/>
      <c r="DQ23" s="803" t="s">
        <v>497</v>
      </c>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t="s">
        <v>597</v>
      </c>
      <c r="BT24" s="791"/>
      <c r="BU24" s="791"/>
      <c r="BV24" s="791"/>
      <c r="BW24" s="791"/>
      <c r="BX24" s="791"/>
      <c r="BY24" s="791"/>
      <c r="BZ24" s="791"/>
      <c r="CA24" s="791"/>
      <c r="CB24" s="791"/>
      <c r="CC24" s="791"/>
      <c r="CD24" s="791"/>
      <c r="CE24" s="791"/>
      <c r="CF24" s="791"/>
      <c r="CG24" s="792"/>
      <c r="CH24" s="803">
        <v>-4</v>
      </c>
      <c r="CI24" s="804"/>
      <c r="CJ24" s="804"/>
      <c r="CK24" s="804"/>
      <c r="CL24" s="805"/>
      <c r="CM24" s="803">
        <v>89</v>
      </c>
      <c r="CN24" s="804"/>
      <c r="CO24" s="804"/>
      <c r="CP24" s="804"/>
      <c r="CQ24" s="805"/>
      <c r="CR24" s="803">
        <v>40</v>
      </c>
      <c r="CS24" s="804"/>
      <c r="CT24" s="804"/>
      <c r="CU24" s="804"/>
      <c r="CV24" s="805"/>
      <c r="CW24" s="803">
        <v>30</v>
      </c>
      <c r="CX24" s="804"/>
      <c r="CY24" s="804"/>
      <c r="CZ24" s="804"/>
      <c r="DA24" s="805"/>
      <c r="DB24" s="803" t="s">
        <v>560</v>
      </c>
      <c r="DC24" s="804"/>
      <c r="DD24" s="804"/>
      <c r="DE24" s="804"/>
      <c r="DF24" s="805"/>
      <c r="DG24" s="803" t="s">
        <v>497</v>
      </c>
      <c r="DH24" s="804"/>
      <c r="DI24" s="804"/>
      <c r="DJ24" s="804"/>
      <c r="DK24" s="805"/>
      <c r="DL24" s="803" t="s">
        <v>497</v>
      </c>
      <c r="DM24" s="804"/>
      <c r="DN24" s="804"/>
      <c r="DO24" s="804"/>
      <c r="DP24" s="805"/>
      <c r="DQ24" s="803" t="s">
        <v>497</v>
      </c>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t="s">
        <v>598</v>
      </c>
      <c r="BT25" s="791"/>
      <c r="BU25" s="791"/>
      <c r="BV25" s="791"/>
      <c r="BW25" s="791"/>
      <c r="BX25" s="791"/>
      <c r="BY25" s="791"/>
      <c r="BZ25" s="791"/>
      <c r="CA25" s="791"/>
      <c r="CB25" s="791"/>
      <c r="CC25" s="791"/>
      <c r="CD25" s="791"/>
      <c r="CE25" s="791"/>
      <c r="CF25" s="791"/>
      <c r="CG25" s="792"/>
      <c r="CH25" s="803">
        <v>1</v>
      </c>
      <c r="CI25" s="804"/>
      <c r="CJ25" s="804"/>
      <c r="CK25" s="804"/>
      <c r="CL25" s="805"/>
      <c r="CM25" s="803">
        <v>4</v>
      </c>
      <c r="CN25" s="804"/>
      <c r="CO25" s="804"/>
      <c r="CP25" s="804"/>
      <c r="CQ25" s="805"/>
      <c r="CR25" s="803">
        <v>3</v>
      </c>
      <c r="CS25" s="804"/>
      <c r="CT25" s="804"/>
      <c r="CU25" s="804"/>
      <c r="CV25" s="805"/>
      <c r="CW25" s="803">
        <v>8</v>
      </c>
      <c r="CX25" s="804"/>
      <c r="CY25" s="804"/>
      <c r="CZ25" s="804"/>
      <c r="DA25" s="805"/>
      <c r="DB25" s="803" t="s">
        <v>560</v>
      </c>
      <c r="DC25" s="804"/>
      <c r="DD25" s="804"/>
      <c r="DE25" s="804"/>
      <c r="DF25" s="805"/>
      <c r="DG25" s="803" t="s">
        <v>497</v>
      </c>
      <c r="DH25" s="804"/>
      <c r="DI25" s="804"/>
      <c r="DJ25" s="804"/>
      <c r="DK25" s="805"/>
      <c r="DL25" s="803" t="s">
        <v>497</v>
      </c>
      <c r="DM25" s="804"/>
      <c r="DN25" s="804"/>
      <c r="DO25" s="804"/>
      <c r="DP25" s="805"/>
      <c r="DQ25" s="803" t="s">
        <v>497</v>
      </c>
      <c r="DR25" s="804"/>
      <c r="DS25" s="804"/>
      <c r="DT25" s="804"/>
      <c r="DU25" s="805"/>
      <c r="DV25" s="806"/>
      <c r="DW25" s="807"/>
      <c r="DX25" s="807"/>
      <c r="DY25" s="807"/>
      <c r="DZ25" s="808"/>
      <c r="EA25" s="226"/>
    </row>
    <row r="26" spans="1:131" s="227" customFormat="1" ht="26.25" customHeight="1" x14ac:dyDescent="0.15">
      <c r="A26" s="762" t="s">
        <v>359</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10893</v>
      </c>
      <c r="R28" s="845"/>
      <c r="S28" s="845"/>
      <c r="T28" s="845"/>
      <c r="U28" s="845"/>
      <c r="V28" s="845">
        <v>10633</v>
      </c>
      <c r="W28" s="845"/>
      <c r="X28" s="845"/>
      <c r="Y28" s="845"/>
      <c r="Z28" s="845"/>
      <c r="AA28" s="845">
        <v>260</v>
      </c>
      <c r="AB28" s="845"/>
      <c r="AC28" s="845"/>
      <c r="AD28" s="845"/>
      <c r="AE28" s="846"/>
      <c r="AF28" s="847">
        <v>260</v>
      </c>
      <c r="AG28" s="845"/>
      <c r="AH28" s="845"/>
      <c r="AI28" s="845"/>
      <c r="AJ28" s="848"/>
      <c r="AK28" s="849">
        <v>676</v>
      </c>
      <c r="AL28" s="840"/>
      <c r="AM28" s="840"/>
      <c r="AN28" s="840"/>
      <c r="AO28" s="840"/>
      <c r="AP28" s="840" t="s">
        <v>560</v>
      </c>
      <c r="AQ28" s="840"/>
      <c r="AR28" s="840"/>
      <c r="AS28" s="840"/>
      <c r="AT28" s="840"/>
      <c r="AU28" s="840" t="s">
        <v>564</v>
      </c>
      <c r="AV28" s="840"/>
      <c r="AW28" s="840"/>
      <c r="AX28" s="840"/>
      <c r="AY28" s="840"/>
      <c r="AZ28" s="841" t="s">
        <v>563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453</v>
      </c>
      <c r="R29" s="781"/>
      <c r="S29" s="781"/>
      <c r="T29" s="781"/>
      <c r="U29" s="781"/>
      <c r="V29" s="781">
        <v>409</v>
      </c>
      <c r="W29" s="781"/>
      <c r="X29" s="781"/>
      <c r="Y29" s="781"/>
      <c r="Z29" s="781"/>
      <c r="AA29" s="781">
        <v>44</v>
      </c>
      <c r="AB29" s="781"/>
      <c r="AC29" s="781"/>
      <c r="AD29" s="781"/>
      <c r="AE29" s="782"/>
      <c r="AF29" s="783">
        <v>44</v>
      </c>
      <c r="AG29" s="784"/>
      <c r="AH29" s="784"/>
      <c r="AI29" s="784"/>
      <c r="AJ29" s="785"/>
      <c r="AK29" s="852">
        <v>98</v>
      </c>
      <c r="AL29" s="853"/>
      <c r="AM29" s="853"/>
      <c r="AN29" s="853"/>
      <c r="AO29" s="853"/>
      <c r="AP29" s="853">
        <v>13</v>
      </c>
      <c r="AQ29" s="853"/>
      <c r="AR29" s="853"/>
      <c r="AS29" s="853"/>
      <c r="AT29" s="853"/>
      <c r="AU29" s="853">
        <v>4</v>
      </c>
      <c r="AV29" s="853"/>
      <c r="AW29" s="853"/>
      <c r="AX29" s="853"/>
      <c r="AY29" s="853"/>
      <c r="AZ29" s="854" t="s">
        <v>563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9288</v>
      </c>
      <c r="R30" s="781"/>
      <c r="S30" s="781"/>
      <c r="T30" s="781"/>
      <c r="U30" s="781"/>
      <c r="V30" s="781">
        <v>9101</v>
      </c>
      <c r="W30" s="781"/>
      <c r="X30" s="781"/>
      <c r="Y30" s="781"/>
      <c r="Z30" s="781"/>
      <c r="AA30" s="781">
        <v>187</v>
      </c>
      <c r="AB30" s="781"/>
      <c r="AC30" s="781"/>
      <c r="AD30" s="781"/>
      <c r="AE30" s="782"/>
      <c r="AF30" s="783">
        <v>187</v>
      </c>
      <c r="AG30" s="784"/>
      <c r="AH30" s="784"/>
      <c r="AI30" s="784"/>
      <c r="AJ30" s="785"/>
      <c r="AK30" s="852">
        <v>1257</v>
      </c>
      <c r="AL30" s="853"/>
      <c r="AM30" s="853"/>
      <c r="AN30" s="853"/>
      <c r="AO30" s="853"/>
      <c r="AP30" s="853" t="s">
        <v>561</v>
      </c>
      <c r="AQ30" s="853"/>
      <c r="AR30" s="853"/>
      <c r="AS30" s="853"/>
      <c r="AT30" s="853"/>
      <c r="AU30" s="853" t="s">
        <v>557</v>
      </c>
      <c r="AV30" s="853"/>
      <c r="AW30" s="853"/>
      <c r="AX30" s="853"/>
      <c r="AY30" s="853"/>
      <c r="AZ30" s="854" t="s">
        <v>562</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1241</v>
      </c>
      <c r="R31" s="781"/>
      <c r="S31" s="781"/>
      <c r="T31" s="781"/>
      <c r="U31" s="781"/>
      <c r="V31" s="781">
        <v>1180</v>
      </c>
      <c r="W31" s="781"/>
      <c r="X31" s="781"/>
      <c r="Y31" s="781"/>
      <c r="Z31" s="781"/>
      <c r="AA31" s="781">
        <v>61</v>
      </c>
      <c r="AB31" s="781"/>
      <c r="AC31" s="781"/>
      <c r="AD31" s="781"/>
      <c r="AE31" s="782"/>
      <c r="AF31" s="783">
        <v>61</v>
      </c>
      <c r="AG31" s="784"/>
      <c r="AH31" s="784"/>
      <c r="AI31" s="784"/>
      <c r="AJ31" s="785"/>
      <c r="AK31" s="852">
        <v>311</v>
      </c>
      <c r="AL31" s="853"/>
      <c r="AM31" s="853"/>
      <c r="AN31" s="853"/>
      <c r="AO31" s="853"/>
      <c r="AP31" s="853" t="s">
        <v>560</v>
      </c>
      <c r="AQ31" s="853"/>
      <c r="AR31" s="853"/>
      <c r="AS31" s="853"/>
      <c r="AT31" s="853"/>
      <c r="AU31" s="853" t="s">
        <v>565</v>
      </c>
      <c r="AV31" s="853"/>
      <c r="AW31" s="853"/>
      <c r="AX31" s="853"/>
      <c r="AY31" s="853"/>
      <c r="AZ31" s="854" t="s">
        <v>562</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2072</v>
      </c>
      <c r="R32" s="781"/>
      <c r="S32" s="781"/>
      <c r="T32" s="781"/>
      <c r="U32" s="781"/>
      <c r="V32" s="781">
        <v>1737</v>
      </c>
      <c r="W32" s="781"/>
      <c r="X32" s="781"/>
      <c r="Y32" s="781"/>
      <c r="Z32" s="781"/>
      <c r="AA32" s="781">
        <v>335</v>
      </c>
      <c r="AB32" s="781"/>
      <c r="AC32" s="781"/>
      <c r="AD32" s="781"/>
      <c r="AE32" s="782"/>
      <c r="AF32" s="783">
        <v>2586</v>
      </c>
      <c r="AG32" s="784"/>
      <c r="AH32" s="784"/>
      <c r="AI32" s="784"/>
      <c r="AJ32" s="785"/>
      <c r="AK32" s="852">
        <v>178</v>
      </c>
      <c r="AL32" s="853"/>
      <c r="AM32" s="853"/>
      <c r="AN32" s="853"/>
      <c r="AO32" s="853"/>
      <c r="AP32" s="853">
        <v>6834</v>
      </c>
      <c r="AQ32" s="853"/>
      <c r="AR32" s="853"/>
      <c r="AS32" s="853"/>
      <c r="AT32" s="853"/>
      <c r="AU32" s="853">
        <v>1695</v>
      </c>
      <c r="AV32" s="853"/>
      <c r="AW32" s="853"/>
      <c r="AX32" s="853"/>
      <c r="AY32" s="853"/>
      <c r="AZ32" s="854" t="s">
        <v>560</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397</v>
      </c>
      <c r="C33" s="778"/>
      <c r="D33" s="778"/>
      <c r="E33" s="778"/>
      <c r="F33" s="778"/>
      <c r="G33" s="778"/>
      <c r="H33" s="778"/>
      <c r="I33" s="778"/>
      <c r="J33" s="778"/>
      <c r="K33" s="778"/>
      <c r="L33" s="778"/>
      <c r="M33" s="778"/>
      <c r="N33" s="778"/>
      <c r="O33" s="778"/>
      <c r="P33" s="779"/>
      <c r="Q33" s="780">
        <v>3915</v>
      </c>
      <c r="R33" s="781"/>
      <c r="S33" s="781"/>
      <c r="T33" s="781"/>
      <c r="U33" s="781"/>
      <c r="V33" s="781">
        <v>3706</v>
      </c>
      <c r="W33" s="781"/>
      <c r="X33" s="781"/>
      <c r="Y33" s="781"/>
      <c r="Z33" s="781"/>
      <c r="AA33" s="781">
        <v>209</v>
      </c>
      <c r="AB33" s="781"/>
      <c r="AC33" s="781"/>
      <c r="AD33" s="781"/>
      <c r="AE33" s="782"/>
      <c r="AF33" s="783">
        <v>101</v>
      </c>
      <c r="AG33" s="784"/>
      <c r="AH33" s="784"/>
      <c r="AI33" s="784"/>
      <c r="AJ33" s="785"/>
      <c r="AK33" s="852">
        <v>1124</v>
      </c>
      <c r="AL33" s="853"/>
      <c r="AM33" s="853"/>
      <c r="AN33" s="853"/>
      <c r="AO33" s="853"/>
      <c r="AP33" s="853">
        <v>17953</v>
      </c>
      <c r="AQ33" s="853"/>
      <c r="AR33" s="853"/>
      <c r="AS33" s="853"/>
      <c r="AT33" s="853"/>
      <c r="AU33" s="853">
        <v>10448</v>
      </c>
      <c r="AV33" s="853"/>
      <c r="AW33" s="853"/>
      <c r="AX33" s="853"/>
      <c r="AY33" s="853"/>
      <c r="AZ33" s="854" t="s">
        <v>560</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399</v>
      </c>
      <c r="C34" s="778"/>
      <c r="D34" s="778"/>
      <c r="E34" s="778"/>
      <c r="F34" s="778"/>
      <c r="G34" s="778"/>
      <c r="H34" s="778"/>
      <c r="I34" s="778"/>
      <c r="J34" s="778"/>
      <c r="K34" s="778"/>
      <c r="L34" s="778"/>
      <c r="M34" s="778"/>
      <c r="N34" s="778"/>
      <c r="O34" s="778"/>
      <c r="P34" s="779"/>
      <c r="Q34" s="780">
        <v>32</v>
      </c>
      <c r="R34" s="781"/>
      <c r="S34" s="781"/>
      <c r="T34" s="781"/>
      <c r="U34" s="781"/>
      <c r="V34" s="781">
        <v>26</v>
      </c>
      <c r="W34" s="781"/>
      <c r="X34" s="781"/>
      <c r="Y34" s="781"/>
      <c r="Z34" s="781"/>
      <c r="AA34" s="781">
        <v>6</v>
      </c>
      <c r="AB34" s="781"/>
      <c r="AC34" s="781"/>
      <c r="AD34" s="781"/>
      <c r="AE34" s="782"/>
      <c r="AF34" s="783">
        <v>6</v>
      </c>
      <c r="AG34" s="784"/>
      <c r="AH34" s="784"/>
      <c r="AI34" s="784"/>
      <c r="AJ34" s="785"/>
      <c r="AK34" s="852" t="s">
        <v>559</v>
      </c>
      <c r="AL34" s="853"/>
      <c r="AM34" s="853"/>
      <c r="AN34" s="853"/>
      <c r="AO34" s="853"/>
      <c r="AP34" s="853" t="s">
        <v>562</v>
      </c>
      <c r="AQ34" s="853"/>
      <c r="AR34" s="853"/>
      <c r="AS34" s="853"/>
      <c r="AT34" s="853"/>
      <c r="AU34" s="853" t="s">
        <v>563</v>
      </c>
      <c r="AV34" s="853"/>
      <c r="AW34" s="853"/>
      <c r="AX34" s="853"/>
      <c r="AY34" s="853"/>
      <c r="AZ34" s="854" t="s">
        <v>559</v>
      </c>
      <c r="BA34" s="854"/>
      <c r="BB34" s="854"/>
      <c r="BC34" s="854"/>
      <c r="BD34" s="854"/>
      <c r="BE34" s="850" t="s">
        <v>398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400</v>
      </c>
      <c r="C35" s="778"/>
      <c r="D35" s="778"/>
      <c r="E35" s="778"/>
      <c r="F35" s="778"/>
      <c r="G35" s="778"/>
      <c r="H35" s="778"/>
      <c r="I35" s="778"/>
      <c r="J35" s="778"/>
      <c r="K35" s="778"/>
      <c r="L35" s="778"/>
      <c r="M35" s="778"/>
      <c r="N35" s="778"/>
      <c r="O35" s="778"/>
      <c r="P35" s="779"/>
      <c r="Q35" s="780">
        <v>705</v>
      </c>
      <c r="R35" s="781"/>
      <c r="S35" s="781"/>
      <c r="T35" s="781"/>
      <c r="U35" s="781"/>
      <c r="V35" s="781">
        <v>640</v>
      </c>
      <c r="W35" s="781"/>
      <c r="X35" s="781"/>
      <c r="Y35" s="781"/>
      <c r="Z35" s="781"/>
      <c r="AA35" s="781">
        <v>65</v>
      </c>
      <c r="AB35" s="781"/>
      <c r="AC35" s="781"/>
      <c r="AD35" s="781"/>
      <c r="AE35" s="782"/>
      <c r="AF35" s="783">
        <v>65</v>
      </c>
      <c r="AG35" s="784"/>
      <c r="AH35" s="784"/>
      <c r="AI35" s="784"/>
      <c r="AJ35" s="785"/>
      <c r="AK35" s="852">
        <v>474</v>
      </c>
      <c r="AL35" s="853"/>
      <c r="AM35" s="853"/>
      <c r="AN35" s="853"/>
      <c r="AO35" s="853"/>
      <c r="AP35" s="853">
        <v>3190</v>
      </c>
      <c r="AQ35" s="853"/>
      <c r="AR35" s="853"/>
      <c r="AS35" s="853"/>
      <c r="AT35" s="853"/>
      <c r="AU35" s="853">
        <v>2938</v>
      </c>
      <c r="AV35" s="853"/>
      <c r="AW35" s="853"/>
      <c r="AX35" s="853"/>
      <c r="AY35" s="853"/>
      <c r="AZ35" s="854" t="s">
        <v>560</v>
      </c>
      <c r="BA35" s="854"/>
      <c r="BB35" s="854"/>
      <c r="BC35" s="854"/>
      <c r="BD35" s="854"/>
      <c r="BE35" s="850" t="s">
        <v>398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401</v>
      </c>
      <c r="C36" s="778"/>
      <c r="D36" s="778"/>
      <c r="E36" s="778"/>
      <c r="F36" s="778"/>
      <c r="G36" s="778"/>
      <c r="H36" s="778"/>
      <c r="I36" s="778"/>
      <c r="J36" s="778"/>
      <c r="K36" s="778"/>
      <c r="L36" s="778"/>
      <c r="M36" s="778"/>
      <c r="N36" s="778"/>
      <c r="O36" s="778"/>
      <c r="P36" s="779"/>
      <c r="Q36" s="780">
        <v>117</v>
      </c>
      <c r="R36" s="781"/>
      <c r="S36" s="781"/>
      <c r="T36" s="781"/>
      <c r="U36" s="781"/>
      <c r="V36" s="781">
        <v>109</v>
      </c>
      <c r="W36" s="781"/>
      <c r="X36" s="781"/>
      <c r="Y36" s="781"/>
      <c r="Z36" s="781"/>
      <c r="AA36" s="781">
        <v>8</v>
      </c>
      <c r="AB36" s="781"/>
      <c r="AC36" s="781"/>
      <c r="AD36" s="781"/>
      <c r="AE36" s="782"/>
      <c r="AF36" s="783">
        <v>8</v>
      </c>
      <c r="AG36" s="784"/>
      <c r="AH36" s="784"/>
      <c r="AI36" s="784"/>
      <c r="AJ36" s="785"/>
      <c r="AK36" s="852">
        <v>30</v>
      </c>
      <c r="AL36" s="853"/>
      <c r="AM36" s="853"/>
      <c r="AN36" s="853"/>
      <c r="AO36" s="853"/>
      <c r="AP36" s="853" t="s">
        <v>557</v>
      </c>
      <c r="AQ36" s="853"/>
      <c r="AR36" s="853"/>
      <c r="AS36" s="853"/>
      <c r="AT36" s="853"/>
      <c r="AU36" s="853" t="s">
        <v>565</v>
      </c>
      <c r="AV36" s="853"/>
      <c r="AW36" s="853"/>
      <c r="AX36" s="853"/>
      <c r="AY36" s="853"/>
      <c r="AZ36" s="854" t="s">
        <v>560</v>
      </c>
      <c r="BA36" s="854"/>
      <c r="BB36" s="854"/>
      <c r="BC36" s="854"/>
      <c r="BD36" s="854"/>
      <c r="BE36" s="850" t="s">
        <v>398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379</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3318</v>
      </c>
      <c r="AG63" s="864"/>
      <c r="AH63" s="864"/>
      <c r="AI63" s="864"/>
      <c r="AJ63" s="865"/>
      <c r="AK63" s="866"/>
      <c r="AL63" s="861"/>
      <c r="AM63" s="861"/>
      <c r="AN63" s="861"/>
      <c r="AO63" s="861"/>
      <c r="AP63" s="864">
        <v>27990</v>
      </c>
      <c r="AQ63" s="864"/>
      <c r="AR63" s="864"/>
      <c r="AS63" s="864"/>
      <c r="AT63" s="864"/>
      <c r="AU63" s="864">
        <v>15085</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383</v>
      </c>
      <c r="R66" s="740"/>
      <c r="S66" s="740"/>
      <c r="T66" s="740"/>
      <c r="U66" s="741"/>
      <c r="V66" s="739" t="s">
        <v>384</v>
      </c>
      <c r="W66" s="740"/>
      <c r="X66" s="740"/>
      <c r="Y66" s="740"/>
      <c r="Z66" s="741"/>
      <c r="AA66" s="739" t="s">
        <v>385</v>
      </c>
      <c r="AB66" s="740"/>
      <c r="AC66" s="740"/>
      <c r="AD66" s="740"/>
      <c r="AE66" s="741"/>
      <c r="AF66" s="874" t="s">
        <v>386</v>
      </c>
      <c r="AG66" s="835"/>
      <c r="AH66" s="835"/>
      <c r="AI66" s="835"/>
      <c r="AJ66" s="875"/>
      <c r="AK66" s="739" t="s">
        <v>387</v>
      </c>
      <c r="AL66" s="763"/>
      <c r="AM66" s="763"/>
      <c r="AN66" s="763"/>
      <c r="AO66" s="764"/>
      <c r="AP66" s="739" t="s">
        <v>388</v>
      </c>
      <c r="AQ66" s="740"/>
      <c r="AR66" s="740"/>
      <c r="AS66" s="740"/>
      <c r="AT66" s="741"/>
      <c r="AU66" s="739" t="s">
        <v>406</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566</v>
      </c>
      <c r="C68" s="892"/>
      <c r="D68" s="892"/>
      <c r="E68" s="892"/>
      <c r="F68" s="892"/>
      <c r="G68" s="892"/>
      <c r="H68" s="892"/>
      <c r="I68" s="892"/>
      <c r="J68" s="892"/>
      <c r="K68" s="892"/>
      <c r="L68" s="892"/>
      <c r="M68" s="892"/>
      <c r="N68" s="892"/>
      <c r="O68" s="892"/>
      <c r="P68" s="893"/>
      <c r="Q68" s="894">
        <v>68</v>
      </c>
      <c r="R68" s="888"/>
      <c r="S68" s="888"/>
      <c r="T68" s="888"/>
      <c r="U68" s="888"/>
      <c r="V68" s="888">
        <v>64</v>
      </c>
      <c r="W68" s="888"/>
      <c r="X68" s="888"/>
      <c r="Y68" s="888"/>
      <c r="Z68" s="888"/>
      <c r="AA68" s="888">
        <v>3</v>
      </c>
      <c r="AB68" s="888"/>
      <c r="AC68" s="888"/>
      <c r="AD68" s="888"/>
      <c r="AE68" s="888"/>
      <c r="AF68" s="888">
        <v>3</v>
      </c>
      <c r="AG68" s="888"/>
      <c r="AH68" s="888"/>
      <c r="AI68" s="888"/>
      <c r="AJ68" s="888"/>
      <c r="AK68" s="888" t="s">
        <v>573</v>
      </c>
      <c r="AL68" s="888"/>
      <c r="AM68" s="888"/>
      <c r="AN68" s="888"/>
      <c r="AO68" s="888"/>
      <c r="AP68" s="888" t="s">
        <v>574</v>
      </c>
      <c r="AQ68" s="888"/>
      <c r="AR68" s="888"/>
      <c r="AS68" s="888"/>
      <c r="AT68" s="888"/>
      <c r="AU68" s="888" t="s">
        <v>576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567</v>
      </c>
      <c r="C69" s="896"/>
      <c r="D69" s="896"/>
      <c r="E69" s="896"/>
      <c r="F69" s="896"/>
      <c r="G69" s="896"/>
      <c r="H69" s="896"/>
      <c r="I69" s="896"/>
      <c r="J69" s="896"/>
      <c r="K69" s="896"/>
      <c r="L69" s="896"/>
      <c r="M69" s="896"/>
      <c r="N69" s="896"/>
      <c r="O69" s="896"/>
      <c r="P69" s="897"/>
      <c r="Q69" s="898">
        <v>561</v>
      </c>
      <c r="R69" s="853"/>
      <c r="S69" s="853"/>
      <c r="T69" s="853"/>
      <c r="U69" s="853"/>
      <c r="V69" s="853">
        <v>558</v>
      </c>
      <c r="W69" s="853"/>
      <c r="X69" s="853"/>
      <c r="Y69" s="853"/>
      <c r="Z69" s="853"/>
      <c r="AA69" s="853">
        <v>3</v>
      </c>
      <c r="AB69" s="853"/>
      <c r="AC69" s="853"/>
      <c r="AD69" s="853"/>
      <c r="AE69" s="853"/>
      <c r="AF69" s="853">
        <v>572</v>
      </c>
      <c r="AG69" s="853"/>
      <c r="AH69" s="853"/>
      <c r="AI69" s="853"/>
      <c r="AJ69" s="853"/>
      <c r="AK69" s="853" t="s">
        <v>561</v>
      </c>
      <c r="AL69" s="853"/>
      <c r="AM69" s="853"/>
      <c r="AN69" s="853"/>
      <c r="AO69" s="853"/>
      <c r="AP69" s="853" t="s">
        <v>559</v>
      </c>
      <c r="AQ69" s="853"/>
      <c r="AR69" s="853"/>
      <c r="AS69" s="853"/>
      <c r="AT69" s="853"/>
      <c r="AU69" s="853" t="s">
        <v>577</v>
      </c>
      <c r="AV69" s="853"/>
      <c r="AW69" s="853"/>
      <c r="AX69" s="853"/>
      <c r="AY69" s="853"/>
      <c r="AZ69" s="899" t="s">
        <v>578</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568</v>
      </c>
      <c r="C70" s="896"/>
      <c r="D70" s="896"/>
      <c r="E70" s="896"/>
      <c r="F70" s="896"/>
      <c r="G70" s="896"/>
      <c r="H70" s="896"/>
      <c r="I70" s="896"/>
      <c r="J70" s="896"/>
      <c r="K70" s="896"/>
      <c r="L70" s="896"/>
      <c r="M70" s="896"/>
      <c r="N70" s="896"/>
      <c r="O70" s="896"/>
      <c r="P70" s="897"/>
      <c r="Q70" s="898">
        <v>194</v>
      </c>
      <c r="R70" s="853"/>
      <c r="S70" s="853"/>
      <c r="T70" s="853"/>
      <c r="U70" s="853"/>
      <c r="V70" s="853">
        <v>194</v>
      </c>
      <c r="W70" s="853"/>
      <c r="X70" s="853"/>
      <c r="Y70" s="853"/>
      <c r="Z70" s="853"/>
      <c r="AA70" s="853">
        <v>0</v>
      </c>
      <c r="AB70" s="853"/>
      <c r="AC70" s="853"/>
      <c r="AD70" s="853"/>
      <c r="AE70" s="853"/>
      <c r="AF70" s="853" t="s">
        <v>572</v>
      </c>
      <c r="AG70" s="853"/>
      <c r="AH70" s="853"/>
      <c r="AI70" s="853"/>
      <c r="AJ70" s="853"/>
      <c r="AK70" s="853" t="s">
        <v>557</v>
      </c>
      <c r="AL70" s="853"/>
      <c r="AM70" s="853"/>
      <c r="AN70" s="853"/>
      <c r="AO70" s="853"/>
      <c r="AP70" s="853">
        <v>130</v>
      </c>
      <c r="AQ70" s="853"/>
      <c r="AR70" s="853"/>
      <c r="AS70" s="853"/>
      <c r="AT70" s="853"/>
      <c r="AU70" s="853">
        <v>45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569</v>
      </c>
      <c r="C71" s="896"/>
      <c r="D71" s="896"/>
      <c r="E71" s="896"/>
      <c r="F71" s="896"/>
      <c r="G71" s="896"/>
      <c r="H71" s="896"/>
      <c r="I71" s="896"/>
      <c r="J71" s="896"/>
      <c r="K71" s="896"/>
      <c r="L71" s="896"/>
      <c r="M71" s="896"/>
      <c r="N71" s="896"/>
      <c r="O71" s="896"/>
      <c r="P71" s="897"/>
      <c r="Q71" s="898">
        <v>114</v>
      </c>
      <c r="R71" s="853"/>
      <c r="S71" s="853"/>
      <c r="T71" s="853"/>
      <c r="U71" s="853"/>
      <c r="V71" s="853">
        <v>114</v>
      </c>
      <c r="W71" s="853"/>
      <c r="X71" s="853"/>
      <c r="Y71" s="853"/>
      <c r="Z71" s="853"/>
      <c r="AA71" s="853">
        <v>0</v>
      </c>
      <c r="AB71" s="853"/>
      <c r="AC71" s="853"/>
      <c r="AD71" s="853"/>
      <c r="AE71" s="853"/>
      <c r="AF71" s="853">
        <v>0</v>
      </c>
      <c r="AG71" s="853"/>
      <c r="AH71" s="853"/>
      <c r="AI71" s="853"/>
      <c r="AJ71" s="853"/>
      <c r="AK71" s="853" t="s">
        <v>561</v>
      </c>
      <c r="AL71" s="853"/>
      <c r="AM71" s="853"/>
      <c r="AN71" s="853"/>
      <c r="AO71" s="853"/>
      <c r="AP71" s="853" t="s">
        <v>575</v>
      </c>
      <c r="AQ71" s="853"/>
      <c r="AR71" s="853"/>
      <c r="AS71" s="853"/>
      <c r="AT71" s="853"/>
      <c r="AU71" s="853" t="s">
        <v>565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570</v>
      </c>
      <c r="C72" s="896"/>
      <c r="D72" s="896"/>
      <c r="E72" s="896"/>
      <c r="F72" s="896"/>
      <c r="G72" s="896"/>
      <c r="H72" s="896"/>
      <c r="I72" s="896"/>
      <c r="J72" s="896"/>
      <c r="K72" s="896"/>
      <c r="L72" s="896"/>
      <c r="M72" s="896"/>
      <c r="N72" s="896"/>
      <c r="O72" s="896"/>
      <c r="P72" s="897"/>
      <c r="Q72" s="898">
        <v>250</v>
      </c>
      <c r="R72" s="853"/>
      <c r="S72" s="853"/>
      <c r="T72" s="853"/>
      <c r="U72" s="853"/>
      <c r="V72" s="853">
        <v>234</v>
      </c>
      <c r="W72" s="853"/>
      <c r="X72" s="853"/>
      <c r="Y72" s="853"/>
      <c r="Z72" s="853"/>
      <c r="AA72" s="853">
        <v>16</v>
      </c>
      <c r="AB72" s="853"/>
      <c r="AC72" s="853"/>
      <c r="AD72" s="853"/>
      <c r="AE72" s="853"/>
      <c r="AF72" s="853">
        <v>16</v>
      </c>
      <c r="AG72" s="853"/>
      <c r="AH72" s="853"/>
      <c r="AI72" s="853"/>
      <c r="AJ72" s="853"/>
      <c r="AK72" s="853" t="s">
        <v>557</v>
      </c>
      <c r="AL72" s="853"/>
      <c r="AM72" s="853"/>
      <c r="AN72" s="853"/>
      <c r="AO72" s="853"/>
      <c r="AP72" s="853" t="s">
        <v>561</v>
      </c>
      <c r="AQ72" s="853"/>
      <c r="AR72" s="853"/>
      <c r="AS72" s="853"/>
      <c r="AT72" s="853"/>
      <c r="AU72" s="853" t="s">
        <v>561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571</v>
      </c>
      <c r="C73" s="896"/>
      <c r="D73" s="896"/>
      <c r="E73" s="896"/>
      <c r="F73" s="896"/>
      <c r="G73" s="896"/>
      <c r="H73" s="896"/>
      <c r="I73" s="896"/>
      <c r="J73" s="896"/>
      <c r="K73" s="896"/>
      <c r="L73" s="896"/>
      <c r="M73" s="896"/>
      <c r="N73" s="896"/>
      <c r="O73" s="896"/>
      <c r="P73" s="897"/>
      <c r="Q73" s="898">
        <v>253621</v>
      </c>
      <c r="R73" s="853"/>
      <c r="S73" s="853"/>
      <c r="T73" s="853"/>
      <c r="U73" s="853"/>
      <c r="V73" s="853">
        <v>241656</v>
      </c>
      <c r="W73" s="853"/>
      <c r="X73" s="853"/>
      <c r="Y73" s="853"/>
      <c r="Z73" s="853"/>
      <c r="AA73" s="853">
        <v>11965</v>
      </c>
      <c r="AB73" s="853"/>
      <c r="AC73" s="853"/>
      <c r="AD73" s="853"/>
      <c r="AE73" s="853"/>
      <c r="AF73" s="853">
        <v>11965</v>
      </c>
      <c r="AG73" s="853"/>
      <c r="AH73" s="853"/>
      <c r="AI73" s="853"/>
      <c r="AJ73" s="853"/>
      <c r="AK73" s="853" t="s">
        <v>557</v>
      </c>
      <c r="AL73" s="853"/>
      <c r="AM73" s="853"/>
      <c r="AN73" s="853"/>
      <c r="AO73" s="853"/>
      <c r="AP73" s="853" t="s">
        <v>574</v>
      </c>
      <c r="AQ73" s="853"/>
      <c r="AR73" s="853"/>
      <c r="AS73" s="853"/>
      <c r="AT73" s="853"/>
      <c r="AU73" s="853" t="s">
        <v>560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379</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12556</v>
      </c>
      <c r="AG88" s="864"/>
      <c r="AH88" s="864"/>
      <c r="AI88" s="864"/>
      <c r="AJ88" s="864"/>
      <c r="AK88" s="861"/>
      <c r="AL88" s="861"/>
      <c r="AM88" s="861"/>
      <c r="AN88" s="861"/>
      <c r="AO88" s="861"/>
      <c r="AP88" s="864">
        <v>130</v>
      </c>
      <c r="AQ88" s="864"/>
      <c r="AR88" s="864"/>
      <c r="AS88" s="864"/>
      <c r="AT88" s="864"/>
      <c r="AU88" s="864">
        <v>45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611</v>
      </c>
      <c r="CS102" s="872"/>
      <c r="CT102" s="872"/>
      <c r="CU102" s="872"/>
      <c r="CV102" s="915"/>
      <c r="CW102" s="914">
        <v>63</v>
      </c>
      <c r="CX102" s="872"/>
      <c r="CY102" s="872"/>
      <c r="CZ102" s="872"/>
      <c r="DA102" s="915"/>
      <c r="DB102" s="914" t="s">
        <v>560</v>
      </c>
      <c r="DC102" s="872"/>
      <c r="DD102" s="872"/>
      <c r="DE102" s="872"/>
      <c r="DF102" s="915"/>
      <c r="DG102" s="914">
        <v>765</v>
      </c>
      <c r="DH102" s="872"/>
      <c r="DI102" s="872"/>
      <c r="DJ102" s="872"/>
      <c r="DK102" s="915"/>
      <c r="DL102" s="914">
        <v>738</v>
      </c>
      <c r="DM102" s="872"/>
      <c r="DN102" s="872"/>
      <c r="DO102" s="872"/>
      <c r="DP102" s="915"/>
      <c r="DQ102" s="914" t="s">
        <v>609</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298</v>
      </c>
      <c r="AG109" s="917"/>
      <c r="AH109" s="917"/>
      <c r="AI109" s="917"/>
      <c r="AJ109" s="918"/>
      <c r="AK109" s="916" t="s">
        <v>297</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298</v>
      </c>
      <c r="BW109" s="917"/>
      <c r="BX109" s="917"/>
      <c r="BY109" s="917"/>
      <c r="BZ109" s="918"/>
      <c r="CA109" s="916" t="s">
        <v>297</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298</v>
      </c>
      <c r="DM109" s="917"/>
      <c r="DN109" s="917"/>
      <c r="DO109" s="917"/>
      <c r="DP109" s="918"/>
      <c r="DQ109" s="916" t="s">
        <v>297</v>
      </c>
      <c r="DR109" s="917"/>
      <c r="DS109" s="917"/>
      <c r="DT109" s="917"/>
      <c r="DU109" s="918"/>
      <c r="DV109" s="916" t="s">
        <v>417</v>
      </c>
      <c r="DW109" s="917"/>
      <c r="DX109" s="917"/>
      <c r="DY109" s="917"/>
      <c r="DZ109" s="919"/>
    </row>
    <row r="110" spans="1:131" s="226" customFormat="1" ht="26.25" customHeight="1" x14ac:dyDescent="0.15">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5715322</v>
      </c>
      <c r="AB110" s="924"/>
      <c r="AC110" s="924"/>
      <c r="AD110" s="924"/>
      <c r="AE110" s="925"/>
      <c r="AF110" s="926">
        <v>4861270</v>
      </c>
      <c r="AG110" s="924"/>
      <c r="AH110" s="924"/>
      <c r="AI110" s="924"/>
      <c r="AJ110" s="925"/>
      <c r="AK110" s="926">
        <v>4627701</v>
      </c>
      <c r="AL110" s="924"/>
      <c r="AM110" s="924"/>
      <c r="AN110" s="924"/>
      <c r="AO110" s="925"/>
      <c r="AP110" s="927">
        <v>19.3</v>
      </c>
      <c r="AQ110" s="928"/>
      <c r="AR110" s="928"/>
      <c r="AS110" s="928"/>
      <c r="AT110" s="929"/>
      <c r="AU110" s="930" t="s">
        <v>66</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32491760</v>
      </c>
      <c r="BR110" s="959"/>
      <c r="BS110" s="959"/>
      <c r="BT110" s="959"/>
      <c r="BU110" s="959"/>
      <c r="BV110" s="959">
        <v>29409651</v>
      </c>
      <c r="BW110" s="959"/>
      <c r="BX110" s="959"/>
      <c r="BY110" s="959"/>
      <c r="BZ110" s="959"/>
      <c r="CA110" s="959">
        <v>27071186</v>
      </c>
      <c r="CB110" s="959"/>
      <c r="CC110" s="959"/>
      <c r="CD110" s="959"/>
      <c r="CE110" s="959"/>
      <c r="CF110" s="973">
        <v>112.7</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423</v>
      </c>
      <c r="DW110" s="960"/>
      <c r="DX110" s="960"/>
      <c r="DY110" s="960"/>
      <c r="DZ110" s="961"/>
    </row>
    <row r="111" spans="1:131" s="226" customFormat="1" ht="26.25" customHeight="1" x14ac:dyDescent="0.15">
      <c r="A111" s="962" t="s">
        <v>424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423</v>
      </c>
      <c r="AB111" s="966"/>
      <c r="AC111" s="966"/>
      <c r="AD111" s="966"/>
      <c r="AE111" s="967"/>
      <c r="AF111" s="968" t="s">
        <v>423</v>
      </c>
      <c r="AG111" s="966"/>
      <c r="AH111" s="966"/>
      <c r="AI111" s="966"/>
      <c r="AJ111" s="967"/>
      <c r="AK111" s="968" t="s">
        <v>122</v>
      </c>
      <c r="AL111" s="966"/>
      <c r="AM111" s="966"/>
      <c r="AN111" s="966"/>
      <c r="AO111" s="967"/>
      <c r="AP111" s="969" t="s">
        <v>423</v>
      </c>
      <c r="AQ111" s="970"/>
      <c r="AR111" s="970"/>
      <c r="AS111" s="970"/>
      <c r="AT111" s="971"/>
      <c r="AU111" s="932"/>
      <c r="AV111" s="933"/>
      <c r="AW111" s="933"/>
      <c r="AX111" s="933"/>
      <c r="AY111" s="933"/>
      <c r="AZ111" s="981" t="s">
        <v>425</v>
      </c>
      <c r="BA111" s="982"/>
      <c r="BB111" s="982"/>
      <c r="BC111" s="982"/>
      <c r="BD111" s="982"/>
      <c r="BE111" s="982"/>
      <c r="BF111" s="982"/>
      <c r="BG111" s="982"/>
      <c r="BH111" s="982"/>
      <c r="BI111" s="982"/>
      <c r="BJ111" s="982"/>
      <c r="BK111" s="982"/>
      <c r="BL111" s="982"/>
      <c r="BM111" s="982"/>
      <c r="BN111" s="982"/>
      <c r="BO111" s="982"/>
      <c r="BP111" s="983"/>
      <c r="BQ111" s="951">
        <v>1796261</v>
      </c>
      <c r="BR111" s="952"/>
      <c r="BS111" s="952"/>
      <c r="BT111" s="952"/>
      <c r="BU111" s="952"/>
      <c r="BV111" s="952">
        <v>1365569</v>
      </c>
      <c r="BW111" s="952"/>
      <c r="BX111" s="952"/>
      <c r="BY111" s="952"/>
      <c r="BZ111" s="952"/>
      <c r="CA111" s="952">
        <v>365992</v>
      </c>
      <c r="CB111" s="952"/>
      <c r="CC111" s="952"/>
      <c r="CD111" s="952"/>
      <c r="CE111" s="952"/>
      <c r="CF111" s="946">
        <v>1.5</v>
      </c>
      <c r="CG111" s="947"/>
      <c r="CH111" s="947"/>
      <c r="CI111" s="947"/>
      <c r="CJ111" s="947"/>
      <c r="CK111" s="977"/>
      <c r="CL111" s="978"/>
      <c r="CM111" s="948" t="s">
        <v>426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x14ac:dyDescent="0.15">
      <c r="A112" s="984" t="s">
        <v>427</v>
      </c>
      <c r="B112" s="985"/>
      <c r="C112" s="982" t="s">
        <v>428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429</v>
      </c>
      <c r="BA112" s="982"/>
      <c r="BB112" s="982"/>
      <c r="BC112" s="982"/>
      <c r="BD112" s="982"/>
      <c r="BE112" s="982"/>
      <c r="BF112" s="982"/>
      <c r="BG112" s="982"/>
      <c r="BH112" s="982"/>
      <c r="BI112" s="982"/>
      <c r="BJ112" s="982"/>
      <c r="BK112" s="982"/>
      <c r="BL112" s="982"/>
      <c r="BM112" s="982"/>
      <c r="BN112" s="982"/>
      <c r="BO112" s="982"/>
      <c r="BP112" s="983"/>
      <c r="BQ112" s="951">
        <v>16773710</v>
      </c>
      <c r="BR112" s="952"/>
      <c r="BS112" s="952"/>
      <c r="BT112" s="952"/>
      <c r="BU112" s="952"/>
      <c r="BV112" s="952">
        <v>15846573</v>
      </c>
      <c r="BW112" s="952"/>
      <c r="BX112" s="952"/>
      <c r="BY112" s="952"/>
      <c r="BZ112" s="952"/>
      <c r="CA112" s="952">
        <v>15085026</v>
      </c>
      <c r="CB112" s="952"/>
      <c r="CC112" s="952"/>
      <c r="CD112" s="952"/>
      <c r="CE112" s="952"/>
      <c r="CF112" s="946">
        <v>62.8</v>
      </c>
      <c r="CG112" s="947"/>
      <c r="CH112" s="947"/>
      <c r="CI112" s="947"/>
      <c r="CJ112" s="947"/>
      <c r="CK112" s="977"/>
      <c r="CL112" s="978"/>
      <c r="CM112" s="948" t="s">
        <v>430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x14ac:dyDescent="0.15">
      <c r="A113" s="986"/>
      <c r="B113" s="987"/>
      <c r="C113" s="982" t="s">
        <v>431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1570229</v>
      </c>
      <c r="AB113" s="966"/>
      <c r="AC113" s="966"/>
      <c r="AD113" s="966"/>
      <c r="AE113" s="967"/>
      <c r="AF113" s="968">
        <v>1580698</v>
      </c>
      <c r="AG113" s="966"/>
      <c r="AH113" s="966"/>
      <c r="AI113" s="966"/>
      <c r="AJ113" s="967"/>
      <c r="AK113" s="968">
        <v>1543247</v>
      </c>
      <c r="AL113" s="966"/>
      <c r="AM113" s="966"/>
      <c r="AN113" s="966"/>
      <c r="AO113" s="967"/>
      <c r="AP113" s="969">
        <v>6.4</v>
      </c>
      <c r="AQ113" s="970"/>
      <c r="AR113" s="970"/>
      <c r="AS113" s="970"/>
      <c r="AT113" s="971"/>
      <c r="AU113" s="932"/>
      <c r="AV113" s="933"/>
      <c r="AW113" s="933"/>
      <c r="AX113" s="933"/>
      <c r="AY113" s="933"/>
      <c r="AZ113" s="981" t="s">
        <v>432</v>
      </c>
      <c r="BA113" s="982"/>
      <c r="BB113" s="982"/>
      <c r="BC113" s="982"/>
      <c r="BD113" s="982"/>
      <c r="BE113" s="982"/>
      <c r="BF113" s="982"/>
      <c r="BG113" s="982"/>
      <c r="BH113" s="982"/>
      <c r="BI113" s="982"/>
      <c r="BJ113" s="982"/>
      <c r="BK113" s="982"/>
      <c r="BL113" s="982"/>
      <c r="BM113" s="982"/>
      <c r="BN113" s="982"/>
      <c r="BO113" s="982"/>
      <c r="BP113" s="983"/>
      <c r="BQ113" s="951">
        <v>63262</v>
      </c>
      <c r="BR113" s="952"/>
      <c r="BS113" s="952"/>
      <c r="BT113" s="952"/>
      <c r="BU113" s="952"/>
      <c r="BV113" s="952">
        <v>54409</v>
      </c>
      <c r="BW113" s="952"/>
      <c r="BX113" s="952"/>
      <c r="BY113" s="952"/>
      <c r="BZ113" s="952"/>
      <c r="CA113" s="952">
        <v>45495</v>
      </c>
      <c r="CB113" s="952"/>
      <c r="CC113" s="952"/>
      <c r="CD113" s="952"/>
      <c r="CE113" s="952"/>
      <c r="CF113" s="946">
        <v>0.2</v>
      </c>
      <c r="CG113" s="947"/>
      <c r="CH113" s="947"/>
      <c r="CI113" s="947"/>
      <c r="CJ113" s="947"/>
      <c r="CK113" s="977"/>
      <c r="CL113" s="978"/>
      <c r="CM113" s="948" t="s">
        <v>433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423</v>
      </c>
      <c r="DR113" s="991"/>
      <c r="DS113" s="991"/>
      <c r="DT113" s="991"/>
      <c r="DU113" s="992"/>
      <c r="DV113" s="994" t="s">
        <v>122</v>
      </c>
      <c r="DW113" s="995"/>
      <c r="DX113" s="995"/>
      <c r="DY113" s="995"/>
      <c r="DZ113" s="996"/>
    </row>
    <row r="114" spans="1:130" s="226" customFormat="1" ht="26.25" customHeight="1" x14ac:dyDescent="0.15">
      <c r="A114" s="986"/>
      <c r="B114" s="987"/>
      <c r="C114" s="982" t="s">
        <v>434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9272</v>
      </c>
      <c r="AB114" s="991"/>
      <c r="AC114" s="991"/>
      <c r="AD114" s="991"/>
      <c r="AE114" s="992"/>
      <c r="AF114" s="993">
        <v>9272</v>
      </c>
      <c r="AG114" s="991"/>
      <c r="AH114" s="991"/>
      <c r="AI114" s="991"/>
      <c r="AJ114" s="992"/>
      <c r="AK114" s="993">
        <v>9272</v>
      </c>
      <c r="AL114" s="991"/>
      <c r="AM114" s="991"/>
      <c r="AN114" s="991"/>
      <c r="AO114" s="992"/>
      <c r="AP114" s="994">
        <v>0</v>
      </c>
      <c r="AQ114" s="995"/>
      <c r="AR114" s="995"/>
      <c r="AS114" s="995"/>
      <c r="AT114" s="996"/>
      <c r="AU114" s="932"/>
      <c r="AV114" s="933"/>
      <c r="AW114" s="933"/>
      <c r="AX114" s="933"/>
      <c r="AY114" s="933"/>
      <c r="AZ114" s="981" t="s">
        <v>435</v>
      </c>
      <c r="BA114" s="982"/>
      <c r="BB114" s="982"/>
      <c r="BC114" s="982"/>
      <c r="BD114" s="982"/>
      <c r="BE114" s="982"/>
      <c r="BF114" s="982"/>
      <c r="BG114" s="982"/>
      <c r="BH114" s="982"/>
      <c r="BI114" s="982"/>
      <c r="BJ114" s="982"/>
      <c r="BK114" s="982"/>
      <c r="BL114" s="982"/>
      <c r="BM114" s="982"/>
      <c r="BN114" s="982"/>
      <c r="BO114" s="982"/>
      <c r="BP114" s="983"/>
      <c r="BQ114" s="951">
        <v>7493153</v>
      </c>
      <c r="BR114" s="952"/>
      <c r="BS114" s="952"/>
      <c r="BT114" s="952"/>
      <c r="BU114" s="952"/>
      <c r="BV114" s="952">
        <v>7595759</v>
      </c>
      <c r="BW114" s="952"/>
      <c r="BX114" s="952"/>
      <c r="BY114" s="952"/>
      <c r="BZ114" s="952"/>
      <c r="CA114" s="952">
        <v>7783153</v>
      </c>
      <c r="CB114" s="952"/>
      <c r="CC114" s="952"/>
      <c r="CD114" s="952"/>
      <c r="CE114" s="952"/>
      <c r="CF114" s="946">
        <v>32.4</v>
      </c>
      <c r="CG114" s="947"/>
      <c r="CH114" s="947"/>
      <c r="CI114" s="947"/>
      <c r="CJ114" s="947"/>
      <c r="CK114" s="977"/>
      <c r="CL114" s="978"/>
      <c r="CM114" s="948" t="s">
        <v>436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423</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x14ac:dyDescent="0.15">
      <c r="A115" s="986"/>
      <c r="B115" s="987"/>
      <c r="C115" s="982" t="s">
        <v>437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389380</v>
      </c>
      <c r="AB115" s="966"/>
      <c r="AC115" s="966"/>
      <c r="AD115" s="966"/>
      <c r="AE115" s="967"/>
      <c r="AF115" s="968">
        <v>535467</v>
      </c>
      <c r="AG115" s="966"/>
      <c r="AH115" s="966"/>
      <c r="AI115" s="966"/>
      <c r="AJ115" s="967"/>
      <c r="AK115" s="968">
        <v>882829</v>
      </c>
      <c r="AL115" s="966"/>
      <c r="AM115" s="966"/>
      <c r="AN115" s="966"/>
      <c r="AO115" s="967"/>
      <c r="AP115" s="969">
        <v>3.7</v>
      </c>
      <c r="AQ115" s="970"/>
      <c r="AR115" s="970"/>
      <c r="AS115" s="970"/>
      <c r="AT115" s="971"/>
      <c r="AU115" s="932"/>
      <c r="AV115" s="933"/>
      <c r="AW115" s="933"/>
      <c r="AX115" s="933"/>
      <c r="AY115" s="933"/>
      <c r="AZ115" s="981" t="s">
        <v>438</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122</v>
      </c>
      <c r="CB115" s="952"/>
      <c r="CC115" s="952"/>
      <c r="CD115" s="952"/>
      <c r="CE115" s="952"/>
      <c r="CF115" s="946" t="s">
        <v>122</v>
      </c>
      <c r="CG115" s="947"/>
      <c r="CH115" s="947"/>
      <c r="CI115" s="947"/>
      <c r="CJ115" s="947"/>
      <c r="CK115" s="977"/>
      <c r="CL115" s="978"/>
      <c r="CM115" s="981" t="s">
        <v>439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1166001</v>
      </c>
      <c r="DH115" s="991"/>
      <c r="DI115" s="991"/>
      <c r="DJ115" s="991"/>
      <c r="DK115" s="992"/>
      <c r="DL115" s="993">
        <v>984243</v>
      </c>
      <c r="DM115" s="991"/>
      <c r="DN115" s="991"/>
      <c r="DO115" s="991"/>
      <c r="DP115" s="992"/>
      <c r="DQ115" s="993">
        <v>227804</v>
      </c>
      <c r="DR115" s="991"/>
      <c r="DS115" s="991"/>
      <c r="DT115" s="991"/>
      <c r="DU115" s="992"/>
      <c r="DV115" s="994">
        <v>0.9</v>
      </c>
      <c r="DW115" s="995"/>
      <c r="DX115" s="995"/>
      <c r="DY115" s="995"/>
      <c r="DZ115" s="996"/>
    </row>
    <row r="116" spans="1:130" s="226" customFormat="1" ht="26.25" customHeight="1" x14ac:dyDescent="0.15">
      <c r="A116" s="988"/>
      <c r="B116" s="989"/>
      <c r="C116" s="997" t="s">
        <v>440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423</v>
      </c>
      <c r="AB116" s="991"/>
      <c r="AC116" s="991"/>
      <c r="AD116" s="991"/>
      <c r="AE116" s="992"/>
      <c r="AF116" s="993" t="s">
        <v>423</v>
      </c>
      <c r="AG116" s="991"/>
      <c r="AH116" s="991"/>
      <c r="AI116" s="991"/>
      <c r="AJ116" s="992"/>
      <c r="AK116" s="993" t="s">
        <v>423</v>
      </c>
      <c r="AL116" s="991"/>
      <c r="AM116" s="991"/>
      <c r="AN116" s="991"/>
      <c r="AO116" s="992"/>
      <c r="AP116" s="994" t="s">
        <v>122</v>
      </c>
      <c r="AQ116" s="995"/>
      <c r="AR116" s="995"/>
      <c r="AS116" s="995"/>
      <c r="AT116" s="996"/>
      <c r="AU116" s="932"/>
      <c r="AV116" s="933"/>
      <c r="AW116" s="933"/>
      <c r="AX116" s="933"/>
      <c r="AY116" s="933"/>
      <c r="AZ116" s="999" t="s">
        <v>441</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423</v>
      </c>
      <c r="CG116" s="947"/>
      <c r="CH116" s="947"/>
      <c r="CI116" s="947"/>
      <c r="CJ116" s="947"/>
      <c r="CK116" s="977"/>
      <c r="CL116" s="978"/>
      <c r="CM116" s="948" t="s">
        <v>442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24529</v>
      </c>
      <c r="DH116" s="991"/>
      <c r="DI116" s="991"/>
      <c r="DJ116" s="991"/>
      <c r="DK116" s="992"/>
      <c r="DL116" s="993">
        <v>11400</v>
      </c>
      <c r="DM116" s="991"/>
      <c r="DN116" s="991"/>
      <c r="DO116" s="991"/>
      <c r="DP116" s="992"/>
      <c r="DQ116" s="993" t="s">
        <v>122</v>
      </c>
      <c r="DR116" s="991"/>
      <c r="DS116" s="991"/>
      <c r="DT116" s="991"/>
      <c r="DU116" s="992"/>
      <c r="DV116" s="994" t="s">
        <v>423</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443</v>
      </c>
      <c r="Z117" s="918"/>
      <c r="AA117" s="1008">
        <v>7684203</v>
      </c>
      <c r="AB117" s="1009"/>
      <c r="AC117" s="1009"/>
      <c r="AD117" s="1009"/>
      <c r="AE117" s="1010"/>
      <c r="AF117" s="1011">
        <v>6986707</v>
      </c>
      <c r="AG117" s="1009"/>
      <c r="AH117" s="1009"/>
      <c r="AI117" s="1009"/>
      <c r="AJ117" s="1010"/>
      <c r="AK117" s="1011">
        <v>7063049</v>
      </c>
      <c r="AL117" s="1009"/>
      <c r="AM117" s="1009"/>
      <c r="AN117" s="1009"/>
      <c r="AO117" s="1010"/>
      <c r="AP117" s="1012"/>
      <c r="AQ117" s="1013"/>
      <c r="AR117" s="1013"/>
      <c r="AS117" s="1013"/>
      <c r="AT117" s="1014"/>
      <c r="AU117" s="932"/>
      <c r="AV117" s="933"/>
      <c r="AW117" s="933"/>
      <c r="AX117" s="933"/>
      <c r="AY117" s="933"/>
      <c r="AZ117" s="999" t="s">
        <v>444</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122</v>
      </c>
      <c r="CB117" s="952"/>
      <c r="CC117" s="952"/>
      <c r="CD117" s="952"/>
      <c r="CE117" s="952"/>
      <c r="CF117" s="946" t="s">
        <v>423</v>
      </c>
      <c r="CG117" s="947"/>
      <c r="CH117" s="947"/>
      <c r="CI117" s="947"/>
      <c r="CJ117" s="947"/>
      <c r="CK117" s="977"/>
      <c r="CL117" s="978"/>
      <c r="CM117" s="948" t="s">
        <v>445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x14ac:dyDescent="0.15">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298</v>
      </c>
      <c r="AG118" s="917"/>
      <c r="AH118" s="917"/>
      <c r="AI118" s="917"/>
      <c r="AJ118" s="918"/>
      <c r="AK118" s="916" t="s">
        <v>297</v>
      </c>
      <c r="AL118" s="917"/>
      <c r="AM118" s="917"/>
      <c r="AN118" s="917"/>
      <c r="AO118" s="918"/>
      <c r="AP118" s="1003" t="s">
        <v>417</v>
      </c>
      <c r="AQ118" s="1004"/>
      <c r="AR118" s="1004"/>
      <c r="AS118" s="1004"/>
      <c r="AT118" s="1005"/>
      <c r="AU118" s="932"/>
      <c r="AV118" s="933"/>
      <c r="AW118" s="933"/>
      <c r="AX118" s="933"/>
      <c r="AY118" s="933"/>
      <c r="AZ118" s="1006" t="s">
        <v>446</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447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423</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x14ac:dyDescent="0.15">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423</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448</v>
      </c>
      <c r="BP119" s="1038"/>
      <c r="BQ119" s="1029">
        <v>58618146</v>
      </c>
      <c r="BR119" s="1030"/>
      <c r="BS119" s="1030"/>
      <c r="BT119" s="1030"/>
      <c r="BU119" s="1030"/>
      <c r="BV119" s="1030">
        <v>54271961</v>
      </c>
      <c r="BW119" s="1030"/>
      <c r="BX119" s="1030"/>
      <c r="BY119" s="1030"/>
      <c r="BZ119" s="1030"/>
      <c r="CA119" s="1030">
        <v>50350852</v>
      </c>
      <c r="CB119" s="1030"/>
      <c r="CC119" s="1030"/>
      <c r="CD119" s="1030"/>
      <c r="CE119" s="1030"/>
      <c r="CF119" s="1031"/>
      <c r="CG119" s="1032"/>
      <c r="CH119" s="1032"/>
      <c r="CI119" s="1032"/>
      <c r="CJ119" s="1033"/>
      <c r="CK119" s="979"/>
      <c r="CL119" s="980"/>
      <c r="CM119" s="1034" t="s">
        <v>449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605731</v>
      </c>
      <c r="DH119" s="1016"/>
      <c r="DI119" s="1016"/>
      <c r="DJ119" s="1016"/>
      <c r="DK119" s="1017"/>
      <c r="DL119" s="1015">
        <v>369926</v>
      </c>
      <c r="DM119" s="1016"/>
      <c r="DN119" s="1016"/>
      <c r="DO119" s="1016"/>
      <c r="DP119" s="1017"/>
      <c r="DQ119" s="1015">
        <v>138188</v>
      </c>
      <c r="DR119" s="1016"/>
      <c r="DS119" s="1016"/>
      <c r="DT119" s="1016"/>
      <c r="DU119" s="1017"/>
      <c r="DV119" s="1018">
        <v>0.6</v>
      </c>
      <c r="DW119" s="1019"/>
      <c r="DX119" s="1019"/>
      <c r="DY119" s="1019"/>
      <c r="DZ119" s="1020"/>
    </row>
    <row r="120" spans="1:130" s="226" customFormat="1" ht="26.25" customHeight="1" x14ac:dyDescent="0.15">
      <c r="A120" s="1091"/>
      <c r="B120" s="978"/>
      <c r="C120" s="948" t="s">
        <v>426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450</v>
      </c>
      <c r="AV120" s="1022"/>
      <c r="AW120" s="1022"/>
      <c r="AX120" s="1022"/>
      <c r="AY120" s="1023"/>
      <c r="AZ120" s="972" t="s">
        <v>451</v>
      </c>
      <c r="BA120" s="921"/>
      <c r="BB120" s="921"/>
      <c r="BC120" s="921"/>
      <c r="BD120" s="921"/>
      <c r="BE120" s="921"/>
      <c r="BF120" s="921"/>
      <c r="BG120" s="921"/>
      <c r="BH120" s="921"/>
      <c r="BI120" s="921"/>
      <c r="BJ120" s="921"/>
      <c r="BK120" s="921"/>
      <c r="BL120" s="921"/>
      <c r="BM120" s="921"/>
      <c r="BN120" s="921"/>
      <c r="BO120" s="921"/>
      <c r="BP120" s="922"/>
      <c r="BQ120" s="958">
        <v>47063995</v>
      </c>
      <c r="BR120" s="959"/>
      <c r="BS120" s="959"/>
      <c r="BT120" s="959"/>
      <c r="BU120" s="959"/>
      <c r="BV120" s="959">
        <v>49258288</v>
      </c>
      <c r="BW120" s="959"/>
      <c r="BX120" s="959"/>
      <c r="BY120" s="959"/>
      <c r="BZ120" s="959"/>
      <c r="CA120" s="959">
        <v>49946816</v>
      </c>
      <c r="CB120" s="959"/>
      <c r="CC120" s="959"/>
      <c r="CD120" s="959"/>
      <c r="CE120" s="959"/>
      <c r="CF120" s="973">
        <v>207.9</v>
      </c>
      <c r="CG120" s="974"/>
      <c r="CH120" s="974"/>
      <c r="CI120" s="974"/>
      <c r="CJ120" s="974"/>
      <c r="CK120" s="1039" t="s">
        <v>452</v>
      </c>
      <c r="CL120" s="1040"/>
      <c r="CM120" s="1040"/>
      <c r="CN120" s="1040"/>
      <c r="CO120" s="1041"/>
      <c r="CP120" s="1047" t="s">
        <v>453</v>
      </c>
      <c r="CQ120" s="1048"/>
      <c r="CR120" s="1048"/>
      <c r="CS120" s="1048"/>
      <c r="CT120" s="1048"/>
      <c r="CU120" s="1048"/>
      <c r="CV120" s="1048"/>
      <c r="CW120" s="1048"/>
      <c r="CX120" s="1048"/>
      <c r="CY120" s="1048"/>
      <c r="CZ120" s="1048"/>
      <c r="DA120" s="1048"/>
      <c r="DB120" s="1048"/>
      <c r="DC120" s="1048"/>
      <c r="DD120" s="1048"/>
      <c r="DE120" s="1048"/>
      <c r="DF120" s="1049"/>
      <c r="DG120" s="958">
        <v>11843092</v>
      </c>
      <c r="DH120" s="959"/>
      <c r="DI120" s="959"/>
      <c r="DJ120" s="959"/>
      <c r="DK120" s="959"/>
      <c r="DL120" s="959">
        <v>11096881</v>
      </c>
      <c r="DM120" s="959"/>
      <c r="DN120" s="959"/>
      <c r="DO120" s="959"/>
      <c r="DP120" s="959"/>
      <c r="DQ120" s="959">
        <v>10448442</v>
      </c>
      <c r="DR120" s="959"/>
      <c r="DS120" s="959"/>
      <c r="DT120" s="959"/>
      <c r="DU120" s="959"/>
      <c r="DV120" s="960">
        <v>43.5</v>
      </c>
      <c r="DW120" s="960"/>
      <c r="DX120" s="960"/>
      <c r="DY120" s="960"/>
      <c r="DZ120" s="961"/>
    </row>
    <row r="121" spans="1:130" s="226" customFormat="1" ht="26.25" customHeight="1" x14ac:dyDescent="0.15">
      <c r="A121" s="1091"/>
      <c r="B121" s="978"/>
      <c r="C121" s="999" t="s">
        <v>454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455</v>
      </c>
      <c r="BA121" s="982"/>
      <c r="BB121" s="982"/>
      <c r="BC121" s="982"/>
      <c r="BD121" s="982"/>
      <c r="BE121" s="982"/>
      <c r="BF121" s="982"/>
      <c r="BG121" s="982"/>
      <c r="BH121" s="982"/>
      <c r="BI121" s="982"/>
      <c r="BJ121" s="982"/>
      <c r="BK121" s="982"/>
      <c r="BL121" s="982"/>
      <c r="BM121" s="982"/>
      <c r="BN121" s="982"/>
      <c r="BO121" s="982"/>
      <c r="BP121" s="983"/>
      <c r="BQ121" s="951">
        <v>3852588</v>
      </c>
      <c r="BR121" s="952"/>
      <c r="BS121" s="952"/>
      <c r="BT121" s="952"/>
      <c r="BU121" s="952"/>
      <c r="BV121" s="952">
        <v>2809929</v>
      </c>
      <c r="BW121" s="952"/>
      <c r="BX121" s="952"/>
      <c r="BY121" s="952"/>
      <c r="BZ121" s="952"/>
      <c r="CA121" s="952">
        <v>2398533</v>
      </c>
      <c r="CB121" s="952"/>
      <c r="CC121" s="952"/>
      <c r="CD121" s="952"/>
      <c r="CE121" s="952"/>
      <c r="CF121" s="946">
        <v>10</v>
      </c>
      <c r="CG121" s="947"/>
      <c r="CH121" s="947"/>
      <c r="CI121" s="947"/>
      <c r="CJ121" s="947"/>
      <c r="CK121" s="1042"/>
      <c r="CL121" s="1043"/>
      <c r="CM121" s="1043"/>
      <c r="CN121" s="1043"/>
      <c r="CO121" s="1044"/>
      <c r="CP121" s="1052" t="s">
        <v>456</v>
      </c>
      <c r="CQ121" s="1053"/>
      <c r="CR121" s="1053"/>
      <c r="CS121" s="1053"/>
      <c r="CT121" s="1053"/>
      <c r="CU121" s="1053"/>
      <c r="CV121" s="1053"/>
      <c r="CW121" s="1053"/>
      <c r="CX121" s="1053"/>
      <c r="CY121" s="1053"/>
      <c r="CZ121" s="1053"/>
      <c r="DA121" s="1053"/>
      <c r="DB121" s="1053"/>
      <c r="DC121" s="1053"/>
      <c r="DD121" s="1053"/>
      <c r="DE121" s="1053"/>
      <c r="DF121" s="1054"/>
      <c r="DG121" s="951">
        <v>3253081</v>
      </c>
      <c r="DH121" s="952"/>
      <c r="DI121" s="952"/>
      <c r="DJ121" s="952"/>
      <c r="DK121" s="952"/>
      <c r="DL121" s="952">
        <v>3014844</v>
      </c>
      <c r="DM121" s="952"/>
      <c r="DN121" s="952"/>
      <c r="DO121" s="952"/>
      <c r="DP121" s="952"/>
      <c r="DQ121" s="952">
        <v>2938260</v>
      </c>
      <c r="DR121" s="952"/>
      <c r="DS121" s="952"/>
      <c r="DT121" s="952"/>
      <c r="DU121" s="952"/>
      <c r="DV121" s="953">
        <v>12.2</v>
      </c>
      <c r="DW121" s="953"/>
      <c r="DX121" s="953"/>
      <c r="DY121" s="953"/>
      <c r="DZ121" s="954"/>
    </row>
    <row r="122" spans="1:130" s="226" customFormat="1" ht="26.25" customHeight="1" x14ac:dyDescent="0.15">
      <c r="A122" s="1091"/>
      <c r="B122" s="978"/>
      <c r="C122" s="948" t="s">
        <v>436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423</v>
      </c>
      <c r="AB122" s="991"/>
      <c r="AC122" s="991"/>
      <c r="AD122" s="991"/>
      <c r="AE122" s="992"/>
      <c r="AF122" s="993" t="s">
        <v>122</v>
      </c>
      <c r="AG122" s="991"/>
      <c r="AH122" s="991"/>
      <c r="AI122" s="991"/>
      <c r="AJ122" s="992"/>
      <c r="AK122" s="993" t="s">
        <v>423</v>
      </c>
      <c r="AL122" s="991"/>
      <c r="AM122" s="991"/>
      <c r="AN122" s="991"/>
      <c r="AO122" s="992"/>
      <c r="AP122" s="994" t="s">
        <v>423</v>
      </c>
      <c r="AQ122" s="995"/>
      <c r="AR122" s="995"/>
      <c r="AS122" s="995"/>
      <c r="AT122" s="996"/>
      <c r="AU122" s="1024"/>
      <c r="AV122" s="1025"/>
      <c r="AW122" s="1025"/>
      <c r="AX122" s="1025"/>
      <c r="AY122" s="1026"/>
      <c r="AZ122" s="1006" t="s">
        <v>457</v>
      </c>
      <c r="BA122" s="997"/>
      <c r="BB122" s="997"/>
      <c r="BC122" s="997"/>
      <c r="BD122" s="997"/>
      <c r="BE122" s="997"/>
      <c r="BF122" s="997"/>
      <c r="BG122" s="997"/>
      <c r="BH122" s="997"/>
      <c r="BI122" s="997"/>
      <c r="BJ122" s="997"/>
      <c r="BK122" s="997"/>
      <c r="BL122" s="997"/>
      <c r="BM122" s="997"/>
      <c r="BN122" s="997"/>
      <c r="BO122" s="997"/>
      <c r="BP122" s="998"/>
      <c r="BQ122" s="1029">
        <v>43555540</v>
      </c>
      <c r="BR122" s="1030"/>
      <c r="BS122" s="1030"/>
      <c r="BT122" s="1030"/>
      <c r="BU122" s="1030"/>
      <c r="BV122" s="1030">
        <v>41356748</v>
      </c>
      <c r="BW122" s="1030"/>
      <c r="BX122" s="1030"/>
      <c r="BY122" s="1030"/>
      <c r="BZ122" s="1030"/>
      <c r="CA122" s="1030">
        <v>39889831</v>
      </c>
      <c r="CB122" s="1030"/>
      <c r="CC122" s="1030"/>
      <c r="CD122" s="1030"/>
      <c r="CE122" s="1030"/>
      <c r="CF122" s="1050">
        <v>166</v>
      </c>
      <c r="CG122" s="1051"/>
      <c r="CH122" s="1051"/>
      <c r="CI122" s="1051"/>
      <c r="CJ122" s="1051"/>
      <c r="CK122" s="1042"/>
      <c r="CL122" s="1043"/>
      <c r="CM122" s="1043"/>
      <c r="CN122" s="1043"/>
      <c r="CO122" s="1044"/>
      <c r="CP122" s="1052" t="s">
        <v>395</v>
      </c>
      <c r="CQ122" s="1053"/>
      <c r="CR122" s="1053"/>
      <c r="CS122" s="1053"/>
      <c r="CT122" s="1053"/>
      <c r="CU122" s="1053"/>
      <c r="CV122" s="1053"/>
      <c r="CW122" s="1053"/>
      <c r="CX122" s="1053"/>
      <c r="CY122" s="1053"/>
      <c r="CZ122" s="1053"/>
      <c r="DA122" s="1053"/>
      <c r="DB122" s="1053"/>
      <c r="DC122" s="1053"/>
      <c r="DD122" s="1053"/>
      <c r="DE122" s="1053"/>
      <c r="DF122" s="1054"/>
      <c r="DG122" s="951">
        <v>1676667</v>
      </c>
      <c r="DH122" s="952"/>
      <c r="DI122" s="952"/>
      <c r="DJ122" s="952"/>
      <c r="DK122" s="952"/>
      <c r="DL122" s="952">
        <v>1734277</v>
      </c>
      <c r="DM122" s="952"/>
      <c r="DN122" s="952"/>
      <c r="DO122" s="952"/>
      <c r="DP122" s="952"/>
      <c r="DQ122" s="952">
        <v>1694780</v>
      </c>
      <c r="DR122" s="952"/>
      <c r="DS122" s="952"/>
      <c r="DT122" s="952"/>
      <c r="DU122" s="952"/>
      <c r="DV122" s="953">
        <v>7.1</v>
      </c>
      <c r="DW122" s="953"/>
      <c r="DX122" s="953"/>
      <c r="DY122" s="953"/>
      <c r="DZ122" s="954"/>
    </row>
    <row r="123" spans="1:130" s="226" customFormat="1" ht="26.25" customHeight="1" x14ac:dyDescent="0.15">
      <c r="A123" s="1091"/>
      <c r="B123" s="978"/>
      <c r="C123" s="948" t="s">
        <v>442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14062</v>
      </c>
      <c r="AB123" s="991"/>
      <c r="AC123" s="991"/>
      <c r="AD123" s="991"/>
      <c r="AE123" s="992"/>
      <c r="AF123" s="993">
        <v>13738</v>
      </c>
      <c r="AG123" s="991"/>
      <c r="AH123" s="991"/>
      <c r="AI123" s="991"/>
      <c r="AJ123" s="992"/>
      <c r="AK123" s="993">
        <v>11685</v>
      </c>
      <c r="AL123" s="991"/>
      <c r="AM123" s="991"/>
      <c r="AN123" s="991"/>
      <c r="AO123" s="992"/>
      <c r="AP123" s="994">
        <v>0</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458</v>
      </c>
      <c r="BP123" s="1038"/>
      <c r="BQ123" s="1097">
        <v>94472123</v>
      </c>
      <c r="BR123" s="1098"/>
      <c r="BS123" s="1098"/>
      <c r="BT123" s="1098"/>
      <c r="BU123" s="1098"/>
      <c r="BV123" s="1098">
        <v>93424965</v>
      </c>
      <c r="BW123" s="1098"/>
      <c r="BX123" s="1098"/>
      <c r="BY123" s="1098"/>
      <c r="BZ123" s="1098"/>
      <c r="CA123" s="1098">
        <v>92235180</v>
      </c>
      <c r="CB123" s="1098"/>
      <c r="CC123" s="1098"/>
      <c r="CD123" s="1098"/>
      <c r="CE123" s="1098"/>
      <c r="CF123" s="1031"/>
      <c r="CG123" s="1032"/>
      <c r="CH123" s="1032"/>
      <c r="CI123" s="1032"/>
      <c r="CJ123" s="1033"/>
      <c r="CK123" s="1042"/>
      <c r="CL123" s="1043"/>
      <c r="CM123" s="1043"/>
      <c r="CN123" s="1043"/>
      <c r="CO123" s="1044"/>
      <c r="CP123" s="1052" t="s">
        <v>392</v>
      </c>
      <c r="CQ123" s="1053"/>
      <c r="CR123" s="1053"/>
      <c r="CS123" s="1053"/>
      <c r="CT123" s="1053"/>
      <c r="CU123" s="1053"/>
      <c r="CV123" s="1053"/>
      <c r="CW123" s="1053"/>
      <c r="CX123" s="1053"/>
      <c r="CY123" s="1053"/>
      <c r="CZ123" s="1053"/>
      <c r="DA123" s="1053"/>
      <c r="DB123" s="1053"/>
      <c r="DC123" s="1053"/>
      <c r="DD123" s="1053"/>
      <c r="DE123" s="1053"/>
      <c r="DF123" s="1054"/>
      <c r="DG123" s="990">
        <v>870</v>
      </c>
      <c r="DH123" s="991"/>
      <c r="DI123" s="991"/>
      <c r="DJ123" s="991"/>
      <c r="DK123" s="992"/>
      <c r="DL123" s="993">
        <v>571</v>
      </c>
      <c r="DM123" s="991"/>
      <c r="DN123" s="991"/>
      <c r="DO123" s="991"/>
      <c r="DP123" s="992"/>
      <c r="DQ123" s="993">
        <v>3544</v>
      </c>
      <c r="DR123" s="991"/>
      <c r="DS123" s="991"/>
      <c r="DT123" s="991"/>
      <c r="DU123" s="992"/>
      <c r="DV123" s="994">
        <v>0</v>
      </c>
      <c r="DW123" s="995"/>
      <c r="DX123" s="995"/>
      <c r="DY123" s="995"/>
      <c r="DZ123" s="996"/>
    </row>
    <row r="124" spans="1:130" s="226" customFormat="1" ht="26.25" customHeight="1" thickBot="1" x14ac:dyDescent="0.2">
      <c r="A124" s="1091"/>
      <c r="B124" s="978"/>
      <c r="C124" s="948" t="s">
        <v>445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122</v>
      </c>
      <c r="AG124" s="991"/>
      <c r="AH124" s="991"/>
      <c r="AI124" s="991"/>
      <c r="AJ124" s="992"/>
      <c r="AK124" s="993" t="s">
        <v>122</v>
      </c>
      <c r="AL124" s="991"/>
      <c r="AM124" s="991"/>
      <c r="AN124" s="991"/>
      <c r="AO124" s="992"/>
      <c r="AP124" s="994" t="s">
        <v>122</v>
      </c>
      <c r="AQ124" s="995"/>
      <c r="AR124" s="995"/>
      <c r="AS124" s="995"/>
      <c r="AT124" s="996"/>
      <c r="AU124" s="1093" t="s">
        <v>459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460</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122</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x14ac:dyDescent="0.15">
      <c r="A125" s="1091"/>
      <c r="B125" s="978"/>
      <c r="C125" s="948" t="s">
        <v>447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461</v>
      </c>
      <c r="CL125" s="1040"/>
      <c r="CM125" s="1040"/>
      <c r="CN125" s="1040"/>
      <c r="CO125" s="1041"/>
      <c r="CP125" s="972" t="s">
        <v>462</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x14ac:dyDescent="0.2">
      <c r="A126" s="1091"/>
      <c r="B126" s="978"/>
      <c r="C126" s="948" t="s">
        <v>449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245138</v>
      </c>
      <c r="AB126" s="991"/>
      <c r="AC126" s="991"/>
      <c r="AD126" s="991"/>
      <c r="AE126" s="992"/>
      <c r="AF126" s="993">
        <v>373094</v>
      </c>
      <c r="AG126" s="991"/>
      <c r="AH126" s="991"/>
      <c r="AI126" s="991"/>
      <c r="AJ126" s="992"/>
      <c r="AK126" s="993">
        <v>760177</v>
      </c>
      <c r="AL126" s="991"/>
      <c r="AM126" s="991"/>
      <c r="AN126" s="991"/>
      <c r="AO126" s="992"/>
      <c r="AP126" s="994">
        <v>3.2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463</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x14ac:dyDescent="0.15">
      <c r="A127" s="1092"/>
      <c r="B127" s="980"/>
      <c r="C127" s="1034" t="s">
        <v>464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130180</v>
      </c>
      <c r="AB127" s="991"/>
      <c r="AC127" s="991"/>
      <c r="AD127" s="991"/>
      <c r="AE127" s="992"/>
      <c r="AF127" s="993">
        <v>148635</v>
      </c>
      <c r="AG127" s="991"/>
      <c r="AH127" s="991"/>
      <c r="AI127" s="991"/>
      <c r="AJ127" s="992"/>
      <c r="AK127" s="993">
        <v>110967</v>
      </c>
      <c r="AL127" s="991"/>
      <c r="AM127" s="991"/>
      <c r="AN127" s="991"/>
      <c r="AO127" s="992"/>
      <c r="AP127" s="994">
        <v>0.5</v>
      </c>
      <c r="AQ127" s="995"/>
      <c r="AR127" s="995"/>
      <c r="AS127" s="995"/>
      <c r="AT127" s="996"/>
      <c r="AU127" s="262"/>
      <c r="AV127" s="262"/>
      <c r="AW127" s="262"/>
      <c r="AX127" s="1064" t="s">
        <v>465</v>
      </c>
      <c r="AY127" s="1065"/>
      <c r="AZ127" s="1065"/>
      <c r="BA127" s="1065"/>
      <c r="BB127" s="1065"/>
      <c r="BC127" s="1065"/>
      <c r="BD127" s="1065"/>
      <c r="BE127" s="1066"/>
      <c r="BF127" s="1067" t="s">
        <v>466</v>
      </c>
      <c r="BG127" s="1065"/>
      <c r="BH127" s="1065"/>
      <c r="BI127" s="1065"/>
      <c r="BJ127" s="1065"/>
      <c r="BK127" s="1065"/>
      <c r="BL127" s="1066"/>
      <c r="BM127" s="1067" t="s">
        <v>467</v>
      </c>
      <c r="BN127" s="1065"/>
      <c r="BO127" s="1065"/>
      <c r="BP127" s="1065"/>
      <c r="BQ127" s="1065"/>
      <c r="BR127" s="1065"/>
      <c r="BS127" s="1066"/>
      <c r="BT127" s="1067" t="s">
        <v>468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469</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122</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x14ac:dyDescent="0.2">
      <c r="A128" s="1075" t="s">
        <v>470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471</v>
      </c>
      <c r="X128" s="1077"/>
      <c r="Y128" s="1077"/>
      <c r="Z128" s="1078"/>
      <c r="AA128" s="1079">
        <v>311574</v>
      </c>
      <c r="AB128" s="1080"/>
      <c r="AC128" s="1080"/>
      <c r="AD128" s="1080"/>
      <c r="AE128" s="1081"/>
      <c r="AF128" s="1082">
        <v>317853</v>
      </c>
      <c r="AG128" s="1080"/>
      <c r="AH128" s="1080"/>
      <c r="AI128" s="1080"/>
      <c r="AJ128" s="1081"/>
      <c r="AK128" s="1082">
        <v>327239</v>
      </c>
      <c r="AL128" s="1080"/>
      <c r="AM128" s="1080"/>
      <c r="AN128" s="1080"/>
      <c r="AO128" s="1081"/>
      <c r="AP128" s="1083"/>
      <c r="AQ128" s="1084"/>
      <c r="AR128" s="1084"/>
      <c r="AS128" s="1084"/>
      <c r="AT128" s="1085"/>
      <c r="AU128" s="262"/>
      <c r="AV128" s="262"/>
      <c r="AW128" s="262"/>
      <c r="AX128" s="920" t="s">
        <v>472</v>
      </c>
      <c r="AY128" s="921"/>
      <c r="AZ128" s="921"/>
      <c r="BA128" s="921"/>
      <c r="BB128" s="921"/>
      <c r="BC128" s="921"/>
      <c r="BD128" s="921"/>
      <c r="BE128" s="922"/>
      <c r="BF128" s="1086" t="s">
        <v>122</v>
      </c>
      <c r="BG128" s="1087"/>
      <c r="BH128" s="1087"/>
      <c r="BI128" s="1087"/>
      <c r="BJ128" s="1087"/>
      <c r="BK128" s="1087"/>
      <c r="BL128" s="1088"/>
      <c r="BM128" s="1086">
        <v>11.9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473</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122</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474</v>
      </c>
      <c r="X129" s="1106"/>
      <c r="Y129" s="1106"/>
      <c r="Z129" s="1107"/>
      <c r="AA129" s="990">
        <v>30696681</v>
      </c>
      <c r="AB129" s="991"/>
      <c r="AC129" s="991"/>
      <c r="AD129" s="991"/>
      <c r="AE129" s="992"/>
      <c r="AF129" s="993">
        <v>29116389</v>
      </c>
      <c r="AG129" s="991"/>
      <c r="AH129" s="991"/>
      <c r="AI129" s="991"/>
      <c r="AJ129" s="992"/>
      <c r="AK129" s="993">
        <v>28148502</v>
      </c>
      <c r="AL129" s="991"/>
      <c r="AM129" s="991"/>
      <c r="AN129" s="991"/>
      <c r="AO129" s="992"/>
      <c r="AP129" s="1108"/>
      <c r="AQ129" s="1109"/>
      <c r="AR129" s="1109"/>
      <c r="AS129" s="1109"/>
      <c r="AT129" s="1110"/>
      <c r="AU129" s="264"/>
      <c r="AV129" s="264"/>
      <c r="AW129" s="264"/>
      <c r="AX129" s="1099" t="s">
        <v>475</v>
      </c>
      <c r="AY129" s="982"/>
      <c r="AZ129" s="982"/>
      <c r="BA129" s="982"/>
      <c r="BB129" s="982"/>
      <c r="BC129" s="982"/>
      <c r="BD129" s="982"/>
      <c r="BE129" s="983"/>
      <c r="BF129" s="1100" t="s">
        <v>122</v>
      </c>
      <c r="BG129" s="1101"/>
      <c r="BH129" s="1101"/>
      <c r="BI129" s="1101"/>
      <c r="BJ129" s="1101"/>
      <c r="BK129" s="1101"/>
      <c r="BL129" s="1102"/>
      <c r="BM129" s="1100">
        <v>16.899999999999999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477</v>
      </c>
      <c r="X130" s="1106"/>
      <c r="Y130" s="1106"/>
      <c r="Z130" s="1107"/>
      <c r="AA130" s="990">
        <v>4962344</v>
      </c>
      <c r="AB130" s="991"/>
      <c r="AC130" s="991"/>
      <c r="AD130" s="991"/>
      <c r="AE130" s="992"/>
      <c r="AF130" s="993">
        <v>4323208</v>
      </c>
      <c r="AG130" s="991"/>
      <c r="AH130" s="991"/>
      <c r="AI130" s="991"/>
      <c r="AJ130" s="992"/>
      <c r="AK130" s="993">
        <v>4122079</v>
      </c>
      <c r="AL130" s="991"/>
      <c r="AM130" s="991"/>
      <c r="AN130" s="991"/>
      <c r="AO130" s="992"/>
      <c r="AP130" s="1108"/>
      <c r="AQ130" s="1109"/>
      <c r="AR130" s="1109"/>
      <c r="AS130" s="1109"/>
      <c r="AT130" s="1110"/>
      <c r="AU130" s="264"/>
      <c r="AV130" s="264"/>
      <c r="AW130" s="264"/>
      <c r="AX130" s="1099" t="s">
        <v>478</v>
      </c>
      <c r="AY130" s="982"/>
      <c r="AZ130" s="982"/>
      <c r="BA130" s="982"/>
      <c r="BB130" s="982"/>
      <c r="BC130" s="982"/>
      <c r="BD130" s="982"/>
      <c r="BE130" s="983"/>
      <c r="BF130" s="1136">
        <v>9.9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479</v>
      </c>
      <c r="X131" s="1144"/>
      <c r="Y131" s="1144"/>
      <c r="Z131" s="1145"/>
      <c r="AA131" s="1037">
        <v>25734337</v>
      </c>
      <c r="AB131" s="1016"/>
      <c r="AC131" s="1016"/>
      <c r="AD131" s="1016"/>
      <c r="AE131" s="1017"/>
      <c r="AF131" s="1015">
        <v>24793181</v>
      </c>
      <c r="AG131" s="1016"/>
      <c r="AH131" s="1016"/>
      <c r="AI131" s="1016"/>
      <c r="AJ131" s="1017"/>
      <c r="AK131" s="1015">
        <v>24026423</v>
      </c>
      <c r="AL131" s="1016"/>
      <c r="AM131" s="1016"/>
      <c r="AN131" s="1016"/>
      <c r="AO131" s="1017"/>
      <c r="AP131" s="1146"/>
      <c r="AQ131" s="1147"/>
      <c r="AR131" s="1147"/>
      <c r="AS131" s="1147"/>
      <c r="AT131" s="1148"/>
      <c r="AU131" s="264"/>
      <c r="AV131" s="264"/>
      <c r="AW131" s="264"/>
      <c r="AX131" s="1118" t="s">
        <v>480</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482</v>
      </c>
      <c r="W132" s="1129"/>
      <c r="X132" s="1129"/>
      <c r="Y132" s="1129"/>
      <c r="Z132" s="1130"/>
      <c r="AA132" s="1131">
        <v>9.3660271880000003</v>
      </c>
      <c r="AB132" s="1132"/>
      <c r="AC132" s="1132"/>
      <c r="AD132" s="1132"/>
      <c r="AE132" s="1133"/>
      <c r="AF132" s="1134">
        <v>9.4608513530000007</v>
      </c>
      <c r="AG132" s="1132"/>
      <c r="AH132" s="1132"/>
      <c r="AI132" s="1132"/>
      <c r="AJ132" s="1133"/>
      <c r="AK132" s="1134">
        <v>10.878568980000001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483</v>
      </c>
      <c r="W133" s="1112"/>
      <c r="X133" s="1112"/>
      <c r="Y133" s="1112"/>
      <c r="Z133" s="1113"/>
      <c r="AA133" s="1114">
        <v>8.6999999999999993</v>
      </c>
      <c r="AB133" s="1115"/>
      <c r="AC133" s="1115"/>
      <c r="AD133" s="1115"/>
      <c r="AE133" s="1116"/>
      <c r="AF133" s="1114">
        <v>9</v>
      </c>
      <c r="AG133" s="1115"/>
      <c r="AH133" s="1115"/>
      <c r="AI133" s="1115"/>
      <c r="AJ133" s="1116"/>
      <c r="AK133" s="1114">
        <v>9.9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c3Czugkceq9dS3A39VIv4+SJ/53cTt8Gd4fLhGo3Tr8p/jMDyeiv4dNsXH7aKN1CeGzwgb9rms9Pj0/J06Kcg==" saltValue="Yp3qcDbzVuGg0UBcXksR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I1" zoomScaleNormal="85" zoomScaleSheetLayoutView="100" workbookViewId="0">
      <selection activeCell="CO30" sqref="CO3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beOKha8b/nIbL0fgrfOQquiqWRw+hBk4mtKf0PNvzh27kAAiXv5sukJvIlQjOXn3swMfdeBV54zl5/9TtzxhQ==" saltValue="Aeso3+LJV/VRT/l+TRIv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Y61" zoomScaleNormal="100" zoomScaleSheetLayoutView="55" workbookViewId="0">
      <selection activeCell="F63" sqref="F6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tCg2FZ9ckHWfK4aAakUlphu/RSnmQfKEESYpEXsdQE+OkqQ1LQgEvJcDMvXAJirJfbKfPbEXDe6g8ObIglM1Q==" saltValue="0o5O4MNwD07RvU52/kba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election activeCell="AM8" sqref="AM8"/>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492</v>
      </c>
      <c r="AL9" s="1155"/>
      <c r="AM9" s="1155"/>
      <c r="AN9" s="1156"/>
      <c r="AO9" s="292">
        <v>6585809</v>
      </c>
      <c r="AP9" s="292">
        <v>73825</v>
      </c>
      <c r="AQ9" s="293">
        <v>72828</v>
      </c>
      <c r="AR9" s="294">
        <v>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493</v>
      </c>
      <c r="AL10" s="1155"/>
      <c r="AM10" s="1155"/>
      <c r="AN10" s="1156"/>
      <c r="AO10" s="295">
        <v>272894</v>
      </c>
      <c r="AP10" s="295">
        <v>3059</v>
      </c>
      <c r="AQ10" s="296">
        <v>5865</v>
      </c>
      <c r="AR10" s="297">
        <v>-47.8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494</v>
      </c>
      <c r="AL11" s="1155"/>
      <c r="AM11" s="1155"/>
      <c r="AN11" s="1156"/>
      <c r="AO11" s="295">
        <v>24373</v>
      </c>
      <c r="AP11" s="295">
        <v>273</v>
      </c>
      <c r="AQ11" s="296">
        <v>5145</v>
      </c>
      <c r="AR11" s="297">
        <v>-94.7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495</v>
      </c>
      <c r="AL12" s="1155"/>
      <c r="AM12" s="1155"/>
      <c r="AN12" s="1156"/>
      <c r="AO12" s="295">
        <v>76735</v>
      </c>
      <c r="AP12" s="295">
        <v>860</v>
      </c>
      <c r="AQ12" s="296">
        <v>1255</v>
      </c>
      <c r="AR12" s="297">
        <v>-31.5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496</v>
      </c>
      <c r="AL13" s="1155"/>
      <c r="AM13" s="1155"/>
      <c r="AN13" s="1156"/>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498</v>
      </c>
      <c r="AL14" s="1155"/>
      <c r="AM14" s="1155"/>
      <c r="AN14" s="1156"/>
      <c r="AO14" s="295">
        <v>405972</v>
      </c>
      <c r="AP14" s="295">
        <v>4551</v>
      </c>
      <c r="AQ14" s="296">
        <v>3026</v>
      </c>
      <c r="AR14" s="297">
        <v>50.4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499</v>
      </c>
      <c r="AL15" s="1155"/>
      <c r="AM15" s="1155"/>
      <c r="AN15" s="1156"/>
      <c r="AO15" s="295">
        <v>191842</v>
      </c>
      <c r="AP15" s="295">
        <v>2151</v>
      </c>
      <c r="AQ15" s="296">
        <v>1617</v>
      </c>
      <c r="AR15" s="297">
        <v>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500</v>
      </c>
      <c r="AL16" s="1158"/>
      <c r="AM16" s="1158"/>
      <c r="AN16" s="1159"/>
      <c r="AO16" s="295">
        <v>-382119</v>
      </c>
      <c r="AP16" s="295">
        <v>-4283</v>
      </c>
      <c r="AQ16" s="296">
        <v>-6841</v>
      </c>
      <c r="AR16" s="297">
        <v>-37.4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7175506</v>
      </c>
      <c r="AP17" s="295">
        <v>80436</v>
      </c>
      <c r="AQ17" s="296">
        <v>82896</v>
      </c>
      <c r="AR17" s="297">
        <v>-3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505</v>
      </c>
      <c r="AL21" s="1150"/>
      <c r="AM21" s="1150"/>
      <c r="AN21" s="1151"/>
      <c r="AO21" s="307">
        <v>8.35</v>
      </c>
      <c r="AP21" s="308">
        <v>8.3000000000000007</v>
      </c>
      <c r="AQ21" s="309">
        <v>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506</v>
      </c>
      <c r="AL22" s="1150"/>
      <c r="AM22" s="1150"/>
      <c r="AN22" s="1151"/>
      <c r="AO22" s="312">
        <v>99.7</v>
      </c>
      <c r="AP22" s="313">
        <v>98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511</v>
      </c>
      <c r="AL32" s="1166"/>
      <c r="AM32" s="1166"/>
      <c r="AN32" s="1167"/>
      <c r="AO32" s="322">
        <v>4627701</v>
      </c>
      <c r="AP32" s="322">
        <v>51875</v>
      </c>
      <c r="AQ32" s="323">
        <v>54128</v>
      </c>
      <c r="AR32" s="324">
        <v>-4.2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512</v>
      </c>
      <c r="AL33" s="1166"/>
      <c r="AM33" s="1166"/>
      <c r="AN33" s="1167"/>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513</v>
      </c>
      <c r="AL34" s="1166"/>
      <c r="AM34" s="1166"/>
      <c r="AN34" s="1167"/>
      <c r="AO34" s="322" t="s">
        <v>497</v>
      </c>
      <c r="AP34" s="322" t="s">
        <v>497</v>
      </c>
      <c r="AQ34" s="323">
        <v>36</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514</v>
      </c>
      <c r="AL35" s="1166"/>
      <c r="AM35" s="1166"/>
      <c r="AN35" s="1167"/>
      <c r="AO35" s="322">
        <v>1543247</v>
      </c>
      <c r="AP35" s="322">
        <v>17299</v>
      </c>
      <c r="AQ35" s="323">
        <v>14780</v>
      </c>
      <c r="AR35" s="324">
        <v>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515</v>
      </c>
      <c r="AL36" s="1166"/>
      <c r="AM36" s="1166"/>
      <c r="AN36" s="1167"/>
      <c r="AO36" s="322">
        <v>9272</v>
      </c>
      <c r="AP36" s="322">
        <v>104</v>
      </c>
      <c r="AQ36" s="323">
        <v>1208</v>
      </c>
      <c r="AR36" s="324">
        <v>-91.4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516</v>
      </c>
      <c r="AL37" s="1166"/>
      <c r="AM37" s="1166"/>
      <c r="AN37" s="1167"/>
      <c r="AO37" s="322">
        <v>882829</v>
      </c>
      <c r="AP37" s="322">
        <v>9896</v>
      </c>
      <c r="AQ37" s="323">
        <v>884</v>
      </c>
      <c r="AR37" s="324">
        <v>1019.5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517</v>
      </c>
      <c r="AL38" s="1169"/>
      <c r="AM38" s="1169"/>
      <c r="AN38" s="1170"/>
      <c r="AO38" s="325" t="s">
        <v>497</v>
      </c>
      <c r="AP38" s="325" t="s">
        <v>497</v>
      </c>
      <c r="AQ38" s="326">
        <v>2</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518</v>
      </c>
      <c r="AL39" s="1169"/>
      <c r="AM39" s="1169"/>
      <c r="AN39" s="1170"/>
      <c r="AO39" s="322">
        <v>-327239</v>
      </c>
      <c r="AP39" s="322">
        <v>-3668</v>
      </c>
      <c r="AQ39" s="323">
        <v>-4266</v>
      </c>
      <c r="AR39" s="324">
        <v>-14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519</v>
      </c>
      <c r="AL40" s="1166"/>
      <c r="AM40" s="1166"/>
      <c r="AN40" s="1167"/>
      <c r="AO40" s="322">
        <v>-4122079</v>
      </c>
      <c r="AP40" s="322">
        <v>-46208</v>
      </c>
      <c r="AQ40" s="323">
        <v>-48487</v>
      </c>
      <c r="AR40" s="324">
        <v>-4.7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2613731</v>
      </c>
      <c r="AP41" s="322">
        <v>29299</v>
      </c>
      <c r="AQ41" s="323">
        <v>18285</v>
      </c>
      <c r="AR41" s="324">
        <v>60.2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487</v>
      </c>
      <c r="AN49" s="1162" t="s">
        <v>523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5615962</v>
      </c>
      <c r="AN51" s="344">
        <v>60895</v>
      </c>
      <c r="AO51" s="345">
        <v>-10.5</v>
      </c>
      <c r="AP51" s="346">
        <v>63956</v>
      </c>
      <c r="AQ51" s="347">
        <v>25.7</v>
      </c>
      <c r="AR51" s="348">
        <v>-36.200000000000003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2847908</v>
      </c>
      <c r="AN52" s="352">
        <v>30880</v>
      </c>
      <c r="AO52" s="353">
        <v>33.700000000000003</v>
      </c>
      <c r="AP52" s="354">
        <v>29239</v>
      </c>
      <c r="AQ52" s="355">
        <v>8.8000000000000007</v>
      </c>
      <c r="AR52" s="356">
        <v>24.9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5912700</v>
      </c>
      <c r="AN53" s="344">
        <v>64570</v>
      </c>
      <c r="AO53" s="345">
        <v>6</v>
      </c>
      <c r="AP53" s="346">
        <v>66255</v>
      </c>
      <c r="AQ53" s="347">
        <v>3.6</v>
      </c>
      <c r="AR53" s="348">
        <v>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3152673</v>
      </c>
      <c r="AN54" s="352">
        <v>34429</v>
      </c>
      <c r="AO54" s="353">
        <v>11.5</v>
      </c>
      <c r="AP54" s="354">
        <v>31822</v>
      </c>
      <c r="AQ54" s="355">
        <v>8.8000000000000007</v>
      </c>
      <c r="AR54" s="356">
        <v>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7196666</v>
      </c>
      <c r="AN55" s="344">
        <v>79291</v>
      </c>
      <c r="AO55" s="345">
        <v>22.8</v>
      </c>
      <c r="AP55" s="346">
        <v>92247</v>
      </c>
      <c r="AQ55" s="347">
        <v>39.200000000000003</v>
      </c>
      <c r="AR55" s="348">
        <v>-16.399999999999999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3528478</v>
      </c>
      <c r="AN56" s="352">
        <v>38876</v>
      </c>
      <c r="AO56" s="353">
        <v>12.9</v>
      </c>
      <c r="AP56" s="354">
        <v>37204</v>
      </c>
      <c r="AQ56" s="355">
        <v>16.899999999999999</v>
      </c>
      <c r="AR56" s="356">
        <v>-4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7819598</v>
      </c>
      <c r="AN57" s="344">
        <v>86968</v>
      </c>
      <c r="AO57" s="345">
        <v>9.6999999999999993</v>
      </c>
      <c r="AP57" s="346">
        <v>67319</v>
      </c>
      <c r="AQ57" s="347">
        <v>-27</v>
      </c>
      <c r="AR57" s="348">
        <v>36.700000000000003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2774352</v>
      </c>
      <c r="AN58" s="352">
        <v>30856</v>
      </c>
      <c r="AO58" s="353">
        <v>-20.6</v>
      </c>
      <c r="AP58" s="354">
        <v>38101</v>
      </c>
      <c r="AQ58" s="355">
        <v>2.4</v>
      </c>
      <c r="AR58" s="356">
        <v>-23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7599143</v>
      </c>
      <c r="AN59" s="344">
        <v>85185</v>
      </c>
      <c r="AO59" s="345">
        <v>-2.1</v>
      </c>
      <c r="AP59" s="346">
        <v>70615</v>
      </c>
      <c r="AQ59" s="347">
        <v>4.9000000000000004</v>
      </c>
      <c r="AR59" s="348">
        <v>-7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3890240</v>
      </c>
      <c r="AN60" s="352">
        <v>43609</v>
      </c>
      <c r="AO60" s="353">
        <v>41.3</v>
      </c>
      <c r="AP60" s="354">
        <v>37382</v>
      </c>
      <c r="AQ60" s="355">
        <v>-1.9</v>
      </c>
      <c r="AR60" s="356">
        <v>43.2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6828814</v>
      </c>
      <c r="AN61" s="359">
        <v>75382</v>
      </c>
      <c r="AO61" s="360">
        <v>5.2</v>
      </c>
      <c r="AP61" s="361">
        <v>72078</v>
      </c>
      <c r="AQ61" s="362">
        <v>9.3000000000000007</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3238730</v>
      </c>
      <c r="AN62" s="352">
        <v>35730</v>
      </c>
      <c r="AO62" s="353">
        <v>15.8</v>
      </c>
      <c r="AP62" s="354">
        <v>34750</v>
      </c>
      <c r="AQ62" s="355">
        <v>7</v>
      </c>
      <c r="AR62" s="356">
        <v>8.8000000000000007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29e1Ro4sJKU0K60abV2HhRUXOJ/gxCwCFNS8IjS1JaqfQzjMCOndCwVcVlxIlFGJXnGIbrryGuIAY1mLqGetA==" saltValue="MT3aKhZulE4q7Q1jbIy1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F63" sqref="F6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lL4pHFUZDs20KlhdakLWqdcEiephiJl1lW7O+7hJI/uDa1aJs3xKb+hX3mIkkXCr0lCEBnd6Oz4ijQJI/BNAQ==" saltValue="vCv4XIEx8lZ1OcON1Q79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5" zoomScaleNormal="100" zoomScaleSheetLayoutView="55" workbookViewId="0">
      <selection activeCell="F63" sqref="F6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4slsg9r+d+/jv3VKuaaEYezp3BuSjklgvwEdHY1qHMVE2mGpVh5ib3MsPl1Ij23paJ28TV4lixyQQvW5URC8Q==" saltValue="p5PjFZBbPhOeBQSYhLqC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F63" sqref="F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174" t="s">
        <v>3</v>
      </c>
      <c r="D47" s="1174"/>
      <c r="E47" s="1175"/>
      <c r="F47" s="11">
        <v>64.63</v>
      </c>
      <c r="G47" s="12">
        <v>72.650000000000006</v>
      </c>
      <c r="H47" s="12">
        <v>82.69</v>
      </c>
      <c r="I47" s="12">
        <v>93.45</v>
      </c>
      <c r="J47" s="13">
        <v>95.95</v>
      </c>
    </row>
    <row r="48" spans="2:10" ht="57.75" customHeight="1" x14ac:dyDescent="0.15">
      <c r="B48" s="14"/>
      <c r="C48" s="1176" t="s">
        <v>4</v>
      </c>
      <c r="D48" s="1176"/>
      <c r="E48" s="1177"/>
      <c r="F48" s="15">
        <v>8</v>
      </c>
      <c r="G48" s="16">
        <v>8.27</v>
      </c>
      <c r="H48" s="16">
        <v>9.9600000000000009</v>
      </c>
      <c r="I48" s="16">
        <v>6.73</v>
      </c>
      <c r="J48" s="17">
        <v>4.18</v>
      </c>
    </row>
    <row r="49" spans="2:10" ht="57.75" customHeight="1" thickBot="1" x14ac:dyDescent="0.2">
      <c r="B49" s="18"/>
      <c r="C49" s="1178" t="s">
        <v>5</v>
      </c>
      <c r="D49" s="1178"/>
      <c r="E49" s="1179"/>
      <c r="F49" s="19">
        <v>2.96</v>
      </c>
      <c r="G49" s="20">
        <v>1.1200000000000001</v>
      </c>
      <c r="H49" s="20">
        <v>5.19</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5mdvyPXwna58upJOPl7bGMDPkpcAveSlGPyKbuFyKN4YciMyK5Dd8wC7kaw9aT1YC5UzJQ1ghED2p68B7HWJQ==" saltValue="PWc+sKQ1cxmJ4w7UmGw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2019-03-06T02:10:41Z</cp:lastPrinted>
  <dcterms:created xsi:type="dcterms:W3CDTF">2019-02-14T03:03:45Z</dcterms:created>
  <dcterms:modified xsi:type="dcterms:W3CDTF">2019-10-28T08:42:25Z</dcterms:modified>
  <cp:category/>
</cp:coreProperties>
</file>