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739"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45621"/>
</workbook>
</file>

<file path=xl/calcChain.xml><?xml version="1.0" encoding="utf-8"?>
<calcChain xmlns="http://schemas.openxmlformats.org/spreadsheetml/2006/main">
  <c r="DG102" i="12" l="1"/>
  <c r="DB102" i="12"/>
  <c r="CW102" i="12"/>
  <c r="CR102" i="12"/>
  <c r="AF88" i="12"/>
  <c r="AP23" i="12"/>
  <c r="AA23" i="12"/>
  <c r="V23" i="12"/>
  <c r="Q23" i="12"/>
  <c r="AU63" i="12"/>
  <c r="AP6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<sst xmlns="http://schemas.openxmlformats.org/spreadsheetml/2006/main" count="1125" uniqueCount="590">
  <si>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</si>
  <si>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</si>
  <si>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</si>
  <si>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</si>
  <si>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</si>
  <si>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</si>
  <si>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</si>
  <si>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</si>
  <si>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</si>
  <si>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</si>
  <si>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</si>
  <si>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</si>
  <si>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</si>
  <si>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</si>
  <si>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</si>
  <si>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</si>
  <si>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</si>
  <si>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</si>
  <si>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</si>
  <si>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</si>
  <si>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</si>
  <si>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</si>
  <si>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</si>
  <si>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</si>
  <si>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</si>
  <si>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</si>
  <si>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</si>
  <si>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</si>
  <si>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</si>
  <si>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</si>
  <si>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</si>
  <si>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</si>
  <si>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</si>
  <si>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</si>
  <si>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</si>
  <si>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</si>
  <si>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</si>
  <si>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</si>
  <si>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</si>
  <si>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</si>
  <si>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</si>
  <si>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</si>
  <si>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</si>
  <si>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</si>
  <si>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</si>
  <si>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</si>
  <si>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</si>
  <si>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</si>
  <si>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</si>
  <si>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</si>
  <si>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</si>
  <si>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</si>
  <si>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</si>
  <si>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</si>
  <si>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</si>
  <si>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</si>
  <si>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</si>
  <si>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</si>
  <si>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</si>
  <si>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</si>
  <si>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</si>
  <si>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</si>
  <si>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</si>
  <si>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</si>
  <si>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</si>
  <si>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</si>
  <si>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</si>
  <si>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</si>
  <si>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</si>
  <si>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</si>
  <si>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</si>
  <si>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</si>
  <si>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</si>
  <si>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</si>
  <si>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</si>
  <si>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</si>
  <si>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</si>
  <si>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岐阜県</t>
    <phoneticPr fontId="6"/>
  </si>
  <si>
    <t>市町村類型</t>
    <phoneticPr fontId="6"/>
  </si>
  <si>
    <t>Ⅲ－２</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</si>
  <si>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</si>
  <si>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</si>
  <si>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</si>
  <si>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</si>
  <si>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</si>
  <si>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</si>
  <si>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</si>
  <si>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</si>
  <si>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</si>
  <si>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</si>
  <si>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</si>
  <si>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</si>
  <si>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各務原市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</si>
  <si>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</si>
  <si>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</si>
  <si>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</si>
  <si>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</si>
  <si>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</si>
  <si>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</si>
  <si>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</si>
  <si>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</si>
  <si>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</si>
  <si>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</si>
  <si>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</si>
  <si>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</si>
  <si>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</si>
  <si>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</si>
  <si>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</si>
  <si>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</si>
  <si>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</si>
  <si>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</si>
  <si>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</si>
  <si>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</si>
  <si>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</si>
  <si>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</si>
  <si>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</si>
  <si>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-0.6</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</si>
  <si>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</si>
  <si>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</si>
  <si>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</si>
  <si>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</si>
  <si>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</si>
  <si>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</si>
  <si>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</si>
  <si>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</si>
  <si>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</si>
  <si>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</si>
  <si>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</si>
  <si>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1"/>
  </si>
  <si>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</si>
  <si>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</si>
  <si>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</si>
  <si>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</si>
  <si>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</si>
  <si>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</si>
  <si>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</si>
  <si>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</si>
  <si>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</si>
  <si>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</si>
  <si>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</si>
  <si>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</si>
  <si>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</si>
  <si>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</si>
  <si>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</si>
  <si>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-0.3</t>
    <phoneticPr fontId="6"/>
  </si>
  <si>
    <t>基準財政需要額</t>
    <phoneticPr fontId="21"/>
  </si>
  <si>
    <t>うち日本人(％)</t>
    <phoneticPr fontId="6"/>
  </si>
  <si>
    <t>-0.4</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</si>
  <si>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</si>
  <si>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</si>
  <si>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</si>
  <si>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</si>
  <si>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</si>
  <si>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</si>
  <si>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</si>
  <si>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</si>
  <si>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</si>
  <si>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</si>
  <si>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</si>
  <si>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</si>
  <si>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</si>
  <si>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</si>
  <si>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</si>
  <si>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</si>
  <si>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</si>
  <si>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</si>
  <si>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</si>
  <si>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</si>
  <si>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</si>
  <si>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</si>
  <si>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</si>
  <si>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</si>
  <si>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</si>
  <si>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</si>
  <si>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</si>
  <si>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</si>
  <si>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</si>
  <si>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</si>
  <si>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</si>
  <si>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</si>
  <si>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</si>
  <si>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</si>
  <si>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</si>
  <si>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</si>
  <si>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</si>
  <si>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</si>
  <si>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</si>
  <si>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</si>
  <si>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</si>
  <si>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</si>
  <si>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</si>
  <si>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</si>
  <si>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</si>
  <si>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</si>
  <si>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</si>
  <si>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</si>
  <si>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</si>
  <si>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</si>
  <si>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</si>
  <si>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</si>
  <si>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</si>
  <si>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</si>
  <si>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</si>
  <si>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</si>
  <si>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</si>
  <si>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</si>
  <si>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</si>
  <si>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</si>
  <si>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</si>
  <si>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岐阜県各務原市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</si>
  <si>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</si>
  <si>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</si>
  <si>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</si>
  <si>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</si>
  <si>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</si>
  <si>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</si>
  <si>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</si>
  <si>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</si>
  <si>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</si>
  <si>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</si>
  <si>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</si>
  <si>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</si>
  <si>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</si>
  <si>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</si>
  <si>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</si>
  <si>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</si>
  <si>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</si>
  <si>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</si>
  <si>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</si>
  <si>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</si>
  <si>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</si>
  <si>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</si>
  <si>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</si>
  <si>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</si>
  <si>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</si>
  <si>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</si>
  <si>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</si>
  <si>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</si>
  <si>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</si>
  <si>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</si>
  <si>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</si>
  <si>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</si>
  <si>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</si>
  <si>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</si>
  <si>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</si>
  <si>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</si>
  <si>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</si>
  <si>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</si>
  <si>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</si>
  <si>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</si>
  <si>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</si>
  <si>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</si>
  <si>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</si>
  <si>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</si>
  <si>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</si>
  <si>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</si>
  <si>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</si>
  <si>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</si>
  <si>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</si>
  <si>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</si>
  <si>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</si>
  <si>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</si>
  <si>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</si>
  <si>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</si>
  <si>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</si>
  <si>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</si>
  <si>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</si>
  <si>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</si>
  <si>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</si>
  <si>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</si>
  <si>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</si>
  <si>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</si>
  <si>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</si>
  <si>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</si>
  <si>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</si>
  <si>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</si>
  <si>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</si>
  <si>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</si>
  <si>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</si>
  <si>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</si>
  <si>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</si>
  <si>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</si>
  <si>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</si>
  <si>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</si>
  <si>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</si>
  <si>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</si>
  <si>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</si>
  <si>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</si>
  <si>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</si>
  <si>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</si>
  <si>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</si>
  <si>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</si>
  <si>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</si>
  <si>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</si>
  <si>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</si>
  <si>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</si>
  <si>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</si>
  <si>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</si>
  <si>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</si>
  <si>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</si>
  <si>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</si>
  <si>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</si>
  <si>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</si>
  <si>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</si>
  <si>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</si>
  <si>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</si>
  <si>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</si>
  <si>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</si>
  <si>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</si>
  <si>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</si>
  <si>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</si>
  <si>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</si>
  <si>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</si>
  <si>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</si>
  <si>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</si>
  <si>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</si>
  <si>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</si>
  <si>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</si>
  <si>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</si>
  <si>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</si>
  <si>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</si>
  <si>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</si>
  <si>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</si>
  <si>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</si>
  <si>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</si>
  <si>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</si>
  <si>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</si>
  <si>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</si>
  <si>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</si>
  <si>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</si>
  <si>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</si>
  <si>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</si>
  <si>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</si>
  <si>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</si>
  <si>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</si>
  <si>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</si>
  <si>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</si>
  <si>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</si>
  <si>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</si>
  <si>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</si>
  <si>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</si>
  <si>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</si>
  <si>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</si>
  <si>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</si>
  <si>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</si>
  <si>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</si>
  <si>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</si>
  <si>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</si>
  <si>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</si>
  <si>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</si>
  <si>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</si>
  <si>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</si>
  <si>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</si>
  <si>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</si>
  <si>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</si>
  <si>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</si>
  <si>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</si>
  <si>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</si>
  <si>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岐阜県各務原市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</si>
  <si>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</si>
  <si>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</si>
  <si>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</si>
  <si>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</si>
  <si>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</si>
  <si>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</si>
  <si>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</si>
  <si>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</si>
  <si>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</si>
  <si>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</si>
  <si>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</si>
  <si>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</si>
  <si>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</si>
  <si>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</si>
  <si>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</si>
  <si>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</si>
  <si>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</si>
  <si>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</si>
  <si>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</si>
  <si>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</si>
  <si>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</si>
  <si>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</si>
  <si>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</si>
  <si>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</si>
  <si>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</si>
  <si>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</si>
  <si>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</si>
  <si>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</si>
  <si>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</si>
  <si>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</si>
  <si>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</si>
  <si>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</si>
  <si>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</si>
  <si>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</si>
  <si>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</si>
  <si>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</si>
  <si>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後期高齢者医療事業特別会計</t>
    <phoneticPr fontId="6"/>
  </si>
  <si>
    <t>水道事業会計</t>
    <phoneticPr fontId="6"/>
  </si>
  <si>
    <t>法適用企業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</si>
  <si>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</si>
  <si>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</si>
  <si>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</si>
  <si>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</si>
  <si>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</si>
  <si>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</si>
  <si>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</si>
  <si>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</si>
  <si>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</si>
  <si>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</si>
  <si>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</si>
  <si>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</si>
  <si>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</si>
  <si>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</si>
  <si>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</si>
  <si>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</si>
  <si>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</si>
  <si>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</si>
  <si>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</si>
  <si>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</si>
  <si>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</si>
  <si>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</si>
  <si>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</si>
  <si>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</si>
  <si>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</si>
  <si>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</si>
  <si>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</si>
  <si>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</si>
  <si>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</si>
  <si>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</si>
  <si>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</si>
  <si>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</si>
  <si>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</si>
  <si>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</si>
  <si>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</si>
  <si>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</si>
  <si>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</si>
  <si>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</si>
  <si>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</si>
  <si>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</si>
  <si>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</si>
  <si>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</si>
  <si>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</si>
  <si>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</si>
  <si>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</si>
  <si>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</si>
  <si>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</si>
  <si>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</si>
  <si>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</si>
  <si>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</si>
  <si>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</si>
  <si>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</si>
  <si>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</si>
  <si>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</si>
  <si>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</si>
  <si>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</si>
  <si>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</si>
  <si>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</si>
  <si>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</si>
  <si>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</si>
  <si>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</si>
  <si>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</si>
  <si>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後期高齢者医療事業特別会計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</si>
  <si>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</si>
  <si>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</si>
  <si>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</si>
  <si>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</si>
  <si>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</si>
  <si>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</si>
  <si>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</si>
  <si>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</si>
  <si>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</si>
  <si>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</si>
  <si>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</si>
  <si>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</si>
  <si>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</si>
  <si>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</si>
  <si>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</si>
  <si>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</si>
  <si>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</si>
  <si>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</si>
  <si>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</si>
  <si>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</si>
  <si>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</si>
  <si>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</si>
  <si>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</si>
  <si>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</si>
  <si>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</si>
  <si>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</si>
  <si>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</si>
  <si>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</si>
  <si>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</si>
  <si>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</si>
  <si>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</si>
  <si>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</si>
  <si>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</si>
  <si>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</si>
  <si>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</si>
  <si>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</si>
  <si>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</si>
  <si>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</si>
  <si>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</si>
  <si>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</si>
  <si>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</si>
  <si>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</si>
  <si>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</si>
  <si>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</si>
  <si>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</si>
  <si>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</si>
  <si>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</si>
  <si>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</si>
  <si>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</si>
  <si>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</si>
  <si>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</si>
  <si>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</si>
  <si>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</si>
  <si>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</si>
  <si>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</si>
  <si>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</si>
  <si>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</si>
  <si>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</si>
  <si>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</si>
  <si>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</si>
  <si>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</si>
  <si>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</si>
  <si>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</si>
  <si>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</si>
  <si>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</si>
  <si>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</si>
  <si>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</si>
  <si>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</si>
  <si>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</si>
  <si>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</si>
  <si>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</si>
  <si>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</si>
  <si>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</si>
  <si>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</si>
  <si>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</si>
  <si>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</si>
  <si>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</si>
  <si>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</si>
  <si>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</si>
  <si>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</si>
  <si>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</si>
  <si>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</si>
  <si>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</si>
  <si>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</si>
  <si>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</si>
  <si>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2.30</t>
  </si>
  <si>
    <t>▲ 4.89</t>
  </si>
  <si>
    <t>一般会計</t>
  </si>
  <si>
    <t>国民健康保険事業特別会計</t>
  </si>
  <si>
    <t>水道事業会計</t>
  </si>
  <si>
    <t>介護保険事業特別会計</t>
  </si>
  <si>
    <t>後期高齢者医療事業特別会計</t>
  </si>
  <si>
    <t>下水道事業特別会計</t>
  </si>
  <si>
    <t>その他会計（赤字）</t>
  </si>
  <si>
    <t>その他会計（黒字）</t>
  </si>
  <si>
    <t>-</t>
    <phoneticPr fontId="3"/>
  </si>
  <si>
    <t>-</t>
    <phoneticPr fontId="3"/>
  </si>
  <si>
    <t>-</t>
    <phoneticPr fontId="3"/>
  </si>
  <si>
    <t>-</t>
    <phoneticPr fontId="3"/>
  </si>
  <si>
    <t>岐阜県市町村会館組合</t>
    <rPh sb="0" eb="3">
      <t>ギフケン</t>
    </rPh>
    <rPh sb="3" eb="6">
      <t>シチョウソン</t>
    </rPh>
    <rPh sb="6" eb="8">
      <t>カイカン</t>
    </rPh>
    <rPh sb="8" eb="10">
      <t>クミアイ</t>
    </rPh>
    <phoneticPr fontId="3"/>
  </si>
  <si>
    <t>岐阜県市町村職員退職手当組合</t>
    <rPh sb="0" eb="6">
      <t>ギフケンシチョウソン</t>
    </rPh>
    <rPh sb="6" eb="8">
      <t>ショクイン</t>
    </rPh>
    <rPh sb="8" eb="10">
      <t>タイショク</t>
    </rPh>
    <rPh sb="10" eb="12">
      <t>テアテ</t>
    </rPh>
    <rPh sb="12" eb="14">
      <t>クミアイ</t>
    </rPh>
    <phoneticPr fontId="3"/>
  </si>
  <si>
    <t>後期高齢者医療広域連合（特別会計）</t>
    <rPh sb="0" eb="5">
      <t>コウキコウレイシャ</t>
    </rPh>
    <rPh sb="5" eb="7">
      <t>イリョウ</t>
    </rPh>
    <rPh sb="7" eb="9">
      <t>コウイキ</t>
    </rPh>
    <rPh sb="9" eb="11">
      <t>レンゴウ</t>
    </rPh>
    <rPh sb="12" eb="14">
      <t>トクベツ</t>
    </rPh>
    <rPh sb="14" eb="16">
      <t>カイケイ</t>
    </rPh>
    <phoneticPr fontId="3"/>
  </si>
  <si>
    <t>後期高齢者医療広域連合（一般会計）</t>
    <rPh sb="0" eb="5">
      <t>コウキコウレイシャ</t>
    </rPh>
    <rPh sb="5" eb="7">
      <t>イリョウ</t>
    </rPh>
    <rPh sb="7" eb="9">
      <t>コウイキ</t>
    </rPh>
    <rPh sb="9" eb="11">
      <t>レンゴウ</t>
    </rPh>
    <rPh sb="12" eb="14">
      <t>イッパン</t>
    </rPh>
    <rPh sb="14" eb="16">
      <t>カイケイ</t>
    </rPh>
    <phoneticPr fontId="3"/>
  </si>
  <si>
    <t>木曽川右岸地帯水防事務組合</t>
    <rPh sb="0" eb="3">
      <t>キソガワ</t>
    </rPh>
    <rPh sb="3" eb="7">
      <t>ウガンチタイ</t>
    </rPh>
    <rPh sb="7" eb="9">
      <t>スイボウ</t>
    </rPh>
    <rPh sb="9" eb="11">
      <t>ジム</t>
    </rPh>
    <rPh sb="11" eb="13">
      <t>クミアイ</t>
    </rPh>
    <phoneticPr fontId="3"/>
  </si>
  <si>
    <t>-</t>
    <phoneticPr fontId="3"/>
  </si>
  <si>
    <t>各務原市土地開発公社</t>
    <rPh sb="0" eb="4">
      <t>カカミガハラシ</t>
    </rPh>
    <rPh sb="4" eb="10">
      <t>トチカイハツコウシャ</t>
    </rPh>
    <phoneticPr fontId="3"/>
  </si>
  <si>
    <t>各務原市施設振興公社</t>
    <rPh sb="0" eb="4">
      <t>カカミガハラシ</t>
    </rPh>
    <rPh sb="4" eb="6">
      <t>シセツ</t>
    </rPh>
    <rPh sb="6" eb="8">
      <t>シンコウ</t>
    </rPh>
    <rPh sb="8" eb="10">
      <t>コウシャ</t>
    </rPh>
    <phoneticPr fontId="3"/>
  </si>
  <si>
    <t>㈱オアシスパーク</t>
    <phoneticPr fontId="3"/>
  </si>
  <si>
    <t>基金繰入金720百万円</t>
    <rPh sb="0" eb="2">
      <t>キキン</t>
    </rPh>
    <rPh sb="2" eb="4">
      <t>クリイレ</t>
    </rPh>
    <rPh sb="4" eb="5">
      <t>キン</t>
    </rPh>
    <rPh sb="8" eb="11">
      <t>ヒャクマンエン</t>
    </rPh>
    <phoneticPr fontId="3"/>
  </si>
  <si>
    <t>基金繰入金2,700百万円</t>
    <rPh sb="0" eb="2">
      <t>キキン</t>
    </rPh>
    <rPh sb="2" eb="4">
      <t>クリイレ</t>
    </rPh>
    <rPh sb="4" eb="5">
      <t>キン</t>
    </rPh>
    <rPh sb="10" eb="11">
      <t>ヒャク</t>
    </rPh>
    <rPh sb="11" eb="13">
      <t>マンエン</t>
    </rPh>
    <phoneticPr fontId="3"/>
  </si>
  <si>
    <t>庁舎等整備基金</t>
    <rPh sb="0" eb="2">
      <t>チョウシャ</t>
    </rPh>
    <rPh sb="2" eb="3">
      <t>トウ</t>
    </rPh>
    <rPh sb="3" eb="5">
      <t>セイビ</t>
    </rPh>
    <rPh sb="5" eb="7">
      <t>キキン</t>
    </rPh>
    <phoneticPr fontId="12"/>
  </si>
  <si>
    <t>福祉振興基金</t>
    <rPh sb="0" eb="2">
      <t>フクシ</t>
    </rPh>
    <rPh sb="2" eb="4">
      <t>シンコウ</t>
    </rPh>
    <rPh sb="4" eb="6">
      <t>キキン</t>
    </rPh>
    <phoneticPr fontId="12"/>
  </si>
  <si>
    <t>公共施設等整備基金</t>
    <rPh sb="0" eb="2">
      <t>コウキョウ</t>
    </rPh>
    <rPh sb="2" eb="4">
      <t>シセツ</t>
    </rPh>
    <rPh sb="4" eb="5">
      <t>トウ</t>
    </rPh>
    <rPh sb="5" eb="7">
      <t>セイビ</t>
    </rPh>
    <rPh sb="7" eb="9">
      <t>キキン</t>
    </rPh>
    <phoneticPr fontId="12"/>
  </si>
  <si>
    <t>国際交流振興基金</t>
    <rPh sb="0" eb="2">
      <t>コクサイ</t>
    </rPh>
    <rPh sb="2" eb="4">
      <t>コウリュウ</t>
    </rPh>
    <rPh sb="4" eb="6">
      <t>シンコウ</t>
    </rPh>
    <rPh sb="6" eb="8">
      <t>キキン</t>
    </rPh>
    <phoneticPr fontId="12"/>
  </si>
  <si>
    <t>〇</t>
    <phoneticPr fontId="3"/>
  </si>
  <si>
    <t>実質公債費比率</t>
    <phoneticPr fontId="6"/>
  </si>
  <si>
    <t>将来負担比率</t>
    <phoneticPr fontId="6"/>
  </si>
  <si>
    <t>類似団体内平均値</t>
    <phoneticPr fontId="6"/>
  </si>
  <si>
    <t>当該団体値</t>
    <rPh sb="0" eb="2">
      <t>トウガイ</t>
    </rPh>
    <rPh sb="2" eb="4">
      <t>ダンタイ</t>
    </rPh>
    <rPh sb="4" eb="5">
      <t>アタイ</t>
    </rPh>
    <phoneticPr fontId="6"/>
  </si>
  <si>
    <t>(　参考　）</t>
    <rPh sb="2" eb="4">
      <t>サンコウ</t>
    </rPh>
    <phoneticPr fontId="6"/>
  </si>
  <si>
    <t>将来負担比率は例年算定されておらず、実質公債費率は類似団体平均を大きく下回る数値となっている。
今後も、次世代へ過大な負担を残さぬよう、新規事業実施の精査、地方債の利率や償還方法の見直し等を行うことで健全な財政を維持していく。</t>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</si>
  <si>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</si>
  <si>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</si>
  <si>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</si>
  <si>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将来負担比率は例年算定されていない。一方で、有形固定資産減価償却率は、類似団体・全国・県平均より高い水準となっている。
今後は平成28年度に策定した公共施設等総合管理計画に基づき、施設総量の適正化、計画的な維持管理と長寿命化、効率的な施設運営による維持管理経費の縮減を推進していく。</t>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</si>
  <si>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</si>
  <si>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</si>
  <si>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xml:space="preserve">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</si>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</sst>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178" fontId="16" fillId="0" borderId="84"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7"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0" fontId="30" fillId="0" borderId="119" xfId="12" applyNumberFormat="1" applyFont="1" applyBorder="1" applyAlignment="1" applyProtection="1">
      <alignment horizontal="lef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0" xfId="16" applyFont="1">
      <alignment vertical="center"/>
    </xf>
    <xf numFmtId="0" fontId="2" fillId="0" borderId="62"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2" xfId="16" applyFont="1" applyBorder="1">
      <alignment vertical="center"/>
    </xf>
    <xf numFmtId="0" fontId="2" fillId="0" borderId="37" xfId="16" applyFont="1" applyBorder="1">
      <alignment vertical="center"/>
    </xf>
    <xf numFmtId="0" fontId="36" fillId="0" borderId="0" xfId="42" applyFont="1">
      <alignment vertical="center"/>
    </xf>
    <xf numFmtId="187" fontId="2" fillId="6" borderId="34" xfId="17" applyNumberFormat="1" applyFont="1" applyFill="1" applyBorder="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0" borderId="0" xfId="16" applyNumberFormat="1" applyFont="1" applyAlignment="1">
      <alignment horizontal="center" vertical="center"/>
    </xf>
    <xf numFmtId="178" fontId="13" fillId="0" borderId="0" xfId="16" applyNumberFormat="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79" fontId="2" fillId="6" borderId="0" xfId="17" applyNumberFormat="1" applyFont="1" applyFill="1" applyAlignment="1">
      <alignment vertical="center" wrapText="1"/>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42" xfId="16" applyFont="1" applyBorder="1" applyAlignment="1">
      <alignment horizontal="center" vertical="center"/>
    </xf>
    <xf numFmtId="0" fontId="2" fillId="0" borderId="31" xfId="16" applyFont="1" applyBorder="1" applyAlignment="1">
      <alignment horizontal="center" vertical="center"/>
    </xf>
    <xf numFmtId="0" fontId="2" fillId="0" borderId="39" xfId="16" applyFont="1" applyBorder="1" applyAlignment="1">
      <alignment horizontal="center" vertical="center"/>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3" fillId="0" borderId="0" xfId="19" applyNumberFormat="1" applyAlignment="1">
      <alignment horizontal="right" vertical="center"/>
    </xf>
    <xf numFmtId="177" fontId="13" fillId="0" borderId="0" xfId="19" applyNumberFormat="1" applyAlignment="1">
      <alignment horizontal="right" vertical="center"/>
    </xf>
    <xf numFmtId="178" fontId="13" fillId="0" borderId="0" xfId="18" applyNumberFormat="1" applyAlignment="1">
      <alignment horizontal="center" vertical="center"/>
    </xf>
    <xf numFmtId="178" fontId="13" fillId="0" borderId="0" xfId="18" applyNumberFormat="1" applyAlignment="1">
      <alignment vertical="center"/>
    </xf>
    <xf numFmtId="0" fontId="2" fillId="0" borderId="40"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1" xfId="16" applyFont="1" applyBorder="1" applyAlignment="1" applyProtection="1">
      <alignment horizontal="left" vertical="top" wrapText="1"/>
      <protection locked="0"/>
    </xf>
    <xf numFmtId="178" fontId="2" fillId="0" borderId="0" xfId="16" applyNumberFormat="1" applyFont="1">
      <alignment vertical="center"/>
    </xf>
    <xf numFmtId="178" fontId="35"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0" fillId="0" borderId="62" xfId="16" applyFont="1" applyBorder="1">
      <alignment vertical="center"/>
    </xf>
    <xf numFmtId="0" fontId="2" fillId="0" borderId="31" xfId="16" applyFont="1" applyBorder="1">
      <alignment vertical="center"/>
    </xf>
    <xf numFmtId="178" fontId="2" fillId="0" borderId="62" xfId="16" applyNumberFormat="1" applyFont="1" applyBorder="1">
      <alignment vertical="center"/>
    </xf>
    <xf numFmtId="178" fontId="2" fillId="0" borderId="40" xfId="16" applyNumberFormat="1" applyFont="1" applyBorder="1">
      <alignment vertical="center"/>
    </xf>
    <xf numFmtId="189" fontId="2" fillId="0" borderId="52" xfId="16" applyNumberFormat="1" applyFont="1" applyBorder="1">
      <alignment vertical="center"/>
    </xf>
    <xf numFmtId="178" fontId="2" fillId="0" borderId="52"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87" fontId="2" fillId="6" borderId="188" xfId="17" applyNumberFormat="1" applyFont="1" applyFill="1" applyBorder="1" applyAlignment="1">
      <alignment horizontal="center" vertical="center"/>
    </xf>
    <xf numFmtId="179" fontId="2" fillId="0" borderId="0" xfId="17" applyNumberFormat="1" applyFont="1" applyAlignment="1">
      <alignment horizontal="center" vertical="center" wrapText="1"/>
    </xf>
    <xf numFmtId="0" fontId="2" fillId="0" borderId="46" xfId="16" applyFont="1" applyBorder="1">
      <alignment vertical="center"/>
    </xf>
    <xf numFmtId="0" fontId="2" fillId="0" borderId="12" xfId="16" applyFont="1" applyBorder="1">
      <alignment vertical="center"/>
    </xf>
    <xf numFmtId="0" fontId="30" fillId="0" borderId="41" xfId="16" applyFont="1" applyBorder="1">
      <alignment vertical="center"/>
    </xf>
    <xf numFmtId="0" fontId="30"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3" fillId="6" borderId="0" xfId="6" applyFill="1" applyAlignment="1">
      <alignment vertical="center"/>
    </xf>
    <xf numFmtId="0" fontId="13" fillId="6" borderId="0" xfId="6" applyFill="1" applyAlignment="1" applyProtection="1">
      <alignment vertical="center"/>
      <protection hidden="1"/>
    </xf>
    <xf numFmtId="0" fontId="0" fillId="6" borderId="0" xfId="6" applyFont="1" applyFill="1" applyAlignment="1">
      <alignment vertical="center"/>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C67B-49EA-ADD7-12C70CF252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41279</c:v>
                </c:pt>
                <c:pt idx="1">
                  <c:v>47657</c:v>
                </c:pt>
                <c:pt idx="2">
                  <c:v>39698</c:v>
                </c:pt>
                <c:pt idx="3">
                  <c:v>60331</c:v>
                </c:pt>
                <c:pt idx="4">
                  <c:v>51689</c:v>
                </c:pt>
              </c:numCache>
            </c:numRef>
          </c:val>
          <c:smooth val="0"/>
          <c:extLst xmlns:c16r2="http://schemas.microsoft.com/office/drawing/2015/06/chart">
            <c:ext xmlns:c16="http://schemas.microsoft.com/office/drawing/2014/chart" uri="{C3380CC4-5D6E-409C-BE32-E72D297353CC}">
              <c16:uniqueId val="{00000001-C67B-49EA-ADD7-12C70CF252AB}"/>
            </c:ext>
          </c:extLst>
        </c:ser>
        <c:dLbls>
          <c:showLegendKey val="0"/>
          <c:showVal val="0"/>
          <c:showCatName val="0"/>
          <c:showSerName val="0"/>
          <c:showPercent val="0"/>
          <c:showBubbleSize val="0"/>
        </c:dLbls>
        <c:marker val="1"/>
        <c:smooth val="0"/>
        <c:axId val="192983808"/>
        <c:axId val="192985728"/>
      </c:lineChart>
      <c:catAx>
        <c:axId val="19298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85728"/>
        <c:crosses val="autoZero"/>
        <c:auto val="1"/>
        <c:lblAlgn val="ctr"/>
        <c:lblOffset val="100"/>
        <c:tickLblSkip val="1"/>
        <c:tickMarkSkip val="1"/>
        <c:noMultiLvlLbl val="0"/>
      </c:catAx>
      <c:valAx>
        <c:axId val="1929857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8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8.2899999999999991</c:v>
                </c:pt>
                <c:pt idx="1">
                  <c:v>8.8800000000000008</c:v>
                </c:pt>
                <c:pt idx="2">
                  <c:v>12.09</c:v>
                </c:pt>
                <c:pt idx="3">
                  <c:v>9.41</c:v>
                </c:pt>
                <c:pt idx="4">
                  <c:v>8.5299999999999994</c:v>
                </c:pt>
              </c:numCache>
            </c:numRef>
          </c:val>
          <c:extLst xmlns:c16r2="http://schemas.microsoft.com/office/drawing/2015/06/chart">
            <c:ext xmlns:c16="http://schemas.microsoft.com/office/drawing/2014/chart" uri="{C3380CC4-5D6E-409C-BE32-E72D297353CC}">
              <c16:uniqueId val="{00000000-0E59-4E76-B67C-63D782E69F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41.61</c:v>
                </c:pt>
                <c:pt idx="1">
                  <c:v>47.65</c:v>
                </c:pt>
                <c:pt idx="2">
                  <c:v>47.54</c:v>
                </c:pt>
                <c:pt idx="3">
                  <c:v>47.52</c:v>
                </c:pt>
                <c:pt idx="4">
                  <c:v>43.4</c:v>
                </c:pt>
              </c:numCache>
            </c:numRef>
          </c:val>
          <c:extLst xmlns:c16r2="http://schemas.microsoft.com/office/drawing/2015/06/chart">
            <c:ext xmlns:c16="http://schemas.microsoft.com/office/drawing/2014/chart" uri="{C3380CC4-5D6E-409C-BE32-E72D297353CC}">
              <c16:uniqueId val="{00000001-0E59-4E76-B67C-63D782E69F08}"/>
            </c:ext>
          </c:extLst>
        </c:ser>
        <c:dLbls>
          <c:showLegendKey val="0"/>
          <c:showVal val="0"/>
          <c:showCatName val="0"/>
          <c:showSerName val="0"/>
          <c:showPercent val="0"/>
          <c:showBubbleSize val="0"/>
        </c:dLbls>
        <c:gapWidth val="250"/>
        <c:overlap val="100"/>
        <c:axId val="55446912"/>
        <c:axId val="5545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12.9</c:v>
                </c:pt>
                <c:pt idx="1">
                  <c:v>3.95</c:v>
                </c:pt>
                <c:pt idx="2">
                  <c:v>3.59</c:v>
                </c:pt>
                <c:pt idx="3">
                  <c:v>-2.2999999999999998</c:v>
                </c:pt>
                <c:pt idx="4">
                  <c:v>-4.8899999999999997</c:v>
                </c:pt>
              </c:numCache>
            </c:numRef>
          </c:val>
          <c:smooth val="0"/>
          <c:extLst xmlns:c16r2="http://schemas.microsoft.com/office/drawing/2015/06/chart">
            <c:ext xmlns:c16="http://schemas.microsoft.com/office/drawing/2014/chart" uri="{C3380CC4-5D6E-409C-BE32-E72D297353CC}">
              <c16:uniqueId val="{00000002-0E59-4E76-B67C-63D782E69F08}"/>
            </c:ext>
          </c:extLst>
        </c:ser>
        <c:dLbls>
          <c:showLegendKey val="0"/>
          <c:showVal val="0"/>
          <c:showCatName val="0"/>
          <c:showSerName val="0"/>
          <c:showPercent val="0"/>
          <c:showBubbleSize val="0"/>
        </c:dLbls>
        <c:marker val="1"/>
        <c:smooth val="0"/>
        <c:axId val="55446912"/>
        <c:axId val="55453184"/>
      </c:lineChart>
      <c:catAx>
        <c:axId val="554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453184"/>
        <c:crosses val="autoZero"/>
        <c:auto val="1"/>
        <c:lblAlgn val="ctr"/>
        <c:lblOffset val="100"/>
        <c:tickLblSkip val="1"/>
        <c:tickMarkSkip val="1"/>
        <c:noMultiLvlLbl val="0"/>
      </c:catAx>
      <c:valAx>
        <c:axId val="5545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B2A-4B68-BA4E-131965236B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2A-4B68-BA4E-131965236B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2A-4B68-BA4E-131965236BD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B2A-4B68-BA4E-131965236BD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0.11</c:v>
                </c:pt>
                <c:pt idx="4">
                  <c:v>#N/A</c:v>
                </c:pt>
                <c:pt idx="5">
                  <c:v>0.11</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8B2A-4B68-BA4E-131965236BD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0.12</c:v>
                </c:pt>
                <c:pt idx="4">
                  <c:v>#N/A</c:v>
                </c:pt>
                <c:pt idx="5">
                  <c:v>0.11</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5-8B2A-4B68-BA4E-131965236BD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1.79</c:v>
                </c:pt>
                <c:pt idx="2">
                  <c:v>#N/A</c:v>
                </c:pt>
                <c:pt idx="3">
                  <c:v>2.54</c:v>
                </c:pt>
                <c:pt idx="4">
                  <c:v>#N/A</c:v>
                </c:pt>
                <c:pt idx="5">
                  <c:v>1.43</c:v>
                </c:pt>
                <c:pt idx="6">
                  <c:v>#N/A</c:v>
                </c:pt>
                <c:pt idx="7">
                  <c:v>2.2599999999999998</c:v>
                </c:pt>
                <c:pt idx="8">
                  <c:v>#N/A</c:v>
                </c:pt>
                <c:pt idx="9">
                  <c:v>2.42</c:v>
                </c:pt>
              </c:numCache>
            </c:numRef>
          </c:val>
          <c:extLst xmlns:c16r2="http://schemas.microsoft.com/office/drawing/2015/06/chart">
            <c:ext xmlns:c16="http://schemas.microsoft.com/office/drawing/2014/chart" uri="{C3380CC4-5D6E-409C-BE32-E72D297353CC}">
              <c16:uniqueId val="{00000006-8B2A-4B68-BA4E-131965236BD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5.6</c:v>
                </c:pt>
                <c:pt idx="2">
                  <c:v>#N/A</c:v>
                </c:pt>
                <c:pt idx="3">
                  <c:v>6.12</c:v>
                </c:pt>
                <c:pt idx="4">
                  <c:v>#N/A</c:v>
                </c:pt>
                <c:pt idx="5">
                  <c:v>6.09</c:v>
                </c:pt>
                <c:pt idx="6">
                  <c:v>#N/A</c:v>
                </c:pt>
                <c:pt idx="7">
                  <c:v>6</c:v>
                </c:pt>
                <c:pt idx="8">
                  <c:v>#N/A</c:v>
                </c:pt>
                <c:pt idx="9">
                  <c:v>6.73</c:v>
                </c:pt>
              </c:numCache>
            </c:numRef>
          </c:val>
          <c:extLst xmlns:c16r2="http://schemas.microsoft.com/office/drawing/2015/06/chart">
            <c:ext xmlns:c16="http://schemas.microsoft.com/office/drawing/2014/chart" uri="{C3380CC4-5D6E-409C-BE32-E72D297353CC}">
              <c16:uniqueId val="{00000007-8B2A-4B68-BA4E-131965236BD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5.36</c:v>
                </c:pt>
                <c:pt idx="2">
                  <c:v>#N/A</c:v>
                </c:pt>
                <c:pt idx="3">
                  <c:v>4.72</c:v>
                </c:pt>
                <c:pt idx="4">
                  <c:v>#N/A</c:v>
                </c:pt>
                <c:pt idx="5">
                  <c:v>4.46</c:v>
                </c:pt>
                <c:pt idx="6">
                  <c:v>#N/A</c:v>
                </c:pt>
                <c:pt idx="7">
                  <c:v>5.34</c:v>
                </c:pt>
                <c:pt idx="8">
                  <c:v>#N/A</c:v>
                </c:pt>
                <c:pt idx="9">
                  <c:v>7.18</c:v>
                </c:pt>
              </c:numCache>
            </c:numRef>
          </c:val>
          <c:extLst xmlns:c16r2="http://schemas.microsoft.com/office/drawing/2015/06/chart">
            <c:ext xmlns:c16="http://schemas.microsoft.com/office/drawing/2014/chart" uri="{C3380CC4-5D6E-409C-BE32-E72D297353CC}">
              <c16:uniqueId val="{00000008-8B2A-4B68-BA4E-131965236B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8.2899999999999991</c:v>
                </c:pt>
                <c:pt idx="2">
                  <c:v>#N/A</c:v>
                </c:pt>
                <c:pt idx="3">
                  <c:v>8.8699999999999992</c:v>
                </c:pt>
                <c:pt idx="4">
                  <c:v>#N/A</c:v>
                </c:pt>
                <c:pt idx="5">
                  <c:v>12.09</c:v>
                </c:pt>
                <c:pt idx="6">
                  <c:v>#N/A</c:v>
                </c:pt>
                <c:pt idx="7">
                  <c:v>9.4</c:v>
                </c:pt>
                <c:pt idx="8">
                  <c:v>#N/A</c:v>
                </c:pt>
                <c:pt idx="9">
                  <c:v>8.5299999999999994</c:v>
                </c:pt>
              </c:numCache>
            </c:numRef>
          </c:val>
          <c:extLst xmlns:c16r2="http://schemas.microsoft.com/office/drawing/2015/06/chart">
            <c:ext xmlns:c16="http://schemas.microsoft.com/office/drawing/2014/chart" uri="{C3380CC4-5D6E-409C-BE32-E72D297353CC}">
              <c16:uniqueId val="{00000009-8B2A-4B68-BA4E-131965236BD2}"/>
            </c:ext>
          </c:extLst>
        </c:ser>
        <c:dLbls>
          <c:showLegendKey val="0"/>
          <c:showVal val="0"/>
          <c:showCatName val="0"/>
          <c:showSerName val="0"/>
          <c:showPercent val="0"/>
          <c:showBubbleSize val="0"/>
        </c:dLbls>
        <c:gapWidth val="150"/>
        <c:overlap val="100"/>
        <c:axId val="200467968"/>
        <c:axId val="200469504"/>
      </c:barChart>
      <c:catAx>
        <c:axId val="20046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469504"/>
        <c:crosses val="autoZero"/>
        <c:auto val="1"/>
        <c:lblAlgn val="ctr"/>
        <c:lblOffset val="100"/>
        <c:tickLblSkip val="1"/>
        <c:tickMarkSkip val="1"/>
        <c:noMultiLvlLbl val="0"/>
      </c:catAx>
      <c:valAx>
        <c:axId val="20046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6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5874</c:v>
                </c:pt>
                <c:pt idx="5">
                  <c:v>5481</c:v>
                </c:pt>
                <c:pt idx="8">
                  <c:v>5307</c:v>
                </c:pt>
                <c:pt idx="11">
                  <c:v>5147</c:v>
                </c:pt>
                <c:pt idx="14">
                  <c:v>5322</c:v>
                </c:pt>
              </c:numCache>
            </c:numRef>
          </c:val>
          <c:extLst xmlns:c16r2="http://schemas.microsoft.com/office/drawing/2015/06/chart">
            <c:ext xmlns:c16="http://schemas.microsoft.com/office/drawing/2014/chart" uri="{C3380CC4-5D6E-409C-BE32-E72D297353CC}">
              <c16:uniqueId val="{00000000-42BC-489A-8A01-CEC02DBA39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BC-489A-8A01-CEC02DBA39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2BC-489A-8A01-CEC02DBA39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2BC-489A-8A01-CEC02DBA39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1044</c:v>
                </c:pt>
                <c:pt idx="3">
                  <c:v>806</c:v>
                </c:pt>
                <c:pt idx="6">
                  <c:v>734</c:v>
                </c:pt>
                <c:pt idx="9">
                  <c:v>714</c:v>
                </c:pt>
                <c:pt idx="12">
                  <c:v>850</c:v>
                </c:pt>
              </c:numCache>
            </c:numRef>
          </c:val>
          <c:extLst xmlns:c16r2="http://schemas.microsoft.com/office/drawing/2015/06/chart">
            <c:ext xmlns:c16="http://schemas.microsoft.com/office/drawing/2014/chart" uri="{C3380CC4-5D6E-409C-BE32-E72D297353CC}">
              <c16:uniqueId val="{00000004-42BC-489A-8A01-CEC02DBA39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BC-489A-8A01-CEC02DBA39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BC-489A-8A01-CEC02DBA39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4527</c:v>
                </c:pt>
                <c:pt idx="3">
                  <c:v>4984</c:v>
                </c:pt>
                <c:pt idx="6">
                  <c:v>5005</c:v>
                </c:pt>
                <c:pt idx="9">
                  <c:v>4826</c:v>
                </c:pt>
                <c:pt idx="12">
                  <c:v>4630</c:v>
                </c:pt>
              </c:numCache>
            </c:numRef>
          </c:val>
          <c:extLst xmlns:c16r2="http://schemas.microsoft.com/office/drawing/2015/06/chart">
            <c:ext xmlns:c16="http://schemas.microsoft.com/office/drawing/2014/chart" uri="{C3380CC4-5D6E-409C-BE32-E72D297353CC}">
              <c16:uniqueId val="{00000007-42BC-489A-8A01-CEC02DBA39AE}"/>
            </c:ext>
          </c:extLst>
        </c:ser>
        <c:dLbls>
          <c:showLegendKey val="0"/>
          <c:showVal val="0"/>
          <c:showCatName val="0"/>
          <c:showSerName val="0"/>
          <c:showPercent val="0"/>
          <c:showBubbleSize val="0"/>
        </c:dLbls>
        <c:gapWidth val="100"/>
        <c:overlap val="100"/>
        <c:axId val="200130560"/>
        <c:axId val="20013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-303</c:v>
                </c:pt>
                <c:pt idx="2">
                  <c:v>#N/A</c:v>
                </c:pt>
                <c:pt idx="3">
                  <c:v>#N/A</c:v>
                </c:pt>
                <c:pt idx="4">
                  <c:v>309</c:v>
                </c:pt>
                <c:pt idx="5">
                  <c:v>#N/A</c:v>
                </c:pt>
                <c:pt idx="6">
                  <c:v>#N/A</c:v>
                </c:pt>
                <c:pt idx="7">
                  <c:v>432</c:v>
                </c:pt>
                <c:pt idx="8">
                  <c:v>#N/A</c:v>
                </c:pt>
                <c:pt idx="9">
                  <c:v>#N/A</c:v>
                </c:pt>
                <c:pt idx="10">
                  <c:v>393</c:v>
                </c:pt>
                <c:pt idx="11">
                  <c:v>#N/A</c:v>
                </c:pt>
                <c:pt idx="12">
                  <c:v>#N/A</c:v>
                </c:pt>
                <c:pt idx="13">
                  <c:v>158</c:v>
                </c:pt>
                <c:pt idx="14">
                  <c:v>#N/A</c:v>
                </c:pt>
              </c:numCache>
            </c:numRef>
          </c:val>
          <c:smooth val="0"/>
          <c:extLst xmlns:c16r2="http://schemas.microsoft.com/office/drawing/2015/06/chart">
            <c:ext xmlns:c16="http://schemas.microsoft.com/office/drawing/2014/chart" uri="{C3380CC4-5D6E-409C-BE32-E72D297353CC}">
              <c16:uniqueId val="{00000008-42BC-489A-8A01-CEC02DBA39AE}"/>
            </c:ext>
          </c:extLst>
        </c:ser>
        <c:dLbls>
          <c:showLegendKey val="0"/>
          <c:showVal val="0"/>
          <c:showCatName val="0"/>
          <c:showSerName val="0"/>
          <c:showPercent val="0"/>
          <c:showBubbleSize val="0"/>
        </c:dLbls>
        <c:marker val="1"/>
        <c:smooth val="0"/>
        <c:axId val="200130560"/>
        <c:axId val="200132480"/>
      </c:lineChart>
      <c:catAx>
        <c:axId val="20013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132480"/>
        <c:crosses val="autoZero"/>
        <c:auto val="1"/>
        <c:lblAlgn val="ctr"/>
        <c:lblOffset val="100"/>
        <c:tickLblSkip val="1"/>
        <c:tickMarkSkip val="1"/>
        <c:noMultiLvlLbl val="0"/>
      </c:catAx>
      <c:valAx>
        <c:axId val="20013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13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45838</c:v>
                </c:pt>
                <c:pt idx="5">
                  <c:v>44898</c:v>
                </c:pt>
                <c:pt idx="8">
                  <c:v>45183</c:v>
                </c:pt>
                <c:pt idx="11">
                  <c:v>43967</c:v>
                </c:pt>
                <c:pt idx="14">
                  <c:v>42699</c:v>
                </c:pt>
              </c:numCache>
            </c:numRef>
          </c:val>
          <c:extLst xmlns:c16r2="http://schemas.microsoft.com/office/drawing/2015/06/chart">
            <c:ext xmlns:c16="http://schemas.microsoft.com/office/drawing/2014/chart" uri="{C3380CC4-5D6E-409C-BE32-E72D297353CC}">
              <c16:uniqueId val="{00000000-8363-4B2C-83CF-385F4C7B96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16516</c:v>
                </c:pt>
                <c:pt idx="5">
                  <c:v>16008</c:v>
                </c:pt>
                <c:pt idx="8">
                  <c:v>17367</c:v>
                </c:pt>
                <c:pt idx="11">
                  <c:v>17406</c:v>
                </c:pt>
                <c:pt idx="14">
                  <c:v>17680</c:v>
                </c:pt>
              </c:numCache>
            </c:numRef>
          </c:val>
          <c:extLst xmlns:c16r2="http://schemas.microsoft.com/office/drawing/2015/06/chart">
            <c:ext xmlns:c16="http://schemas.microsoft.com/office/drawing/2014/chart" uri="{C3380CC4-5D6E-409C-BE32-E72D297353CC}">
              <c16:uniqueId val="{00000001-8363-4B2C-83CF-385F4C7B96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23894</c:v>
                </c:pt>
                <c:pt idx="5">
                  <c:v>25382</c:v>
                </c:pt>
                <c:pt idx="8">
                  <c:v>26754</c:v>
                </c:pt>
                <c:pt idx="11">
                  <c:v>28003</c:v>
                </c:pt>
                <c:pt idx="14">
                  <c:v>29469</c:v>
                </c:pt>
              </c:numCache>
            </c:numRef>
          </c:val>
          <c:extLst xmlns:c16r2="http://schemas.microsoft.com/office/drawing/2015/06/chart">
            <c:ext xmlns:c16="http://schemas.microsoft.com/office/drawing/2014/chart" uri="{C3380CC4-5D6E-409C-BE32-E72D297353CC}">
              <c16:uniqueId val="{00000002-8363-4B2C-83CF-385F4C7B96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63-4B2C-83CF-385F4C7B96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363-4B2C-83CF-385F4C7B96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112</c:v>
                </c:pt>
                <c:pt idx="6">
                  <c:v>37</c:v>
                </c:pt>
                <c:pt idx="9">
                  <c:v>0</c:v>
                </c:pt>
                <c:pt idx="12">
                  <c:v>0</c:v>
                </c:pt>
              </c:numCache>
            </c:numRef>
          </c:val>
          <c:extLst xmlns:c16r2="http://schemas.microsoft.com/office/drawing/2015/06/chart">
            <c:ext xmlns:c16="http://schemas.microsoft.com/office/drawing/2014/chart" uri="{C3380CC4-5D6E-409C-BE32-E72D297353CC}">
              <c16:uniqueId val="{00000005-8363-4B2C-83CF-385F4C7B96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7892</c:v>
                </c:pt>
                <c:pt idx="3">
                  <c:v>7412</c:v>
                </c:pt>
                <c:pt idx="6">
                  <c:v>7121</c:v>
                </c:pt>
                <c:pt idx="9">
                  <c:v>7215</c:v>
                </c:pt>
                <c:pt idx="12">
                  <c:v>7218</c:v>
                </c:pt>
              </c:numCache>
            </c:numRef>
          </c:val>
          <c:extLst xmlns:c16r2="http://schemas.microsoft.com/office/drawing/2015/06/chart">
            <c:ext xmlns:c16="http://schemas.microsoft.com/office/drawing/2014/chart" uri="{C3380CC4-5D6E-409C-BE32-E72D297353CC}">
              <c16:uniqueId val="{00000006-8363-4B2C-83CF-385F4C7B96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363-4B2C-83CF-385F4C7B96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11589</c:v>
                </c:pt>
                <c:pt idx="3">
                  <c:v>11509</c:v>
                </c:pt>
                <c:pt idx="6">
                  <c:v>10775</c:v>
                </c:pt>
                <c:pt idx="9">
                  <c:v>10272</c:v>
                </c:pt>
                <c:pt idx="12">
                  <c:v>10526</c:v>
                </c:pt>
              </c:numCache>
            </c:numRef>
          </c:val>
          <c:extLst xmlns:c16r2="http://schemas.microsoft.com/office/drawing/2015/06/chart">
            <c:ext xmlns:c16="http://schemas.microsoft.com/office/drawing/2014/chart" uri="{C3380CC4-5D6E-409C-BE32-E72D297353CC}">
              <c16:uniqueId val="{00000008-8363-4B2C-83CF-385F4C7B96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1163</c:v>
                </c:pt>
                <c:pt idx="3">
                  <c:v>1368</c:v>
                </c:pt>
                <c:pt idx="6">
                  <c:v>1259</c:v>
                </c:pt>
                <c:pt idx="9">
                  <c:v>787</c:v>
                </c:pt>
                <c:pt idx="12">
                  <c:v>694</c:v>
                </c:pt>
              </c:numCache>
            </c:numRef>
          </c:val>
          <c:extLst xmlns:c16r2="http://schemas.microsoft.com/office/drawing/2015/06/chart">
            <c:ext xmlns:c16="http://schemas.microsoft.com/office/drawing/2014/chart" uri="{C3380CC4-5D6E-409C-BE32-E72D297353CC}">
              <c16:uniqueId val="{00000009-8363-4B2C-83CF-385F4C7B96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38919</c:v>
                </c:pt>
                <c:pt idx="3">
                  <c:v>37871</c:v>
                </c:pt>
                <c:pt idx="6">
                  <c:v>36049</c:v>
                </c:pt>
                <c:pt idx="9">
                  <c:v>34020</c:v>
                </c:pt>
                <c:pt idx="12">
                  <c:v>31615</c:v>
                </c:pt>
              </c:numCache>
            </c:numRef>
          </c:val>
          <c:extLst xmlns:c16r2="http://schemas.microsoft.com/office/drawing/2015/06/chart">
            <c:ext xmlns:c16="http://schemas.microsoft.com/office/drawing/2014/chart" uri="{C3380CC4-5D6E-409C-BE32-E72D297353CC}">
              <c16:uniqueId val="{0000000A-8363-4B2C-83CF-385F4C7B9657}"/>
            </c:ext>
          </c:extLst>
        </c:ser>
        <c:dLbls>
          <c:showLegendKey val="0"/>
          <c:showVal val="0"/>
          <c:showCatName val="0"/>
          <c:showSerName val="0"/>
          <c:showPercent val="0"/>
          <c:showBubbleSize val="0"/>
        </c:dLbls>
        <c:gapWidth val="100"/>
        <c:overlap val="100"/>
        <c:axId val="200901376"/>
        <c:axId val="200903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363-4B2C-83CF-385F4C7B9657}"/>
            </c:ext>
          </c:extLst>
        </c:ser>
        <c:dLbls>
          <c:showLegendKey val="0"/>
          <c:showVal val="0"/>
          <c:showCatName val="0"/>
          <c:showSerName val="0"/>
          <c:showPercent val="0"/>
          <c:showBubbleSize val="0"/>
        </c:dLbls>
        <c:marker val="1"/>
        <c:smooth val="0"/>
        <c:axId val="200901376"/>
        <c:axId val="200903296"/>
      </c:lineChart>
      <c:catAx>
        <c:axId val="2009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903296"/>
        <c:crosses val="autoZero"/>
        <c:auto val="1"/>
        <c:lblAlgn val="ctr"/>
        <c:lblOffset val="100"/>
        <c:tickLblSkip val="1"/>
        <c:tickMarkSkip val="1"/>
        <c:noMultiLvlLbl val="0"/>
      </c:catAx>
      <c:valAx>
        <c:axId val="20090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9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13113</c:v>
                </c:pt>
                <c:pt idx="1">
                  <c:v>13198</c:v>
                </c:pt>
                <c:pt idx="2">
                  <c:v>12075</c:v>
                </c:pt>
              </c:numCache>
            </c:numRef>
          </c:val>
          <c:extLst xmlns:c16r2="http://schemas.microsoft.com/office/drawing/2015/06/chart">
            <c:ext xmlns:c16="http://schemas.microsoft.com/office/drawing/2014/chart" uri="{C3380CC4-5D6E-409C-BE32-E72D297353CC}">
              <c16:uniqueId val="{00000000-D166-49C4-AA33-81A8841E7A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4724</c:v>
                </c:pt>
                <c:pt idx="1">
                  <c:v>5066</c:v>
                </c:pt>
                <c:pt idx="2">
                  <c:v>5504</c:v>
                </c:pt>
              </c:numCache>
            </c:numRef>
          </c:val>
          <c:extLst xmlns:c16r2="http://schemas.microsoft.com/office/drawing/2015/06/chart">
            <c:ext xmlns:c16="http://schemas.microsoft.com/office/drawing/2014/chart" uri="{C3380CC4-5D6E-409C-BE32-E72D297353CC}">
              <c16:uniqueId val="{00000001-D166-49C4-AA33-81A8841E7A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6902</c:v>
                </c:pt>
                <c:pt idx="1">
                  <c:v>7735</c:v>
                </c:pt>
                <c:pt idx="2">
                  <c:v>9548</c:v>
                </c:pt>
              </c:numCache>
            </c:numRef>
          </c:val>
          <c:extLst xmlns:c16r2="http://schemas.microsoft.com/office/drawing/2015/06/chart">
            <c:ext xmlns:c16="http://schemas.microsoft.com/office/drawing/2014/chart" uri="{C3380CC4-5D6E-409C-BE32-E72D297353CC}">
              <c16:uniqueId val="{00000002-D166-49C4-AA33-81A8841E7A33}"/>
            </c:ext>
          </c:extLst>
        </c:ser>
        <c:dLbls>
          <c:showLegendKey val="0"/>
          <c:showVal val="0"/>
          <c:showCatName val="0"/>
          <c:showSerName val="0"/>
          <c:showPercent val="0"/>
          <c:showBubbleSize val="0"/>
        </c:dLbls>
        <c:gapWidth val="120"/>
        <c:overlap val="100"/>
        <c:axId val="200763264"/>
        <c:axId val="200764800"/>
      </c:barChart>
      <c:catAx>
        <c:axId val="2007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764800"/>
        <c:crosses val="autoZero"/>
        <c:auto val="1"/>
        <c:lblAlgn val="ctr"/>
        <c:lblOffset val="100"/>
        <c:tickLblSkip val="1"/>
        <c:tickMarkSkip val="1"/>
        <c:noMultiLvlLbl val="0"/>
      </c:catAx>
      <c:valAx>
        <c:axId val="200764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76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{30008F33-F7EB-42DC-BD80-7FA060A377E7}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961-4E61-A9AB-34F605508AC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{AD31D60D-F6B6-4F59-81C8-BDD93AE62685}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61-4E61-A9AB-34F605508AC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{1A3A3F50-DC2D-4D3D-A180-FBC20DCCD325}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61-4E61-A9AB-34F605508AC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{E64C586A-E316-4F7A-ABEA-208D6FC39FE8}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61-4E61-A9AB-34F605508AC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{E0D4B688-6A24-4111-B23C-337D3A94CBC4}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61-4E61-A9AB-34F605508AC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{A94D164F-3A9A-484A-ABD7-22AFCC1277C3}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961-4E61-A9AB-34F605508AC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{016D077A-FC42-4CA3-9F73-D3F027E61A56}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961-4E61-A9AB-34F605508AC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{FAED5D22-00C8-4379-A80B-CF9D66E65E3D}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961-4E61-A9AB-34F605508AC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{C184F6B7-20A9-4534-86B0-9BC8A615196D}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961-4E61-A9AB-34F605508A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64</c:v>
                </c:pt>
                <c:pt idx="32">
                  <c:v>65.2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961-4E61-A9AB-34F605508A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{80876B85-BDEB-412D-8677-AF44D6E243A6}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961-4E61-A9AB-34F605508AC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{6EC16DE2-9E9C-41E8-8AE7-3595081E1BF2}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61-4E61-A9AB-34F605508AC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{9192AE4E-5F83-4A1C-93B3-0AAC211F1C80}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61-4E61-A9AB-34F605508AC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{6630D21B-E525-4F54-963D-705F2ADAE789}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61-4E61-A9AB-34F605508AC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{BE7F7444-4D3E-46C8-B3ED-2037A1EA95DF}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61-4E61-A9AB-34F605508AC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{627E6E35-2E13-4DDE-80F0-E6DE663A23D6}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961-4E61-A9AB-34F605508AC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{3421D14C-E300-4BD8-9672-4E939ED88092}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961-4E61-A9AB-34F605508AC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{705B936A-D707-4E85-98F0-049CC5E4B9DC}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961-4E61-A9AB-34F605508AC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{F64FFF89-3155-45FD-962C-8E7BBA76015D}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961-4E61-A9AB-34F605508A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C961-4E61-A9AB-34F605508AC7}"/>
            </c:ext>
          </c:extLst>
        </c:ser>
        <c:dLbls>
          <c:showLegendKey val="0"/>
          <c:showVal val="1"/>
          <c:showCatName val="0"/>
          <c:showSerName val="0"/>
          <c:showPercent val="0"/>
          <c:showBubbleSize val="0"/>
        </c:dLbls>
        <c:axId val="42655104"/>
        <c:axId val="43210240"/>
      </c:scatterChart>
      <c:valAx>
        <c:axId val="42655104"/>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10240"/>
        <c:crosses val="autoZero"/>
        <c:crossBetween val="midCat"/>
      </c:valAx>
      <c:valAx>
        <c:axId val="43210240"/>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5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{DCC09AA4-17E1-491C-924E-A5675444320B}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505-407F-9656-715946B6AAE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{AE47B0F0-0D3E-4EA6-B8B9-12FC24FDBB75}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05-407F-9656-715946B6AAE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{F7404BEB-8146-4DD5-8DFA-20875EBEE3B7}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05-407F-9656-715946B6AAE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{95821906-FAB3-434A-9F85-56D46FAAC5BA}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05-407F-9656-715946B6AAE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{F6BCE11D-B668-4C27-A414-2A5C3AFC212C}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05-407F-9656-715946B6AAE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{9C97FC60-A41F-4488-898F-1E4250E1EA06}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505-407F-9656-715946B6AAE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{A70E1DB1-3A85-4403-A7D1-A366104F7409}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505-407F-9656-715946B6AAE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{10BF00E0-0576-4119-8ED1-9AFEA6B71101}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505-407F-9656-715946B6AAE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{7DCC2B7C-4333-43A2-8EFE-4B84EDDE2FB6}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505-407F-9656-715946B6AA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0.7</c:v>
                </c:pt>
                <c:pt idx="16">
                  <c:v>0.6</c:v>
                </c:pt>
                <c:pt idx="24">
                  <c:v>1.6</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505-407F-9656-715946B6AA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{B81D8033-17CF-4769-8469-45DCDF19D4AC}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505-407F-9656-715946B6AA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{0E9544FB-B6F2-4659-8FDD-E3F189C25B88}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05-407F-9656-715946B6AAE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{645E91FB-1156-41F3-A581-40583E485DBF}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05-407F-9656-715946B6AAE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{410ACC3F-4BBA-4407-A199-B57ABE52D3FE}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05-407F-9656-715946B6AAE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{26626F75-179B-40CC-9D8B-F9046F1884E1}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05-407F-9656-715946B6AAE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{51103F8C-B623-4903-9261-5E3773E4A847}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505-407F-9656-715946B6AAE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{C538370F-6569-4EE9-A4E5-77430BF0BEE5}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505-407F-9656-715946B6AAE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{5A5411C2-F7A2-41D8-A285-87E3293A3023}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505-407F-9656-715946B6AAE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{A9E86E84-5300-469E-A0B4-1BF63B6CBEED}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505-407F-9656-715946B6AA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6505-407F-9656-715946B6AAE2}"/>
            </c:ext>
          </c:extLst>
        </c:ser>
        <c:dLbls>
          <c:showLegendKey val="0"/>
          <c:showVal val="1"/>
          <c:showCatName val="0"/>
          <c:showSerName val="0"/>
          <c:showPercent val="0"/>
          <c:showBubbleSize val="0"/>
        </c:dLbls>
        <c:axId val="44640896"/>
        <c:axId val="44659456"/>
      </c:scatterChart>
      <c:valAx>
        <c:axId val="44640896"/>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59456"/>
        <c:crosses val="autoZero"/>
        <c:crossBetween val="midCat"/>
      </c:valAx>
      <c:valAx>
        <c:axId val="44659456"/>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40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将来の公債費縮減のため、据え置き期間の廃止、償還年限の短縮といった借入条件の見直しを行ったこと等の影響により一般会計の元利償還金は増加傾向にあったが、その影響が無くなった事により平成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年度から減少へ転じた。</a:t>
          </a:r>
        </a:p>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また、下水道事業債に充てる繰入金は維持管理費等の分流式下水道等に要する経費の増加によって、年々減少傾向にあったが、増加に転じた。</a:t>
          </a:r>
        </a:p>
        <a:p>
          <a:r>
            <a:rPr kumimoji="1" lang="ja-JP" altLang="en-US" sz="1300">
              <a:latin typeface="ＭＳ ゴシック" pitchFamily="49" charset="-128"/>
              <a:ea typeface="ＭＳ ゴシック" pitchFamily="49" charset="-128"/>
            </a:rPr>
            <a:t>　今後も、新規の起債は交付税算入率を考慮して厳選するとともに、引き続き、据え置き期間の廃止、償還年限の短縮といった借入方法等によって将来の公債費縮減に努める。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年度決算を比較すると、将来負担額は</a:t>
          </a:r>
          <a:r>
            <a:rPr kumimoji="1" lang="en-US" altLang="ja-JP" sz="1400">
              <a:latin typeface="ＭＳ ゴシック" pitchFamily="49" charset="-128"/>
              <a:ea typeface="ＭＳ ゴシック" pitchFamily="49" charset="-128"/>
            </a:rPr>
            <a:t>2,241</a:t>
          </a:r>
          <a:r>
            <a:rPr kumimoji="1" lang="ja-JP" altLang="en-US" sz="1400">
              <a:latin typeface="ＭＳ ゴシック" pitchFamily="49" charset="-128"/>
              <a:ea typeface="ＭＳ ゴシック" pitchFamily="49" charset="-128"/>
            </a:rPr>
            <a:t>百万円減少しており、充当可能財源等は</a:t>
          </a:r>
          <a:r>
            <a:rPr kumimoji="1" lang="en-US" altLang="ja-JP" sz="1400">
              <a:latin typeface="ＭＳ ゴシック" pitchFamily="49" charset="-128"/>
              <a:ea typeface="ＭＳ ゴシック" pitchFamily="49" charset="-128"/>
            </a:rPr>
            <a:t>472</a:t>
          </a:r>
          <a:r>
            <a:rPr kumimoji="1" lang="ja-JP" altLang="en-US" sz="1400">
              <a:latin typeface="ＭＳ ゴシック" pitchFamily="49" charset="-128"/>
              <a:ea typeface="ＭＳ ゴシック" pitchFamily="49" charset="-128"/>
            </a:rPr>
            <a:t>百万円増加している。その結果、将来負担比率の分子は約</a:t>
          </a:r>
          <a:r>
            <a:rPr kumimoji="1" lang="en-US" altLang="ja-JP" sz="1400">
              <a:latin typeface="ＭＳ ゴシック" pitchFamily="49" charset="-128"/>
              <a:ea typeface="ＭＳ ゴシック" pitchFamily="49" charset="-128"/>
            </a:rPr>
            <a:t>2,713</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将来負担比率が減少した主な要因は、交付税算入のある有利な地方債に厳選し借入を行ってきたこと等により地方債の現在高が</a:t>
          </a:r>
          <a:r>
            <a:rPr kumimoji="1" lang="en-US" altLang="ja-JP" sz="1400">
              <a:solidFill>
                <a:sysClr val="windowText" lastClr="000000"/>
              </a:solidFill>
              <a:latin typeface="ＭＳ ゴシック" pitchFamily="49" charset="-128"/>
              <a:ea typeface="ＭＳ ゴシック" pitchFamily="49" charset="-128"/>
            </a:rPr>
            <a:t>2,405</a:t>
          </a:r>
          <a:r>
            <a:rPr kumimoji="1" lang="ja-JP" altLang="en-US" sz="1400">
              <a:solidFill>
                <a:sysClr val="windowText" lastClr="000000"/>
              </a:solidFill>
              <a:latin typeface="ＭＳ ゴシック" pitchFamily="49" charset="-128"/>
              <a:ea typeface="ＭＳ ゴシック" pitchFamily="49" charset="-128"/>
            </a:rPr>
            <a:t>百万円減少したことによる。</a:t>
          </a:r>
        </a:p>
        <a:p>
          <a:r>
            <a:rPr kumimoji="1" lang="ja-JP" altLang="en-US" sz="1400">
              <a:latin typeface="ＭＳ ゴシック" pitchFamily="49" charset="-128"/>
              <a:ea typeface="ＭＳ ゴシック" pitchFamily="49" charset="-128"/>
            </a:rPr>
            <a:t>　今後見込まれる財政需要に備え、引き続き堅実な財政運営に努める。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岐阜県各務原市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百万円取り崩した一方、市債償還に備え減債基金を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百万円、現庁舎の解体及び新庁舎の建設に向けて庁舎等整備基金を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今後の社会情勢等の変化等を踏まえ、適切に積立や取崩を実施する。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庁舎等整備基金：現市役所庁舎の解体や新庁舎の建設のため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福祉振興基金：福祉の振興のため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公共施設等整備基金：公共施設や公益的施設の整備のため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国際交流振興基金：国際交流の振興をはかるため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庁舎等整備基金：想定される現庁舎解体費や新庁舎建設費を踏まえ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公共施設等整備基金：市内病院への補助金の財源として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年度の市役所新庁舎の供用開始まで、現庁舎の解体や新庁舎の建設の財源として活用していく。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年度まで市内病院への補助金の財源として活用していく。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国際交流振興基金：実質的に休眠状態にあり、基金としても少額であることから廃止する。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災害等の財政需要や年度間の財政調整のために活用していく。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今後も、市債償還に活用していく。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148,081
145,211
87.81
51,158,469
48,705,407
2,373,788
27,824,708
31,615,356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全国・県平均より高い水準となっている。上昇の要因としては、減価償却累計額が増加したことと非償却資産を除く有形固定資産の増加が減価償却累計額の増加を下回ったことによ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年度に策定した公共施設等総合管理計画に基づき、施設総量の適正化、計画的な維持管理と長寿命化、効率的な施設運営による維持管理経費の縮減を推進していく。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70" name="直線コネクタ 69"/>
        <xdr:cNvCxnSpPr/>
      </xdr:nvCxnSpPr>
      <xdr:spPr>
        <a:xfrm flipV="1">
          <a:off x="4760595" y="4755769"/>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1"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2" name="直線コネクタ 71"/>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5"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7" name="フローチャート: 判断 76"/>
        <xdr:cNvSpPr/>
      </xdr:nvSpPr>
      <xdr:spPr>
        <a:xfrm>
          <a:off x="4000500" y="511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8" name="フローチャート: 判断 77"/>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140589</xdr:rowOff>
    </xdr:from>
    <xdr:to>
      <xdr:col>23</xdr:col>
      <xdr:colOff>136525</xdr:colOff>
      <xdr:row>28</xdr:row>
      <xdr:rowOff>70739</xdr:rowOff>
    </xdr:to>
    <xdr:sp macro="" textlink="">
      <xdr:nvSpPr>
        <xdr:cNvPr id="84" name="楕円 83"/>
        <xdr:cNvSpPr/>
      </xdr:nvSpPr>
      <xdr:spPr>
        <a:xfrm>
          <a:off x="4711700" y="47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55516</xdr:rowOff>
    </xdr:from>
    <xdr:ext cx="405111" cy="259045"/>
    <xdr:sp macro="" textlink="">
      <xdr:nvSpPr>
        <xdr:cNvPr id="85" name="有形固定資産減価償却率該当値テキスト"/>
        <xdr:cNvSpPr txBox="1"/>
      </xdr:nvSpPr>
      <xdr:spPr>
        <a:xfrm>
          <a:off x="4813300" y="46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6" name="楕円 85"/>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19939</xdr:rowOff>
    </xdr:from>
    <xdr:to>
      <xdr:col>23</xdr:col>
      <xdr:colOff>85725</xdr:colOff>
      <xdr:row>28</xdr:row>
      <xdr:rowOff>71755</xdr:rowOff>
    </xdr:to>
    <xdr:cxnSp macro="">
      <xdr:nvCxnSpPr>
        <xdr:cNvPr id="87" name="直線コネクタ 86"/>
        <xdr:cNvCxnSpPr/>
      </xdr:nvCxnSpPr>
      <xdr:spPr>
        <a:xfrm flipV="1">
          <a:off x="4051300" y="4820539"/>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72771</xdr:rowOff>
    </xdr:from>
    <xdr:to>
      <xdr:col>15</xdr:col>
      <xdr:colOff>187325</xdr:colOff>
      <xdr:row>29</xdr:row>
      <xdr:rowOff>2921</xdr:rowOff>
    </xdr:to>
    <xdr:sp macro="" textlink="">
      <xdr:nvSpPr>
        <xdr:cNvPr id="88" name="楕円 87"/>
        <xdr:cNvSpPr/>
      </xdr:nvSpPr>
      <xdr:spPr>
        <a:xfrm>
          <a:off x="3238500" y="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123571</xdr:rowOff>
    </xdr:to>
    <xdr:cxnSp macro="">
      <xdr:nvCxnSpPr>
        <xdr:cNvPr id="89" name="直線コネクタ 88"/>
        <xdr:cNvCxnSpPr/>
      </xdr:nvCxnSpPr>
      <xdr:spPr>
        <a:xfrm flipV="1">
          <a:off x="3289300" y="4872355"/>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90" name="n_1aveValue有形固定資産減価償却率"/>
        <xdr:cNvSpPr txBox="1"/>
      </xdr:nvSpPr>
      <xdr:spPr>
        <a:xfrm>
          <a:off x="3836044" y="520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1" name="n_2aveValue有形固定資産減価償却率"/>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2" name="n_1mainValue有形固定資産減価償却率"/>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19448</xdr:rowOff>
    </xdr:from>
    <xdr:ext cx="405111" cy="259045"/>
    <xdr:sp macro="" textlink="">
      <xdr:nvSpPr>
        <xdr:cNvPr id="93" name="n_2mainValue有形固定資産減価償却率"/>
        <xdr:cNvSpPr txBox="1"/>
      </xdr:nvSpPr>
      <xdr:spPr>
        <a:xfrm>
          <a:off x="3086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全国・県平均を大きく下回る数値となっている。これまで適切な公債管理を推進してきたことにより、地方債残高は減少傾向にあることと、定員適正化計画に基づき、職員数の削減を行った結果、市民１人当たりの職員数が少なく、人件費が抑制されていることが挙げ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2" name="直線コネクタ 121"/>
        <xdr:cNvCxnSpPr/>
      </xdr:nvCxnSpPr>
      <xdr:spPr>
        <a:xfrm flipV="1">
          <a:off x="14793595" y="4661253"/>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5" name="債務償還可能年数最大値テキスト"/>
        <xdr:cNvSpPr txBox="1"/>
      </xdr:nvSpPr>
      <xdr:spPr>
        <a:xfrm>
          <a:off x="14846300" y="443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6" name="直線コネクタ 125"/>
        <xdr:cNvCxnSpPr/>
      </xdr:nvCxnSpPr>
      <xdr:spPr>
        <a:xfrm>
          <a:off x="14706600" y="466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64558</xdr:rowOff>
    </xdr:from>
    <xdr:to>
      <xdr:col>76</xdr:col>
      <xdr:colOff>73025</xdr:colOff>
      <xdr:row>34</xdr:row>
      <xdr:rowOff>166158</xdr:rowOff>
    </xdr:to>
    <xdr:sp macro="" textlink="">
      <xdr:nvSpPr>
        <xdr:cNvPr id="134" name="楕円 133"/>
        <xdr:cNvSpPr/>
      </xdr:nvSpPr>
      <xdr:spPr>
        <a:xfrm>
          <a:off x="14744700" y="58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150935</xdr:rowOff>
    </xdr:from>
    <xdr:ext cx="340478" cy="259045"/>
    <xdr:sp macro="" textlink="">
      <xdr:nvSpPr>
        <xdr:cNvPr id="135" name="債務償還可能年数該当値テキスト"/>
        <xdr:cNvSpPr txBox="1"/>
      </xdr:nvSpPr>
      <xdr:spPr>
        <a:xfrm>
          <a:off x="14846300" y="58087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148,081
145,211
87.81
51,158,469
48,705,407
2,373,788
27,824,708
31,615,356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68" name="楕円 67"/>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69" name="【道路】&#10;有形固定資産減価償却率該当値テキスト"/>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0" name="楕円 69"/>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110490</xdr:rowOff>
    </xdr:to>
    <xdr:cxnSp macro="">
      <xdr:nvCxnSpPr>
        <xdr:cNvPr id="71" name="直線コネクタ 70"/>
        <xdr:cNvCxnSpPr/>
      </xdr:nvCxnSpPr>
      <xdr:spPr>
        <a:xfrm flipV="1">
          <a:off x="3797300" y="6385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146558</xdr:rowOff>
    </xdr:from>
    <xdr:to>
      <xdr:col>15</xdr:col>
      <xdr:colOff>101600</xdr:colOff>
      <xdr:row>38</xdr:row>
      <xdr:rowOff>76708</xdr:rowOff>
    </xdr:to>
    <xdr:sp macro="" textlink="">
      <xdr:nvSpPr>
        <xdr:cNvPr id="72" name="楕円 71"/>
        <xdr:cNvSpPr/>
      </xdr:nvSpPr>
      <xdr:spPr>
        <a:xfrm>
          <a:off x="2857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38</xdr:row>
      <xdr:rowOff>25908</xdr:rowOff>
    </xdr:to>
    <xdr:cxnSp macro="">
      <xdr:nvCxnSpPr>
        <xdr:cNvPr id="73" name="直線コネクタ 72"/>
        <xdr:cNvCxnSpPr/>
      </xdr:nvCxnSpPr>
      <xdr:spPr>
        <a:xfrm flipV="1">
          <a:off x="2908300" y="64541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5" name="n_2ave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76"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7" name="n_2mainValue【道路】&#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6"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80340</xdr:rowOff>
    </xdr:from>
    <xdr:to>
      <xdr:col>55</xdr:col>
      <xdr:colOff>50800</xdr:colOff>
      <xdr:row>39</xdr:row>
      <xdr:rowOff>10490</xdr:rowOff>
    </xdr:to>
    <xdr:sp macro="" textlink="">
      <xdr:nvSpPr>
        <xdr:cNvPr id="115" name="楕円 114"/>
        <xdr:cNvSpPr/>
      </xdr:nvSpPr>
      <xdr:spPr>
        <a:xfrm>
          <a:off x="10426700" y="65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58767</xdr:rowOff>
    </xdr:from>
    <xdr:ext cx="469744" cy="259045"/>
    <xdr:sp macro="" textlink="">
      <xdr:nvSpPr>
        <xdr:cNvPr id="116" name="【道路】&#10;一人当たり延長該当値テキスト"/>
        <xdr:cNvSpPr txBox="1"/>
      </xdr:nvSpPr>
      <xdr:spPr>
        <a:xfrm>
          <a:off x="10515600" y="65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75692</xdr:rowOff>
    </xdr:from>
    <xdr:to>
      <xdr:col>50</xdr:col>
      <xdr:colOff>165100</xdr:colOff>
      <xdr:row>39</xdr:row>
      <xdr:rowOff>5842</xdr:rowOff>
    </xdr:to>
    <xdr:sp macro="" textlink="">
      <xdr:nvSpPr>
        <xdr:cNvPr id="117" name="楕円 116"/>
        <xdr:cNvSpPr/>
      </xdr:nvSpPr>
      <xdr:spPr>
        <a:xfrm>
          <a:off x="9588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126492</xdr:rowOff>
    </xdr:from>
    <xdr:to>
      <xdr:col>55</xdr:col>
      <xdr:colOff>0</xdr:colOff>
      <xdr:row>38</xdr:row>
      <xdr:rowOff>131140</xdr:rowOff>
    </xdr:to>
    <xdr:cxnSp macro="">
      <xdr:nvCxnSpPr>
        <xdr:cNvPr id="118" name="直線コネクタ 117"/>
        <xdr:cNvCxnSpPr/>
      </xdr:nvCxnSpPr>
      <xdr:spPr>
        <a:xfrm>
          <a:off x="9639300" y="6641592"/>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75387</xdr:rowOff>
    </xdr:from>
    <xdr:to>
      <xdr:col>46</xdr:col>
      <xdr:colOff>38100</xdr:colOff>
      <xdr:row>39</xdr:row>
      <xdr:rowOff>5537</xdr:rowOff>
    </xdr:to>
    <xdr:sp macro="" textlink="">
      <xdr:nvSpPr>
        <xdr:cNvPr id="119" name="楕円 118"/>
        <xdr:cNvSpPr/>
      </xdr:nvSpPr>
      <xdr:spPr>
        <a:xfrm>
          <a:off x="8699500" y="6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126187</xdr:rowOff>
    </xdr:from>
    <xdr:to>
      <xdr:col>50</xdr:col>
      <xdr:colOff>114300</xdr:colOff>
      <xdr:row>38</xdr:row>
      <xdr:rowOff>126492</xdr:rowOff>
    </xdr:to>
    <xdr:cxnSp macro="">
      <xdr:nvCxnSpPr>
        <xdr:cNvPr id="120" name="直線コネクタ 119"/>
        <xdr:cNvCxnSpPr/>
      </xdr:nvCxnSpPr>
      <xdr:spPr>
        <a:xfrm>
          <a:off x="8750300" y="664128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168419</xdr:rowOff>
    </xdr:from>
    <xdr:ext cx="469744" cy="259045"/>
    <xdr:sp macro="" textlink="">
      <xdr:nvSpPr>
        <xdr:cNvPr id="123" name="n_1mainValue【道路】&#10;一人当たり延長"/>
        <xdr:cNvSpPr txBox="1"/>
      </xdr:nvSpPr>
      <xdr:spPr>
        <a:xfrm>
          <a:off x="93917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168114</xdr:rowOff>
    </xdr:from>
    <xdr:ext cx="469744" cy="259045"/>
    <xdr:sp macro="" textlink="">
      <xdr:nvSpPr>
        <xdr:cNvPr id="124" name="n_2mainValue【道路】&#10;一人当たり延長"/>
        <xdr:cNvSpPr txBox="1"/>
      </xdr:nvSpPr>
      <xdr:spPr>
        <a:xfrm>
          <a:off x="8515427" y="66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54" name="【橋りょう・トンネル】&#10;有形固定資産減価償却率平均値テキスト"/>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63" name="楕円 162"/>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50817</xdr:rowOff>
    </xdr:from>
    <xdr:ext cx="405111" cy="259045"/>
    <xdr:sp macro="" textlink="">
      <xdr:nvSpPr>
        <xdr:cNvPr id="164" name="【橋りょう・トンネル】&#10;有形固定資産減価償却率該当値テキスト"/>
        <xdr:cNvSpPr txBox="1"/>
      </xdr:nvSpPr>
      <xdr:spPr>
        <a:xfrm>
          <a:off x="4673600" y="1050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165" name="楕円 164"/>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64770</xdr:rowOff>
    </xdr:to>
    <xdr:cxnSp macro="">
      <xdr:nvCxnSpPr>
        <xdr:cNvPr id="166" name="直線コネクタ 165"/>
        <xdr:cNvCxnSpPr/>
      </xdr:nvCxnSpPr>
      <xdr:spPr>
        <a:xfrm flipV="1">
          <a:off x="3797300" y="106451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71120</xdr:rowOff>
    </xdr:from>
    <xdr:to>
      <xdr:col>15</xdr:col>
      <xdr:colOff>101600</xdr:colOff>
      <xdr:row>63</xdr:row>
      <xdr:rowOff>1270</xdr:rowOff>
    </xdr:to>
    <xdr:sp macro="" textlink="">
      <xdr:nvSpPr>
        <xdr:cNvPr id="167" name="楕円 166"/>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121920</xdr:rowOff>
    </xdr:to>
    <xdr:cxnSp macro="">
      <xdr:nvCxnSpPr>
        <xdr:cNvPr id="168" name="直線コネクタ 167"/>
        <xdr:cNvCxnSpPr/>
      </xdr:nvCxnSpPr>
      <xdr:spPr>
        <a:xfrm flipV="1">
          <a:off x="2908300" y="10694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9"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70"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171" name="n_1mainValue【橋りょう・トンネル】&#10;有形固定資産減価償却率"/>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163847</xdr:rowOff>
    </xdr:from>
    <xdr:ext cx="405111" cy="259045"/>
    <xdr:sp macro="" textlink="">
      <xdr:nvSpPr>
        <xdr:cNvPr id="172" name="n_2mainValue【橋りょう・トンネル】&#10;有形固定資産減価償却率"/>
        <xdr:cNvSpPr txBox="1"/>
      </xdr:nvSpPr>
      <xdr:spPr>
        <a:xfrm>
          <a:off x="2705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9"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60574</xdr:rowOff>
    </xdr:from>
    <xdr:to>
      <xdr:col>55</xdr:col>
      <xdr:colOff>50800</xdr:colOff>
      <xdr:row>60</xdr:row>
      <xdr:rowOff>162174</xdr:rowOff>
    </xdr:to>
    <xdr:sp macro="" textlink="">
      <xdr:nvSpPr>
        <xdr:cNvPr id="208" name="楕円 207"/>
        <xdr:cNvSpPr/>
      </xdr:nvSpPr>
      <xdr:spPr>
        <a:xfrm>
          <a:off x="10426700" y="103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39001</xdr:rowOff>
    </xdr:from>
    <xdr:ext cx="599010" cy="259045"/>
    <xdr:sp macro="" textlink="">
      <xdr:nvSpPr>
        <xdr:cNvPr id="209" name="【橋りょう・トンネル】&#10;一人当たり有形固定資産（償却資産）額該当値テキスト"/>
        <xdr:cNvSpPr txBox="1"/>
      </xdr:nvSpPr>
      <xdr:spPr>
        <a:xfrm>
          <a:off x="10515600" y="1032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67125</xdr:rowOff>
    </xdr:from>
    <xdr:to>
      <xdr:col>50</xdr:col>
      <xdr:colOff>165100</xdr:colOff>
      <xdr:row>60</xdr:row>
      <xdr:rowOff>168725</xdr:rowOff>
    </xdr:to>
    <xdr:sp macro="" textlink="">
      <xdr:nvSpPr>
        <xdr:cNvPr id="210" name="楕円 209"/>
        <xdr:cNvSpPr/>
      </xdr:nvSpPr>
      <xdr:spPr>
        <a:xfrm>
          <a:off x="9588500" y="103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111374</xdr:rowOff>
    </xdr:from>
    <xdr:to>
      <xdr:col>55</xdr:col>
      <xdr:colOff>0</xdr:colOff>
      <xdr:row>60</xdr:row>
      <xdr:rowOff>117925</xdr:rowOff>
    </xdr:to>
    <xdr:cxnSp macro="">
      <xdr:nvCxnSpPr>
        <xdr:cNvPr id="211" name="直線コネクタ 210"/>
        <xdr:cNvCxnSpPr/>
      </xdr:nvCxnSpPr>
      <xdr:spPr>
        <a:xfrm flipV="1">
          <a:off x="9639300" y="10398374"/>
          <a:ext cx="8382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69772</xdr:rowOff>
    </xdr:from>
    <xdr:to>
      <xdr:col>46</xdr:col>
      <xdr:colOff>38100</xdr:colOff>
      <xdr:row>60</xdr:row>
      <xdr:rowOff>171372</xdr:rowOff>
    </xdr:to>
    <xdr:sp macro="" textlink="">
      <xdr:nvSpPr>
        <xdr:cNvPr id="212" name="楕円 211"/>
        <xdr:cNvSpPr/>
      </xdr:nvSpPr>
      <xdr:spPr>
        <a:xfrm>
          <a:off x="8699500" y="103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117925</xdr:rowOff>
    </xdr:from>
    <xdr:to>
      <xdr:col>50</xdr:col>
      <xdr:colOff>114300</xdr:colOff>
      <xdr:row>60</xdr:row>
      <xdr:rowOff>120572</xdr:rowOff>
    </xdr:to>
    <xdr:cxnSp macro="">
      <xdr:nvCxnSpPr>
        <xdr:cNvPr id="213" name="直線コネクタ 212"/>
        <xdr:cNvCxnSpPr/>
      </xdr:nvCxnSpPr>
      <xdr:spPr>
        <a:xfrm flipV="1">
          <a:off x="8750300" y="10404925"/>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4"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164283</xdr:rowOff>
    </xdr:from>
    <xdr:ext cx="599010" cy="259045"/>
    <xdr:sp macro="" textlink="">
      <xdr:nvSpPr>
        <xdr:cNvPr id="215" name="n_2aveValue【橋りょう・トンネル】&#10;一人当たり有形固定資産（償却資産）額"/>
        <xdr:cNvSpPr txBox="1"/>
      </xdr:nvSpPr>
      <xdr:spPr>
        <a:xfrm>
          <a:off x="8450795" y="104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159852</xdr:rowOff>
    </xdr:from>
    <xdr:ext cx="599010" cy="259045"/>
    <xdr:sp macro="" textlink="">
      <xdr:nvSpPr>
        <xdr:cNvPr id="216" name="n_1mainValue【橋りょう・トンネル】&#10;一人当たり有形固定資産（償却資産）額"/>
        <xdr:cNvSpPr txBox="1"/>
      </xdr:nvSpPr>
      <xdr:spPr>
        <a:xfrm>
          <a:off x="9327095" y="104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16449</xdr:rowOff>
    </xdr:from>
    <xdr:ext cx="599010" cy="259045"/>
    <xdr:sp macro="" textlink="">
      <xdr:nvSpPr>
        <xdr:cNvPr id="217" name="n_2mainValue【橋りょう・トンネル】&#10;一人当たり有形固定資産（償却資産）額"/>
        <xdr:cNvSpPr txBox="1"/>
      </xdr:nvSpPr>
      <xdr:spPr>
        <a:xfrm>
          <a:off x="8450795" y="1013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9"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93436</xdr:rowOff>
    </xdr:from>
    <xdr:to>
      <xdr:col>24</xdr:col>
      <xdr:colOff>114300</xdr:colOff>
      <xdr:row>78</xdr:row>
      <xdr:rowOff>23586</xdr:rowOff>
    </xdr:to>
    <xdr:sp macro="" textlink="">
      <xdr:nvSpPr>
        <xdr:cNvPr id="258" name="楕円 257"/>
        <xdr:cNvSpPr/>
      </xdr:nvSpPr>
      <xdr:spPr>
        <a:xfrm>
          <a:off x="4584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36666</xdr:rowOff>
    </xdr:from>
    <xdr:ext cx="405111" cy="259045"/>
    <xdr:sp macro="" textlink="">
      <xdr:nvSpPr>
        <xdr:cNvPr id="259" name="【公営住宅】&#10;有形固定資産減価償却率該当値テキスト"/>
        <xdr:cNvSpPr txBox="1"/>
      </xdr:nvSpPr>
      <xdr:spPr>
        <a:xfrm>
          <a:off x="4673600" y="1323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5262</xdr:rowOff>
    </xdr:from>
    <xdr:to>
      <xdr:col>20</xdr:col>
      <xdr:colOff>38100</xdr:colOff>
      <xdr:row>77</xdr:row>
      <xdr:rowOff>106862</xdr:rowOff>
    </xdr:to>
    <xdr:sp macro="" textlink="">
      <xdr:nvSpPr>
        <xdr:cNvPr id="260" name="楕円 259"/>
        <xdr:cNvSpPr/>
      </xdr:nvSpPr>
      <xdr:spPr>
        <a:xfrm>
          <a:off x="3746500" y="132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56062</xdr:rowOff>
    </xdr:from>
    <xdr:to>
      <xdr:col>24</xdr:col>
      <xdr:colOff>63500</xdr:colOff>
      <xdr:row>77</xdr:row>
      <xdr:rowOff>144236</xdr:rowOff>
    </xdr:to>
    <xdr:cxnSp macro="">
      <xdr:nvCxnSpPr>
        <xdr:cNvPr id="261" name="直線コネクタ 260"/>
        <xdr:cNvCxnSpPr/>
      </xdr:nvCxnSpPr>
      <xdr:spPr>
        <a:xfrm>
          <a:off x="3797300" y="13257712"/>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64044</xdr:rowOff>
    </xdr:from>
    <xdr:to>
      <xdr:col>15</xdr:col>
      <xdr:colOff>101600</xdr:colOff>
      <xdr:row>77</xdr:row>
      <xdr:rowOff>165644</xdr:rowOff>
    </xdr:to>
    <xdr:sp macro="" textlink="">
      <xdr:nvSpPr>
        <xdr:cNvPr id="262" name="楕円 261"/>
        <xdr:cNvSpPr/>
      </xdr:nvSpPr>
      <xdr:spPr>
        <a:xfrm>
          <a:off x="2857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56062</xdr:rowOff>
    </xdr:from>
    <xdr:to>
      <xdr:col>19</xdr:col>
      <xdr:colOff>177800</xdr:colOff>
      <xdr:row>77</xdr:row>
      <xdr:rowOff>114844</xdr:rowOff>
    </xdr:to>
    <xdr:cxnSp macro="">
      <xdr:nvCxnSpPr>
        <xdr:cNvPr id="263" name="直線コネクタ 262"/>
        <xdr:cNvCxnSpPr/>
      </xdr:nvCxnSpPr>
      <xdr:spPr>
        <a:xfrm flipV="1">
          <a:off x="2908300" y="132577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65" name="n_2ave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123389</xdr:rowOff>
    </xdr:from>
    <xdr:ext cx="405111" cy="259045"/>
    <xdr:sp macro="" textlink="">
      <xdr:nvSpPr>
        <xdr:cNvPr id="266" name="n_1mainValue【公営住宅】&#10;有形固定資産減価償却率"/>
        <xdr:cNvSpPr txBox="1"/>
      </xdr:nvSpPr>
      <xdr:spPr>
        <a:xfrm>
          <a:off x="3582044" y="129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10721</xdr:rowOff>
    </xdr:from>
    <xdr:ext cx="405111" cy="259045"/>
    <xdr:sp macro="" textlink="">
      <xdr:nvSpPr>
        <xdr:cNvPr id="267" name="n_2mainValue【公営住宅】&#10;有形固定資産減価償却率"/>
        <xdr:cNvSpPr txBox="1"/>
      </xdr:nvSpPr>
      <xdr:spPr>
        <a:xfrm>
          <a:off x="2705744" y="1304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89255</xdr:rowOff>
    </xdr:from>
    <xdr:to>
      <xdr:col>55</xdr:col>
      <xdr:colOff>50800</xdr:colOff>
      <xdr:row>86</xdr:row>
      <xdr:rowOff>19405</xdr:rowOff>
    </xdr:to>
    <xdr:sp macro="" textlink="">
      <xdr:nvSpPr>
        <xdr:cNvPr id="303" name="楕円 302"/>
        <xdr:cNvSpPr/>
      </xdr:nvSpPr>
      <xdr:spPr>
        <a:xfrm>
          <a:off x="104267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4182</xdr:rowOff>
    </xdr:from>
    <xdr:ext cx="469744" cy="259045"/>
    <xdr:sp macro="" textlink="">
      <xdr:nvSpPr>
        <xdr:cNvPr id="304" name="【公営住宅】&#10;一人当たり面積該当値テキスト"/>
        <xdr:cNvSpPr txBox="1"/>
      </xdr:nvSpPr>
      <xdr:spPr>
        <a:xfrm>
          <a:off x="10515600" y="1457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89712</xdr:rowOff>
    </xdr:from>
    <xdr:to>
      <xdr:col>50</xdr:col>
      <xdr:colOff>165100</xdr:colOff>
      <xdr:row>86</xdr:row>
      <xdr:rowOff>19862</xdr:rowOff>
    </xdr:to>
    <xdr:sp macro="" textlink="">
      <xdr:nvSpPr>
        <xdr:cNvPr id="305" name="楕円 304"/>
        <xdr:cNvSpPr/>
      </xdr:nvSpPr>
      <xdr:spPr>
        <a:xfrm>
          <a:off x="9588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140055</xdr:rowOff>
    </xdr:from>
    <xdr:to>
      <xdr:col>55</xdr:col>
      <xdr:colOff>0</xdr:colOff>
      <xdr:row>85</xdr:row>
      <xdr:rowOff>140512</xdr:rowOff>
    </xdr:to>
    <xdr:cxnSp macro="">
      <xdr:nvCxnSpPr>
        <xdr:cNvPr id="306" name="直線コネクタ 305"/>
        <xdr:cNvCxnSpPr/>
      </xdr:nvCxnSpPr>
      <xdr:spPr>
        <a:xfrm flipV="1">
          <a:off x="9639300" y="1471330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89712</xdr:rowOff>
    </xdr:from>
    <xdr:to>
      <xdr:col>46</xdr:col>
      <xdr:colOff>38100</xdr:colOff>
      <xdr:row>86</xdr:row>
      <xdr:rowOff>19862</xdr:rowOff>
    </xdr:to>
    <xdr:sp macro="" textlink="">
      <xdr:nvSpPr>
        <xdr:cNvPr id="307" name="楕円 306"/>
        <xdr:cNvSpPr/>
      </xdr:nvSpPr>
      <xdr:spPr>
        <a:xfrm>
          <a:off x="8699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140512</xdr:rowOff>
    </xdr:from>
    <xdr:to>
      <xdr:col>50</xdr:col>
      <xdr:colOff>114300</xdr:colOff>
      <xdr:row>85</xdr:row>
      <xdr:rowOff>140512</xdr:rowOff>
    </xdr:to>
    <xdr:cxnSp macro="">
      <xdr:nvCxnSpPr>
        <xdr:cNvPr id="308" name="直線コネクタ 307"/>
        <xdr:cNvCxnSpPr/>
      </xdr:nvCxnSpPr>
      <xdr:spPr>
        <a:xfrm>
          <a:off x="8750300" y="14713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0"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10989</xdr:rowOff>
    </xdr:from>
    <xdr:ext cx="469744" cy="259045"/>
    <xdr:sp macro="" textlink="">
      <xdr:nvSpPr>
        <xdr:cNvPr id="311" name="n_1mainValue【公営住宅】&#10;一人当たり面積"/>
        <xdr:cNvSpPr txBox="1"/>
      </xdr:nvSpPr>
      <xdr:spPr>
        <a:xfrm>
          <a:off x="93917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10989</xdr:rowOff>
    </xdr:from>
    <xdr:ext cx="469744" cy="259045"/>
    <xdr:sp macro="" textlink="">
      <xdr:nvSpPr>
        <xdr:cNvPr id="312" name="n_2mainValue【公営住宅】&#10;一人当たり面積"/>
        <xdr:cNvSpPr txBox="1"/>
      </xdr:nvSpPr>
      <xdr:spPr>
        <a:xfrm>
          <a:off x="85154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51" name="直線コネクタ 350"/>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52"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53" name="直線コネクタ 352"/>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54"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55" name="直線コネクタ 354"/>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56"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57" name="フローチャート: 判断 356"/>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58" name="フローチャート: 判断 357"/>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59" name="フローチャート: 判断 358"/>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18542</xdr:rowOff>
    </xdr:from>
    <xdr:to>
      <xdr:col>85</xdr:col>
      <xdr:colOff>177800</xdr:colOff>
      <xdr:row>34</xdr:row>
      <xdr:rowOff>120142</xdr:rowOff>
    </xdr:to>
    <xdr:sp macro="" textlink="">
      <xdr:nvSpPr>
        <xdr:cNvPr id="365" name="楕円 364"/>
        <xdr:cNvSpPr/>
      </xdr:nvSpPr>
      <xdr:spPr>
        <a:xfrm>
          <a:off x="16268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41419</xdr:rowOff>
    </xdr:from>
    <xdr:ext cx="405111" cy="259045"/>
    <xdr:sp macro="" textlink="">
      <xdr:nvSpPr>
        <xdr:cNvPr id="366" name="【認定こども園・幼稚園・保育所】&#10;有形固定資産減価償却率該当値テキスト"/>
        <xdr:cNvSpPr txBox="1"/>
      </xdr:nvSpPr>
      <xdr:spPr>
        <a:xfrm>
          <a:off x="16357600" y="56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xdr:rowOff>
    </xdr:from>
    <xdr:to>
      <xdr:col>81</xdr:col>
      <xdr:colOff>101600</xdr:colOff>
      <xdr:row>34</xdr:row>
      <xdr:rowOff>106426</xdr:rowOff>
    </xdr:to>
    <xdr:sp macro="" textlink="">
      <xdr:nvSpPr>
        <xdr:cNvPr id="367" name="楕円 366"/>
        <xdr:cNvSpPr/>
      </xdr:nvSpPr>
      <xdr:spPr>
        <a:xfrm>
          <a:off x="15430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55626</xdr:rowOff>
    </xdr:from>
    <xdr:to>
      <xdr:col>85</xdr:col>
      <xdr:colOff>127000</xdr:colOff>
      <xdr:row>34</xdr:row>
      <xdr:rowOff>69342</xdr:rowOff>
    </xdr:to>
    <xdr:cxnSp macro="">
      <xdr:nvCxnSpPr>
        <xdr:cNvPr id="368" name="直線コネクタ 367"/>
        <xdr:cNvCxnSpPr/>
      </xdr:nvCxnSpPr>
      <xdr:spPr>
        <a:xfrm>
          <a:off x="15481300" y="58849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369" name="楕円 368"/>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55626</xdr:rowOff>
    </xdr:from>
    <xdr:to>
      <xdr:col>81</xdr:col>
      <xdr:colOff>50800</xdr:colOff>
      <xdr:row>34</xdr:row>
      <xdr:rowOff>110490</xdr:rowOff>
    </xdr:to>
    <xdr:cxnSp macro="">
      <xdr:nvCxnSpPr>
        <xdr:cNvPr id="370" name="直線コネクタ 369"/>
        <xdr:cNvCxnSpPr/>
      </xdr:nvCxnSpPr>
      <xdr:spPr>
        <a:xfrm flipV="1">
          <a:off x="14592300" y="588492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71"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372"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122953</xdr:rowOff>
    </xdr:from>
    <xdr:ext cx="405111" cy="259045"/>
    <xdr:sp macro="" textlink="">
      <xdr:nvSpPr>
        <xdr:cNvPr id="373" name="n_1mainValue【認定こども園・幼稚園・保育所】&#10;有形固定資産減価償却率"/>
        <xdr:cNvSpPr txBox="1"/>
      </xdr:nvSpPr>
      <xdr:spPr>
        <a:xfrm>
          <a:off x="15266044"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374" name="n_2mainValue【認定こども園・幼稚園・保育所】&#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98" name="直線コネクタ 397"/>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99"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00" name="直線コネクタ 399"/>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0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02" name="直線コネクタ 40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03"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04" name="フローチャート: 判断 403"/>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05" name="フローチャート: 判断 404"/>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06" name="フローチャート: 判断 405"/>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12" name="楕円 411"/>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81297</xdr:rowOff>
    </xdr:from>
    <xdr:ext cx="469744" cy="259045"/>
    <xdr:sp macro="" textlink="">
      <xdr:nvSpPr>
        <xdr:cNvPr id="413" name="【認定こども園・幼稚園・保育所】&#10;一人当たり面積該当値テキスト"/>
        <xdr:cNvSpPr txBox="1"/>
      </xdr:nvSpPr>
      <xdr:spPr>
        <a:xfrm>
          <a:off x="22199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14" name="楕円 413"/>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15" name="直線コネクタ 414"/>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16" name="楕円 415"/>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45720</xdr:rowOff>
    </xdr:to>
    <xdr:cxnSp macro="">
      <xdr:nvCxnSpPr>
        <xdr:cNvPr id="417" name="直線コネクタ 416"/>
        <xdr:cNvCxnSpPr/>
      </xdr:nvCxnSpPr>
      <xdr:spPr>
        <a:xfrm>
          <a:off x="20434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418"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19"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420" name="n_1mainValue【認定こども園・幼稚園・保育所】&#10;一人当たり面積"/>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421" name="n_2mainValue【認定こども園・幼稚園・保育所】&#10;一人当たり面積"/>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33" name="直線コネクタ 43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34" name="テキスト ボックス 43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5" name="直線コネクタ 43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36" name="テキスト ボックス 43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37" name="直線コネクタ 43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38" name="テキスト ボックス 43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41" name="直線コネクタ 44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42" name="テキスト ボックス 44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43" name="直線コネクタ 44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4" name="テキスト ボックス 44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45" name="直線コネクタ 44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46" name="テキスト ボックス 44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50" name="直線コネクタ 449"/>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51"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52" name="直線コネクタ 451"/>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3"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4" name="直線コネクタ 453"/>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55"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56" name="フローチャート: 判断 455"/>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57" name="フローチャート: 判断 456"/>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58" name="フローチャート: 判断 457"/>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57785</xdr:rowOff>
    </xdr:from>
    <xdr:to>
      <xdr:col>85</xdr:col>
      <xdr:colOff>177800</xdr:colOff>
      <xdr:row>57</xdr:row>
      <xdr:rowOff>159385</xdr:rowOff>
    </xdr:to>
    <xdr:sp macro="" textlink="">
      <xdr:nvSpPr>
        <xdr:cNvPr id="464" name="楕円 463"/>
        <xdr:cNvSpPr/>
      </xdr:nvSpPr>
      <xdr:spPr>
        <a:xfrm>
          <a:off x="16268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80662</xdr:rowOff>
    </xdr:from>
    <xdr:ext cx="405111" cy="259045"/>
    <xdr:sp macro="" textlink="">
      <xdr:nvSpPr>
        <xdr:cNvPr id="465" name="【学校施設】&#10;有形固定資産減価償却率該当値テキスト"/>
        <xdr:cNvSpPr txBox="1"/>
      </xdr:nvSpPr>
      <xdr:spPr>
        <a:xfrm>
          <a:off x="16357600"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94932</xdr:rowOff>
    </xdr:from>
    <xdr:to>
      <xdr:col>81</xdr:col>
      <xdr:colOff>101600</xdr:colOff>
      <xdr:row>58</xdr:row>
      <xdr:rowOff>25082</xdr:rowOff>
    </xdr:to>
    <xdr:sp macro="" textlink="">
      <xdr:nvSpPr>
        <xdr:cNvPr id="466" name="楕円 465"/>
        <xdr:cNvSpPr/>
      </xdr:nvSpPr>
      <xdr:spPr>
        <a:xfrm>
          <a:off x="15430500" y="98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108585</xdr:rowOff>
    </xdr:from>
    <xdr:to>
      <xdr:col>85</xdr:col>
      <xdr:colOff>127000</xdr:colOff>
      <xdr:row>57</xdr:row>
      <xdr:rowOff>145732</xdr:rowOff>
    </xdr:to>
    <xdr:cxnSp macro="">
      <xdr:nvCxnSpPr>
        <xdr:cNvPr id="467" name="直線コネクタ 466"/>
        <xdr:cNvCxnSpPr/>
      </xdr:nvCxnSpPr>
      <xdr:spPr>
        <a:xfrm flipV="1">
          <a:off x="15481300" y="9881235"/>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468" name="楕円 467"/>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145732</xdr:rowOff>
    </xdr:to>
    <xdr:cxnSp macro="">
      <xdr:nvCxnSpPr>
        <xdr:cNvPr id="469" name="直線コネクタ 468"/>
        <xdr:cNvCxnSpPr/>
      </xdr:nvCxnSpPr>
      <xdr:spPr>
        <a:xfrm>
          <a:off x="14592300" y="989838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470"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71"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41609</xdr:rowOff>
    </xdr:from>
    <xdr:ext cx="405111" cy="259045"/>
    <xdr:sp macro="" textlink="">
      <xdr:nvSpPr>
        <xdr:cNvPr id="472" name="n_1mainValue【学校施設】&#10;有形固定資産減価償却率"/>
        <xdr:cNvSpPr txBox="1"/>
      </xdr:nvSpPr>
      <xdr:spPr>
        <a:xfrm>
          <a:off x="15266044" y="964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473"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00" name="直線コネクタ 499"/>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01"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02" name="直線コネクタ 50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03"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04" name="直線コネクタ 503"/>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05"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06" name="フローチャート: 判断 505"/>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07" name="フローチャート: 判断 506"/>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08" name="フローチャート: 判断 507"/>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25944</xdr:rowOff>
    </xdr:from>
    <xdr:to>
      <xdr:col>116</xdr:col>
      <xdr:colOff>114300</xdr:colOff>
      <xdr:row>62</xdr:row>
      <xdr:rowOff>127544</xdr:rowOff>
    </xdr:to>
    <xdr:sp macro="" textlink="">
      <xdr:nvSpPr>
        <xdr:cNvPr id="514" name="楕円 513"/>
        <xdr:cNvSpPr/>
      </xdr:nvSpPr>
      <xdr:spPr>
        <a:xfrm>
          <a:off x="22110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4371</xdr:rowOff>
    </xdr:from>
    <xdr:ext cx="469744" cy="259045"/>
    <xdr:sp macro="" textlink="">
      <xdr:nvSpPr>
        <xdr:cNvPr id="515" name="【学校施設】&#10;一人当たり面積該当値テキスト"/>
        <xdr:cNvSpPr txBox="1"/>
      </xdr:nvSpPr>
      <xdr:spPr>
        <a:xfrm>
          <a:off x="22199600"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34109</xdr:rowOff>
    </xdr:from>
    <xdr:to>
      <xdr:col>112</xdr:col>
      <xdr:colOff>38100</xdr:colOff>
      <xdr:row>62</xdr:row>
      <xdr:rowOff>135709</xdr:rowOff>
    </xdr:to>
    <xdr:sp macro="" textlink="">
      <xdr:nvSpPr>
        <xdr:cNvPr id="516" name="楕円 515"/>
        <xdr:cNvSpPr/>
      </xdr:nvSpPr>
      <xdr:spPr>
        <a:xfrm>
          <a:off x="21272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76744</xdr:rowOff>
    </xdr:from>
    <xdr:to>
      <xdr:col>116</xdr:col>
      <xdr:colOff>63500</xdr:colOff>
      <xdr:row>62</xdr:row>
      <xdr:rowOff>84909</xdr:rowOff>
    </xdr:to>
    <xdr:cxnSp macro="">
      <xdr:nvCxnSpPr>
        <xdr:cNvPr id="517" name="直線コネクタ 516"/>
        <xdr:cNvCxnSpPr/>
      </xdr:nvCxnSpPr>
      <xdr:spPr>
        <a:xfrm flipV="1">
          <a:off x="21323300" y="1070664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518" name="楕円 517"/>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84909</xdr:rowOff>
    </xdr:to>
    <xdr:cxnSp macro="">
      <xdr:nvCxnSpPr>
        <xdr:cNvPr id="519" name="直線コネクタ 518"/>
        <xdr:cNvCxnSpPr/>
      </xdr:nvCxnSpPr>
      <xdr:spPr>
        <a:xfrm>
          <a:off x="20434300" y="107115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20"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21"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126836</xdr:rowOff>
    </xdr:from>
    <xdr:ext cx="469744" cy="259045"/>
    <xdr:sp macro="" textlink="">
      <xdr:nvSpPr>
        <xdr:cNvPr id="522" name="n_1mainValue【学校施設】&#10;一人当たり面積"/>
        <xdr:cNvSpPr txBox="1"/>
      </xdr:nvSpPr>
      <xdr:spPr>
        <a:xfrm>
          <a:off x="210757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523" name="n_2mainValue【学校施設】&#10;一人当たり面積"/>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48" name="直線コネクタ 54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4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50" name="直線コネクタ 54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118763</xdr:rowOff>
    </xdr:from>
    <xdr:ext cx="405111" cy="259045"/>
    <xdr:sp macro="" textlink="">
      <xdr:nvSpPr>
        <xdr:cNvPr id="553" name="【児童館】&#10;有形固定資産減価償却率平均値テキスト"/>
        <xdr:cNvSpPr txBox="1"/>
      </xdr:nvSpPr>
      <xdr:spPr>
        <a:xfrm>
          <a:off x="16357600" y="1417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54" name="フローチャート: 判断 55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55" name="フローチャート: 判断 55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56" name="フローチャート: 判断 555"/>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52070</xdr:rowOff>
    </xdr:from>
    <xdr:to>
      <xdr:col>85</xdr:col>
      <xdr:colOff>177800</xdr:colOff>
      <xdr:row>85</xdr:row>
      <xdr:rowOff>153670</xdr:rowOff>
    </xdr:to>
    <xdr:sp macro="" textlink="">
      <xdr:nvSpPr>
        <xdr:cNvPr id="562" name="楕円 561"/>
        <xdr:cNvSpPr/>
      </xdr:nvSpPr>
      <xdr:spPr>
        <a:xfrm>
          <a:off x="16268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138447</xdr:rowOff>
    </xdr:from>
    <xdr:ext cx="405111" cy="259045"/>
    <xdr:sp macro="" textlink="">
      <xdr:nvSpPr>
        <xdr:cNvPr id="563" name="【児童館】&#10;有形固定資産減価償却率該当値テキスト"/>
        <xdr:cNvSpPr txBox="1"/>
      </xdr:nvSpPr>
      <xdr:spPr>
        <a:xfrm>
          <a:off x="16357600" y="1454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120650</xdr:rowOff>
    </xdr:from>
    <xdr:to>
      <xdr:col>81</xdr:col>
      <xdr:colOff>101600</xdr:colOff>
      <xdr:row>86</xdr:row>
      <xdr:rowOff>50800</xdr:rowOff>
    </xdr:to>
    <xdr:sp macro="" textlink="">
      <xdr:nvSpPr>
        <xdr:cNvPr id="564" name="楕円 563"/>
        <xdr:cNvSpPr/>
      </xdr:nvSpPr>
      <xdr:spPr>
        <a:xfrm>
          <a:off x="1543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102870</xdr:rowOff>
    </xdr:from>
    <xdr:to>
      <xdr:col>85</xdr:col>
      <xdr:colOff>127000</xdr:colOff>
      <xdr:row>86</xdr:row>
      <xdr:rowOff>0</xdr:rowOff>
    </xdr:to>
    <xdr:cxnSp macro="">
      <xdr:nvCxnSpPr>
        <xdr:cNvPr id="565" name="直線コネクタ 564"/>
        <xdr:cNvCxnSpPr/>
      </xdr:nvCxnSpPr>
      <xdr:spPr>
        <a:xfrm flipV="1">
          <a:off x="15481300" y="14676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566" name="楕円 565"/>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86</xdr:row>
      <xdr:rowOff>0</xdr:rowOff>
    </xdr:to>
    <xdr:cxnSp macro="">
      <xdr:nvCxnSpPr>
        <xdr:cNvPr id="567" name="直線コネクタ 566"/>
        <xdr:cNvCxnSpPr/>
      </xdr:nvCxnSpPr>
      <xdr:spPr>
        <a:xfrm>
          <a:off x="14592300" y="13756005"/>
          <a:ext cx="889000" cy="98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143527</xdr:rowOff>
    </xdr:from>
    <xdr:ext cx="405111" cy="259045"/>
    <xdr:sp macro="" textlink="">
      <xdr:nvSpPr>
        <xdr:cNvPr id="568" name="n_1aveValue【児童館】&#10;有形固定資産減価償却率"/>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569"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41927</xdr:rowOff>
    </xdr:from>
    <xdr:ext cx="405111" cy="259045"/>
    <xdr:sp macro="" textlink="">
      <xdr:nvSpPr>
        <xdr:cNvPr id="570" name="n_1mainValue【児童館】&#10;有形固定資産減価償却率"/>
        <xdr:cNvSpPr txBox="1"/>
      </xdr:nvSpPr>
      <xdr:spPr>
        <a:xfrm>
          <a:off x="152660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571" name="n_2mainValue【児童館】&#10;有形固定資産減価償却率"/>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5" name="直線コネクタ 594"/>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7" name="直線コネクタ 59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8"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9" name="直線コネクタ 59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0"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2" name="フローチャート: 判断 601"/>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03" name="フローチャート: 判断 60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9" name="楕円 60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10"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11" name="楕円 610"/>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12" name="直線コネクタ 611"/>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13" name="楕円 612"/>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84</xdr:row>
      <xdr:rowOff>0</xdr:rowOff>
    </xdr:to>
    <xdr:cxnSp macro="">
      <xdr:nvCxnSpPr>
        <xdr:cNvPr id="614" name="直線コネクタ 613"/>
        <xdr:cNvCxnSpPr/>
      </xdr:nvCxnSpPr>
      <xdr:spPr>
        <a:xfrm flipV="1">
          <a:off x="20434300" y="14173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615"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16"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17"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18"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9" name="テキスト ボックス 6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9" name="テキスト ボックス 6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1" name="テキスト ボックス 6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3" name="直線コネクタ 642"/>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4"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5" name="直線コネクタ 644"/>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6"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7" name="直線コネクタ 646"/>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158766</xdr:rowOff>
    </xdr:from>
    <xdr:ext cx="405111" cy="259045"/>
    <xdr:sp macro="" textlink="">
      <xdr:nvSpPr>
        <xdr:cNvPr id="648" name="【公民館】&#10;有形固定資産減価償却率平均値テキスト"/>
        <xdr:cNvSpPr txBox="1"/>
      </xdr:nvSpPr>
      <xdr:spPr>
        <a:xfrm>
          <a:off x="163576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9" name="フローチャート: 判断 648"/>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50" name="フローチャート: 判断 649"/>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51" name="フローチャート: 判断 650"/>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657" name="楕円 656"/>
        <xdr:cNvSpPr/>
      </xdr:nvSpPr>
      <xdr:spPr>
        <a:xfrm>
          <a:off x="16268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137177</xdr:rowOff>
    </xdr:from>
    <xdr:ext cx="405111" cy="259045"/>
    <xdr:sp macro="" textlink="">
      <xdr:nvSpPr>
        <xdr:cNvPr id="658" name="【公民館】&#10;有形固定資産減価償却率該当値テキスト"/>
        <xdr:cNvSpPr txBox="1"/>
      </xdr:nvSpPr>
      <xdr:spPr>
        <a:xfrm>
          <a:off x="16357600"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40639</xdr:rowOff>
    </xdr:from>
    <xdr:to>
      <xdr:col>81</xdr:col>
      <xdr:colOff>101600</xdr:colOff>
      <xdr:row>103</xdr:row>
      <xdr:rowOff>142239</xdr:rowOff>
    </xdr:to>
    <xdr:sp macro="" textlink="">
      <xdr:nvSpPr>
        <xdr:cNvPr id="659" name="楕円 658"/>
        <xdr:cNvSpPr/>
      </xdr:nvSpPr>
      <xdr:spPr>
        <a:xfrm>
          <a:off x="1543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38100</xdr:rowOff>
    </xdr:from>
    <xdr:to>
      <xdr:col>85</xdr:col>
      <xdr:colOff>127000</xdr:colOff>
      <xdr:row>103</xdr:row>
      <xdr:rowOff>91439</xdr:rowOff>
    </xdr:to>
    <xdr:cxnSp macro="">
      <xdr:nvCxnSpPr>
        <xdr:cNvPr id="660" name="直線コネクタ 659"/>
        <xdr:cNvCxnSpPr/>
      </xdr:nvCxnSpPr>
      <xdr:spPr>
        <a:xfrm flipV="1">
          <a:off x="15481300" y="176974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661" name="楕円 660"/>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148589</xdr:rowOff>
    </xdr:from>
    <xdr:to>
      <xdr:col>81</xdr:col>
      <xdr:colOff>50800</xdr:colOff>
      <xdr:row>103</xdr:row>
      <xdr:rowOff>91439</xdr:rowOff>
    </xdr:to>
    <xdr:cxnSp macro="">
      <xdr:nvCxnSpPr>
        <xdr:cNvPr id="662" name="直線コネクタ 661"/>
        <xdr:cNvCxnSpPr/>
      </xdr:nvCxnSpPr>
      <xdr:spPr>
        <a:xfrm>
          <a:off x="14592300" y="176364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63"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664" name="n_2aveValue【公民館】&#10;有形固定資産減価償却率"/>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133366</xdr:rowOff>
    </xdr:from>
    <xdr:ext cx="405111" cy="259045"/>
    <xdr:sp macro="" textlink="">
      <xdr:nvSpPr>
        <xdr:cNvPr id="665" name="n_1mainValue【公民館】&#10;有形固定資産減価償却率"/>
        <xdr:cNvSpPr txBox="1"/>
      </xdr:nvSpPr>
      <xdr:spPr>
        <a:xfrm>
          <a:off x="152660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666" name="n_2mainValue【公民館】&#10;有形固定資産減価償却率"/>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88" name="直線コネクタ 687"/>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90" name="直線コネクタ 68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91"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92" name="直線コネクタ 691"/>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693"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94" name="フローチャート: 判断 693"/>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95" name="フローチャート: 判断 69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96" name="フローチャート: 判断 695"/>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702" name="楕円 701"/>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703" name="【公民館】&#10;一人当たり面積該当値テキスト"/>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704" name="楕円 703"/>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78487</xdr:rowOff>
    </xdr:to>
    <xdr:cxnSp macro="">
      <xdr:nvCxnSpPr>
        <xdr:cNvPr id="705" name="直線コネクタ 704"/>
        <xdr:cNvCxnSpPr/>
      </xdr:nvCxnSpPr>
      <xdr:spPr>
        <a:xfrm>
          <a:off x="21323300" y="1842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27687</xdr:rowOff>
    </xdr:from>
    <xdr:to>
      <xdr:col>107</xdr:col>
      <xdr:colOff>101600</xdr:colOff>
      <xdr:row>107</xdr:row>
      <xdr:rowOff>129287</xdr:rowOff>
    </xdr:to>
    <xdr:sp macro="" textlink="">
      <xdr:nvSpPr>
        <xdr:cNvPr id="706" name="楕円 705"/>
        <xdr:cNvSpPr/>
      </xdr:nvSpPr>
      <xdr:spPr>
        <a:xfrm>
          <a:off x="2038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78487</xdr:rowOff>
    </xdr:to>
    <xdr:cxnSp macro="">
      <xdr:nvCxnSpPr>
        <xdr:cNvPr id="707" name="直線コネクタ 706"/>
        <xdr:cNvCxnSpPr/>
      </xdr:nvCxnSpPr>
      <xdr:spPr>
        <a:xfrm>
          <a:off x="20434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708"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709"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710" name="n_1mainValue【公民館】&#10;一人当たり面積"/>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120414</xdr:rowOff>
    </xdr:from>
    <xdr:ext cx="469744" cy="259045"/>
    <xdr:sp macro="" textlink="">
      <xdr:nvSpPr>
        <xdr:cNvPr id="711" name="n_2mainValue【公民館】&#10;一人当たり面積"/>
        <xdr:cNvSpPr txBox="1"/>
      </xdr:nvSpPr>
      <xdr:spPr>
        <a:xfrm>
          <a:off x="20199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公営住宅、学校施設については、有形固定資産減価償却率が類似団体・全国・県平均を上回っている。昭和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年代前半までに建設されているためであるが、長寿命化計画に基づき適切に日々の修繕を行うとともに、計画的に耐震補強工事を行っている。</a:t>
          </a:r>
        </a:p>
        <a:p>
          <a:r>
            <a:rPr kumimoji="1" lang="ja-JP" altLang="en-US" sz="1300">
              <a:latin typeface="ＭＳ Ｐゴシック" panose="020B0600070205080204" pitchFamily="50" charset="-128"/>
              <a:ea typeface="ＭＳ Ｐゴシック" panose="020B0600070205080204" pitchFamily="50" charset="-128"/>
            </a:rPr>
            <a:t>橋りょうについては、類似団体・全国・県平均を大きく下回っている。主な要因として、平成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年度に完成した各務原大橋が挙げられる。</a:t>
          </a:r>
        </a:p>
        <a:p>
          <a:r>
            <a:rPr kumimoji="1" lang="ja-JP" altLang="en-US" sz="1300">
              <a:latin typeface="ＭＳ Ｐゴシック" panose="020B0600070205080204" pitchFamily="50" charset="-128"/>
              <a:ea typeface="ＭＳ Ｐゴシック" panose="020B0600070205080204" pitchFamily="50" charset="-128"/>
            </a:rPr>
            <a:t>児童館については、市民サービスセンター・保健センター・児童館との複合施設として平成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148,081
145,211
87.81
51,158,469
48,705,407
2,373,788
27,824,708
31,615,356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122555</xdr:rowOff>
    </xdr:from>
    <xdr:to>
      <xdr:col>24</xdr:col>
      <xdr:colOff>114300</xdr:colOff>
      <xdr:row>35</xdr:row>
      <xdr:rowOff>52705</xdr:rowOff>
    </xdr:to>
    <xdr:sp macro="" textlink="">
      <xdr:nvSpPr>
        <xdr:cNvPr id="69" name="楕円 68"/>
        <xdr:cNvSpPr/>
      </xdr:nvSpPr>
      <xdr:spPr>
        <a:xfrm>
          <a:off x="4584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145432</xdr:rowOff>
    </xdr:from>
    <xdr:ext cx="405111" cy="259045"/>
    <xdr:sp macro="" textlink="">
      <xdr:nvSpPr>
        <xdr:cNvPr id="70" name="【図書館】&#10;有形固定資産減価償却率該当値テキスト"/>
        <xdr:cNvSpPr txBox="1"/>
      </xdr:nvSpPr>
      <xdr:spPr>
        <a:xfrm>
          <a:off x="4673600"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156845</xdr:rowOff>
    </xdr:from>
    <xdr:to>
      <xdr:col>20</xdr:col>
      <xdr:colOff>38100</xdr:colOff>
      <xdr:row>35</xdr:row>
      <xdr:rowOff>86995</xdr:rowOff>
    </xdr:to>
    <xdr:sp macro="" textlink="">
      <xdr:nvSpPr>
        <xdr:cNvPr id="71" name="楕円 70"/>
        <xdr:cNvSpPr/>
      </xdr:nvSpPr>
      <xdr:spPr>
        <a:xfrm>
          <a:off x="3746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xdr:rowOff>
    </xdr:from>
    <xdr:to>
      <xdr:col>24</xdr:col>
      <xdr:colOff>63500</xdr:colOff>
      <xdr:row>35</xdr:row>
      <xdr:rowOff>36195</xdr:rowOff>
    </xdr:to>
    <xdr:cxnSp macro="">
      <xdr:nvCxnSpPr>
        <xdr:cNvPr id="72" name="直線コネクタ 71"/>
        <xdr:cNvCxnSpPr/>
      </xdr:nvCxnSpPr>
      <xdr:spPr>
        <a:xfrm flipV="1">
          <a:off x="3797300" y="6002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3" name="楕円 72"/>
        <xdr:cNvSpPr/>
      </xdr:nvSpPr>
      <xdr:spPr>
        <a:xfrm>
          <a:off x="2857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36195</xdr:rowOff>
    </xdr:from>
    <xdr:to>
      <xdr:col>19</xdr:col>
      <xdr:colOff>177800</xdr:colOff>
      <xdr:row>35</xdr:row>
      <xdr:rowOff>87630</xdr:rowOff>
    </xdr:to>
    <xdr:cxnSp macro="">
      <xdr:nvCxnSpPr>
        <xdr:cNvPr id="74" name="直線コネクタ 73"/>
        <xdr:cNvCxnSpPr/>
      </xdr:nvCxnSpPr>
      <xdr:spPr>
        <a:xfrm flipV="1">
          <a:off x="2908300" y="6036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103522</xdr:rowOff>
    </xdr:from>
    <xdr:ext cx="405111" cy="259045"/>
    <xdr:sp macro="" textlink="">
      <xdr:nvSpPr>
        <xdr:cNvPr id="77" name="n_1mainValue【図書館】&#10;有形固定資産減価償却率"/>
        <xdr:cNvSpPr txBox="1"/>
      </xdr:nvSpPr>
      <xdr:spPr>
        <a:xfrm>
          <a:off x="35820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78" name="n_2mainValue【図書館】&#10;有形固定資産減価償却率"/>
        <xdr:cNvSpPr txBox="1"/>
      </xdr:nvSpPr>
      <xdr:spPr>
        <a:xfrm>
          <a:off x="2705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16" name="楕円 115"/>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17" name="【図書館】&#10;一人当たり面積該当値テキスト"/>
        <xdr:cNvSpPr txBox="1"/>
      </xdr:nvSpPr>
      <xdr:spPr>
        <a:xfrm>
          <a:off x="10515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18" name="楕円 117"/>
        <xdr:cNvSpPr/>
      </xdr:nvSpPr>
      <xdr:spPr>
        <a:xfrm>
          <a:off x="958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19050</xdr:rowOff>
    </xdr:from>
    <xdr:to>
      <xdr:col>55</xdr:col>
      <xdr:colOff>0</xdr:colOff>
      <xdr:row>36</xdr:row>
      <xdr:rowOff>19050</xdr:rowOff>
    </xdr:to>
    <xdr:cxnSp macro="">
      <xdr:nvCxnSpPr>
        <xdr:cNvPr id="119" name="直線コネクタ 118"/>
        <xdr:cNvCxnSpPr/>
      </xdr:nvCxnSpPr>
      <xdr:spPr>
        <a:xfrm>
          <a:off x="9639300" y="619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20" name="楕円 119"/>
        <xdr:cNvSpPr/>
      </xdr:nvSpPr>
      <xdr:spPr>
        <a:xfrm>
          <a:off x="869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19050</xdr:rowOff>
    </xdr:to>
    <xdr:cxnSp macro="">
      <xdr:nvCxnSpPr>
        <xdr:cNvPr id="121" name="直線コネクタ 120"/>
        <xdr:cNvCxnSpPr/>
      </xdr:nvCxnSpPr>
      <xdr:spPr>
        <a:xfrm>
          <a:off x="8750300" y="619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86377</xdr:rowOff>
    </xdr:from>
    <xdr:ext cx="469744" cy="259045"/>
    <xdr:sp macro="" textlink="">
      <xdr:nvSpPr>
        <xdr:cNvPr id="124" name="n_1mainValue【図書館】&#10;一人当たり面積"/>
        <xdr:cNvSpPr txBox="1"/>
      </xdr:nvSpPr>
      <xdr:spPr>
        <a:xfrm>
          <a:off x="9391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25" name="n_2mainValue【図書館】&#10;一人当たり面積"/>
        <xdr:cNvSpPr txBox="1"/>
      </xdr:nvSpPr>
      <xdr:spPr>
        <a:xfrm>
          <a:off x="8515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64" name="楕円 163"/>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65" name="【体育館・プール】&#10;有形固定資産減価償却率該当値テキスト"/>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66" name="楕円 165"/>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57150</xdr:rowOff>
    </xdr:to>
    <xdr:cxnSp macro="">
      <xdr:nvCxnSpPr>
        <xdr:cNvPr id="167" name="直線コネクタ 166"/>
        <xdr:cNvCxnSpPr/>
      </xdr:nvCxnSpPr>
      <xdr:spPr>
        <a:xfrm flipV="1">
          <a:off x="3797300" y="101517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68" name="楕円 167"/>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93345</xdr:rowOff>
    </xdr:to>
    <xdr:cxnSp macro="">
      <xdr:nvCxnSpPr>
        <xdr:cNvPr id="169" name="直線コネクタ 168"/>
        <xdr:cNvCxnSpPr/>
      </xdr:nvCxnSpPr>
      <xdr:spPr>
        <a:xfrm flipV="1">
          <a:off x="2908300" y="1017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72"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173" name="n_2mainValue【体育館・プール】&#10;有形固定資産減価償却率"/>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154940</xdr:rowOff>
    </xdr:from>
    <xdr:to>
      <xdr:col>55</xdr:col>
      <xdr:colOff>50800</xdr:colOff>
      <xdr:row>63</xdr:row>
      <xdr:rowOff>85090</xdr:rowOff>
    </xdr:to>
    <xdr:sp macro="" textlink="">
      <xdr:nvSpPr>
        <xdr:cNvPr id="212" name="楕円 211"/>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133367</xdr:rowOff>
    </xdr:from>
    <xdr:ext cx="469744" cy="259045"/>
    <xdr:sp macro="" textlink="">
      <xdr:nvSpPr>
        <xdr:cNvPr id="213" name="【体育館・プール】&#10;一人当たり面積該当値テキスト"/>
        <xdr:cNvSpPr txBox="1"/>
      </xdr:nvSpPr>
      <xdr:spPr>
        <a:xfrm>
          <a:off x="10515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14" name="楕円 213"/>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63</xdr:row>
      <xdr:rowOff>34290</xdr:rowOff>
    </xdr:to>
    <xdr:cxnSp macro="">
      <xdr:nvCxnSpPr>
        <xdr:cNvPr id="215" name="直線コネクタ 214"/>
        <xdr:cNvCxnSpPr/>
      </xdr:nvCxnSpPr>
      <xdr:spPr>
        <a:xfrm>
          <a:off x="9639300" y="10782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16" name="楕円 215"/>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152400</xdr:rowOff>
    </xdr:to>
    <xdr:cxnSp macro="">
      <xdr:nvCxnSpPr>
        <xdr:cNvPr id="217" name="直線コネクタ 216"/>
        <xdr:cNvCxnSpPr/>
      </xdr:nvCxnSpPr>
      <xdr:spPr>
        <a:xfrm>
          <a:off x="8750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19"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20"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21"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3"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xdr:rowOff>
    </xdr:from>
    <xdr:to>
      <xdr:col>24</xdr:col>
      <xdr:colOff>114300</xdr:colOff>
      <xdr:row>82</xdr:row>
      <xdr:rowOff>108494</xdr:rowOff>
    </xdr:to>
    <xdr:sp macro="" textlink="">
      <xdr:nvSpPr>
        <xdr:cNvPr id="262" name="楕円 261"/>
        <xdr:cNvSpPr/>
      </xdr:nvSpPr>
      <xdr:spPr>
        <a:xfrm>
          <a:off x="4584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29771</xdr:rowOff>
    </xdr:from>
    <xdr:ext cx="405111" cy="259045"/>
    <xdr:sp macro="" textlink="">
      <xdr:nvSpPr>
        <xdr:cNvPr id="263" name="【福祉施設】&#10;有形固定資産減価償却率該当値テキスト"/>
        <xdr:cNvSpPr txBox="1"/>
      </xdr:nvSpPr>
      <xdr:spPr>
        <a:xfrm>
          <a:off x="46736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264" name="楕円 263"/>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57694</xdr:rowOff>
    </xdr:from>
    <xdr:to>
      <xdr:col>24</xdr:col>
      <xdr:colOff>63500</xdr:colOff>
      <xdr:row>82</xdr:row>
      <xdr:rowOff>126274</xdr:rowOff>
    </xdr:to>
    <xdr:cxnSp macro="">
      <xdr:nvCxnSpPr>
        <xdr:cNvPr id="265" name="直線コネクタ 264"/>
        <xdr:cNvCxnSpPr/>
      </xdr:nvCxnSpPr>
      <xdr:spPr>
        <a:xfrm flipV="1">
          <a:off x="3797300" y="141165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150586</xdr:rowOff>
    </xdr:from>
    <xdr:to>
      <xdr:col>15</xdr:col>
      <xdr:colOff>101600</xdr:colOff>
      <xdr:row>83</xdr:row>
      <xdr:rowOff>80736</xdr:rowOff>
    </xdr:to>
    <xdr:sp macro="" textlink="">
      <xdr:nvSpPr>
        <xdr:cNvPr id="266" name="楕円 265"/>
        <xdr:cNvSpPr/>
      </xdr:nvSpPr>
      <xdr:spPr>
        <a:xfrm>
          <a:off x="2857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126274</xdr:rowOff>
    </xdr:from>
    <xdr:to>
      <xdr:col>19</xdr:col>
      <xdr:colOff>177800</xdr:colOff>
      <xdr:row>83</xdr:row>
      <xdr:rowOff>29936</xdr:rowOff>
    </xdr:to>
    <xdr:cxnSp macro="">
      <xdr:nvCxnSpPr>
        <xdr:cNvPr id="267" name="直線コネクタ 266"/>
        <xdr:cNvCxnSpPr/>
      </xdr:nvCxnSpPr>
      <xdr:spPr>
        <a:xfrm flipV="1">
          <a:off x="2908300" y="1418517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3283</xdr:rowOff>
    </xdr:from>
    <xdr:ext cx="405111" cy="259045"/>
    <xdr:sp macro="" textlink="">
      <xdr:nvSpPr>
        <xdr:cNvPr id="269" name="n_2aveValue【福祉施設】&#10;有形固定資産減価償却率"/>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22151</xdr:rowOff>
    </xdr:from>
    <xdr:ext cx="405111" cy="259045"/>
    <xdr:sp macro="" textlink="">
      <xdr:nvSpPr>
        <xdr:cNvPr id="270" name="n_1mainValue【福祉施設】&#10;有形固定資産減価償却率"/>
        <xdr:cNvSpPr txBox="1"/>
      </xdr:nvSpPr>
      <xdr:spPr>
        <a:xfrm>
          <a:off x="3582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97263</xdr:rowOff>
    </xdr:from>
    <xdr:ext cx="405111" cy="259045"/>
    <xdr:sp macro="" textlink="">
      <xdr:nvSpPr>
        <xdr:cNvPr id="271" name="n_2mainValue【福祉施設】&#10;有形固定資産減価償却率"/>
        <xdr:cNvSpPr txBox="1"/>
      </xdr:nvSpPr>
      <xdr:spPr>
        <a:xfrm>
          <a:off x="2705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48261</xdr:rowOff>
    </xdr:from>
    <xdr:to>
      <xdr:col>55</xdr:col>
      <xdr:colOff>50800</xdr:colOff>
      <xdr:row>82</xdr:row>
      <xdr:rowOff>149861</xdr:rowOff>
    </xdr:to>
    <xdr:sp macro="" textlink="">
      <xdr:nvSpPr>
        <xdr:cNvPr id="309" name="楕円 308"/>
        <xdr:cNvSpPr/>
      </xdr:nvSpPr>
      <xdr:spPr>
        <a:xfrm>
          <a:off x="10426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71138</xdr:rowOff>
    </xdr:from>
    <xdr:ext cx="469744" cy="259045"/>
    <xdr:sp macro="" textlink="">
      <xdr:nvSpPr>
        <xdr:cNvPr id="310" name="【福祉施設】&#10;一人当たり面積該当値テキスト"/>
        <xdr:cNvSpPr txBox="1"/>
      </xdr:nvSpPr>
      <xdr:spPr>
        <a:xfrm>
          <a:off x="10515600"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48261</xdr:rowOff>
    </xdr:from>
    <xdr:to>
      <xdr:col>50</xdr:col>
      <xdr:colOff>165100</xdr:colOff>
      <xdr:row>82</xdr:row>
      <xdr:rowOff>149861</xdr:rowOff>
    </xdr:to>
    <xdr:sp macro="" textlink="">
      <xdr:nvSpPr>
        <xdr:cNvPr id="311" name="楕円 310"/>
        <xdr:cNvSpPr/>
      </xdr:nvSpPr>
      <xdr:spPr>
        <a:xfrm>
          <a:off x="958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99061</xdr:rowOff>
    </xdr:from>
    <xdr:to>
      <xdr:col>55</xdr:col>
      <xdr:colOff>0</xdr:colOff>
      <xdr:row>82</xdr:row>
      <xdr:rowOff>99061</xdr:rowOff>
    </xdr:to>
    <xdr:cxnSp macro="">
      <xdr:nvCxnSpPr>
        <xdr:cNvPr id="312" name="直線コネクタ 311"/>
        <xdr:cNvCxnSpPr/>
      </xdr:nvCxnSpPr>
      <xdr:spPr>
        <a:xfrm>
          <a:off x="9639300" y="1415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13" name="楕円 312"/>
        <xdr:cNvSpPr/>
      </xdr:nvSpPr>
      <xdr:spPr>
        <a:xfrm>
          <a:off x="869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99061</xdr:rowOff>
    </xdr:from>
    <xdr:to>
      <xdr:col>50</xdr:col>
      <xdr:colOff>114300</xdr:colOff>
      <xdr:row>82</xdr:row>
      <xdr:rowOff>99061</xdr:rowOff>
    </xdr:to>
    <xdr:cxnSp macro="">
      <xdr:nvCxnSpPr>
        <xdr:cNvPr id="314" name="直線コネクタ 313"/>
        <xdr:cNvCxnSpPr/>
      </xdr:nvCxnSpPr>
      <xdr:spPr>
        <a:xfrm>
          <a:off x="8750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316"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166388</xdr:rowOff>
    </xdr:from>
    <xdr:ext cx="469744" cy="259045"/>
    <xdr:sp macro="" textlink="">
      <xdr:nvSpPr>
        <xdr:cNvPr id="317" name="n_1mainValue【福祉施設】&#10;一人当たり面積"/>
        <xdr:cNvSpPr txBox="1"/>
      </xdr:nvSpPr>
      <xdr:spPr>
        <a:xfrm>
          <a:off x="93917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140988</xdr:rowOff>
    </xdr:from>
    <xdr:ext cx="469744" cy="259045"/>
    <xdr:sp macro="" textlink="">
      <xdr:nvSpPr>
        <xdr:cNvPr id="318" name="n_2mainValue【福祉施設】&#10;一人当たり面積"/>
        <xdr:cNvSpPr txBox="1"/>
      </xdr:nvSpPr>
      <xdr:spPr>
        <a:xfrm>
          <a:off x="85154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145414</xdr:rowOff>
    </xdr:from>
    <xdr:to>
      <xdr:col>24</xdr:col>
      <xdr:colOff>114300</xdr:colOff>
      <xdr:row>103</xdr:row>
      <xdr:rowOff>75564</xdr:rowOff>
    </xdr:to>
    <xdr:sp macro="" textlink="">
      <xdr:nvSpPr>
        <xdr:cNvPr id="357" name="楕円 356"/>
        <xdr:cNvSpPr/>
      </xdr:nvSpPr>
      <xdr:spPr>
        <a:xfrm>
          <a:off x="45847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168291</xdr:rowOff>
    </xdr:from>
    <xdr:ext cx="405111" cy="259045"/>
    <xdr:sp macro="" textlink="">
      <xdr:nvSpPr>
        <xdr:cNvPr id="358" name="【市民会館】&#10;有形固定資産減価償却率該当値テキスト"/>
        <xdr:cNvSpPr txBox="1"/>
      </xdr:nvSpPr>
      <xdr:spPr>
        <a:xfrm>
          <a:off x="467360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40639</xdr:rowOff>
    </xdr:from>
    <xdr:to>
      <xdr:col>20</xdr:col>
      <xdr:colOff>38100</xdr:colOff>
      <xdr:row>103</xdr:row>
      <xdr:rowOff>142239</xdr:rowOff>
    </xdr:to>
    <xdr:sp macro="" textlink="">
      <xdr:nvSpPr>
        <xdr:cNvPr id="359" name="楕円 358"/>
        <xdr:cNvSpPr/>
      </xdr:nvSpPr>
      <xdr:spPr>
        <a:xfrm>
          <a:off x="3746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24764</xdr:rowOff>
    </xdr:from>
    <xdr:to>
      <xdr:col>24</xdr:col>
      <xdr:colOff>63500</xdr:colOff>
      <xdr:row>103</xdr:row>
      <xdr:rowOff>91439</xdr:rowOff>
    </xdr:to>
    <xdr:cxnSp macro="">
      <xdr:nvCxnSpPr>
        <xdr:cNvPr id="360" name="直線コネクタ 359"/>
        <xdr:cNvCxnSpPr/>
      </xdr:nvCxnSpPr>
      <xdr:spPr>
        <a:xfrm flipV="1">
          <a:off x="3797300" y="176841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109220</xdr:rowOff>
    </xdr:from>
    <xdr:to>
      <xdr:col>15</xdr:col>
      <xdr:colOff>101600</xdr:colOff>
      <xdr:row>104</xdr:row>
      <xdr:rowOff>39370</xdr:rowOff>
    </xdr:to>
    <xdr:sp macro="" textlink="">
      <xdr:nvSpPr>
        <xdr:cNvPr id="361" name="楕円 360"/>
        <xdr:cNvSpPr/>
      </xdr:nvSpPr>
      <xdr:spPr>
        <a:xfrm>
          <a:off x="2857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91439</xdr:rowOff>
    </xdr:from>
    <xdr:to>
      <xdr:col>19</xdr:col>
      <xdr:colOff>177800</xdr:colOff>
      <xdr:row>103</xdr:row>
      <xdr:rowOff>160020</xdr:rowOff>
    </xdr:to>
    <xdr:cxnSp macro="">
      <xdr:nvCxnSpPr>
        <xdr:cNvPr id="362" name="直線コネクタ 361"/>
        <xdr:cNvCxnSpPr/>
      </xdr:nvCxnSpPr>
      <xdr:spPr>
        <a:xfrm flipV="1">
          <a:off x="2908300" y="177507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158766</xdr:rowOff>
    </xdr:from>
    <xdr:ext cx="405111" cy="259045"/>
    <xdr:sp macro="" textlink="">
      <xdr:nvSpPr>
        <xdr:cNvPr id="365" name="n_1mainValue【市民会館】&#10;有形固定資産減価償却率"/>
        <xdr:cNvSpPr txBox="1"/>
      </xdr:nvSpPr>
      <xdr:spPr>
        <a:xfrm>
          <a:off x="35820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366" name="n_2mainValue【市民会館】&#10;有形固定資産減価償却率"/>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95"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154939</xdr:rowOff>
    </xdr:from>
    <xdr:to>
      <xdr:col>55</xdr:col>
      <xdr:colOff>50800</xdr:colOff>
      <xdr:row>108</xdr:row>
      <xdr:rowOff>85089</xdr:rowOff>
    </xdr:to>
    <xdr:sp macro="" textlink="">
      <xdr:nvSpPr>
        <xdr:cNvPr id="404" name="楕円 403"/>
        <xdr:cNvSpPr/>
      </xdr:nvSpPr>
      <xdr:spPr>
        <a:xfrm>
          <a:off x="10426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69866</xdr:rowOff>
    </xdr:from>
    <xdr:ext cx="469744" cy="259045"/>
    <xdr:sp macro="" textlink="">
      <xdr:nvSpPr>
        <xdr:cNvPr id="405" name="【市民会館】&#10;一人当たり面積該当値テキスト"/>
        <xdr:cNvSpPr txBox="1"/>
      </xdr:nvSpPr>
      <xdr:spPr>
        <a:xfrm>
          <a:off x="10515600"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154939</xdr:rowOff>
    </xdr:from>
    <xdr:to>
      <xdr:col>50</xdr:col>
      <xdr:colOff>165100</xdr:colOff>
      <xdr:row>108</xdr:row>
      <xdr:rowOff>85089</xdr:rowOff>
    </xdr:to>
    <xdr:sp macro="" textlink="">
      <xdr:nvSpPr>
        <xdr:cNvPr id="406" name="楕円 405"/>
        <xdr:cNvSpPr/>
      </xdr:nvSpPr>
      <xdr:spPr>
        <a:xfrm>
          <a:off x="9588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34289</xdr:rowOff>
    </xdr:from>
    <xdr:to>
      <xdr:col>55</xdr:col>
      <xdr:colOff>0</xdr:colOff>
      <xdr:row>108</xdr:row>
      <xdr:rowOff>34289</xdr:rowOff>
    </xdr:to>
    <xdr:cxnSp macro="">
      <xdr:nvCxnSpPr>
        <xdr:cNvPr id="407" name="直線コネクタ 406"/>
        <xdr:cNvCxnSpPr/>
      </xdr:nvCxnSpPr>
      <xdr:spPr>
        <a:xfrm>
          <a:off x="9639300" y="18550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154939</xdr:rowOff>
    </xdr:from>
    <xdr:to>
      <xdr:col>46</xdr:col>
      <xdr:colOff>38100</xdr:colOff>
      <xdr:row>108</xdr:row>
      <xdr:rowOff>85089</xdr:rowOff>
    </xdr:to>
    <xdr:sp macro="" textlink="">
      <xdr:nvSpPr>
        <xdr:cNvPr id="408" name="楕円 407"/>
        <xdr:cNvSpPr/>
      </xdr:nvSpPr>
      <xdr:spPr>
        <a:xfrm>
          <a:off x="8699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34289</xdr:rowOff>
    </xdr:from>
    <xdr:to>
      <xdr:col>50</xdr:col>
      <xdr:colOff>114300</xdr:colOff>
      <xdr:row>108</xdr:row>
      <xdr:rowOff>34289</xdr:rowOff>
    </xdr:to>
    <xdr:cxnSp macro="">
      <xdr:nvCxnSpPr>
        <xdr:cNvPr id="409" name="直線コネクタ 408"/>
        <xdr:cNvCxnSpPr/>
      </xdr:nvCxnSpPr>
      <xdr:spPr>
        <a:xfrm>
          <a:off x="8750300" y="1855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0"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11"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76216</xdr:rowOff>
    </xdr:from>
    <xdr:ext cx="469744" cy="259045"/>
    <xdr:sp macro="" textlink="">
      <xdr:nvSpPr>
        <xdr:cNvPr id="412" name="n_1mainValue【市民会館】&#10;一人当たり面積"/>
        <xdr:cNvSpPr txBox="1"/>
      </xdr:nvSpPr>
      <xdr:spPr>
        <a:xfrm>
          <a:off x="9391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76216</xdr:rowOff>
    </xdr:from>
    <xdr:ext cx="469744" cy="259045"/>
    <xdr:sp macro="" textlink="">
      <xdr:nvSpPr>
        <xdr:cNvPr id="413" name="n_2mainValue【市民会館】&#10;一人当たり面積"/>
        <xdr:cNvSpPr txBox="1"/>
      </xdr:nvSpPr>
      <xdr:spPr>
        <a:xfrm>
          <a:off x="8515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2"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51" name="楕円 450"/>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164482</xdr:rowOff>
    </xdr:from>
    <xdr:ext cx="405111" cy="259045"/>
    <xdr:sp macro="" textlink="">
      <xdr:nvSpPr>
        <xdr:cNvPr id="452" name="【一般廃棄物処理施設】&#10;有形固定資産減価償却率該当値テキスト"/>
        <xdr:cNvSpPr txBox="1"/>
      </xdr:nvSpPr>
      <xdr:spPr>
        <a:xfrm>
          <a:off x="16357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53" name="楕円 452"/>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37</xdr:row>
      <xdr:rowOff>64770</xdr:rowOff>
    </xdr:to>
    <xdr:cxnSp macro="">
      <xdr:nvCxnSpPr>
        <xdr:cNvPr id="454" name="直線コネクタ 453"/>
        <xdr:cNvCxnSpPr/>
      </xdr:nvCxnSpPr>
      <xdr:spPr>
        <a:xfrm flipV="1">
          <a:off x="15481300" y="6364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455" name="楕円 454"/>
        <xdr:cNvSpPr/>
      </xdr:nvSpPr>
      <xdr:spPr>
        <a:xfrm>
          <a:off x="14541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116205</xdr:rowOff>
    </xdr:to>
    <xdr:cxnSp macro="">
      <xdr:nvCxnSpPr>
        <xdr:cNvPr id="456" name="直線コネクタ 455"/>
        <xdr:cNvCxnSpPr/>
      </xdr:nvCxnSpPr>
      <xdr:spPr>
        <a:xfrm flipV="1">
          <a:off x="14592300" y="6408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13987</xdr:rowOff>
    </xdr:from>
    <xdr:ext cx="405111" cy="259045"/>
    <xdr:sp macro="" textlink="">
      <xdr:nvSpPr>
        <xdr:cNvPr id="457"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8"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459" name="n_1mainValue【一般廃棄物処理施設】&#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158132</xdr:rowOff>
    </xdr:from>
    <xdr:ext cx="405111" cy="259045"/>
    <xdr:sp macro="" textlink="">
      <xdr:nvSpPr>
        <xdr:cNvPr id="460" name="n_2mainValue【一般廃棄物処理施設】&#10;有形固定資産減価償却率"/>
        <xdr:cNvSpPr txBox="1"/>
      </xdr:nvSpPr>
      <xdr:spPr>
        <a:xfrm>
          <a:off x="14389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2" name="テキスト ボックス 47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4" name="テキスト ボックス 47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6" name="テキスト ボックス 47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8" name="テキスト ボックス 47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0" name="テキスト ボックス 47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2" name="テキスト ボックス 48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6" name="直線コネクタ 485"/>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7"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8" name="直線コネクタ 487"/>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9"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90" name="直線コネクタ 489"/>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91"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92" name="フローチャート: 判断 491"/>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3" name="フローチャート: 判断 492"/>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4" name="フローチャート: 判断 493"/>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23234</xdr:rowOff>
    </xdr:from>
    <xdr:to>
      <xdr:col>116</xdr:col>
      <xdr:colOff>114300</xdr:colOff>
      <xdr:row>35</xdr:row>
      <xdr:rowOff>124834</xdr:rowOff>
    </xdr:to>
    <xdr:sp macro="" textlink="">
      <xdr:nvSpPr>
        <xdr:cNvPr id="500" name="楕円 499"/>
        <xdr:cNvSpPr/>
      </xdr:nvSpPr>
      <xdr:spPr>
        <a:xfrm>
          <a:off x="22110700" y="60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46111</xdr:rowOff>
    </xdr:from>
    <xdr:ext cx="599010" cy="259045"/>
    <xdr:sp macro="" textlink="">
      <xdr:nvSpPr>
        <xdr:cNvPr id="501" name="【一般廃棄物処理施設】&#10;一人当たり有形固定資産（償却資産）額該当値テキスト"/>
        <xdr:cNvSpPr txBox="1"/>
      </xdr:nvSpPr>
      <xdr:spPr>
        <a:xfrm>
          <a:off x="22199600" y="58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32171</xdr:rowOff>
    </xdr:from>
    <xdr:to>
      <xdr:col>112</xdr:col>
      <xdr:colOff>38100</xdr:colOff>
      <xdr:row>35</xdr:row>
      <xdr:rowOff>133771</xdr:rowOff>
    </xdr:to>
    <xdr:sp macro="" textlink="">
      <xdr:nvSpPr>
        <xdr:cNvPr id="502" name="楕円 501"/>
        <xdr:cNvSpPr/>
      </xdr:nvSpPr>
      <xdr:spPr>
        <a:xfrm>
          <a:off x="21272500" y="60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74034</xdr:rowOff>
    </xdr:from>
    <xdr:to>
      <xdr:col>116</xdr:col>
      <xdr:colOff>63500</xdr:colOff>
      <xdr:row>35</xdr:row>
      <xdr:rowOff>82971</xdr:rowOff>
    </xdr:to>
    <xdr:cxnSp macro="">
      <xdr:nvCxnSpPr>
        <xdr:cNvPr id="503" name="直線コネクタ 502"/>
        <xdr:cNvCxnSpPr/>
      </xdr:nvCxnSpPr>
      <xdr:spPr>
        <a:xfrm flipV="1">
          <a:off x="21323300" y="6074784"/>
          <a:ext cx="8382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48565</xdr:rowOff>
    </xdr:from>
    <xdr:to>
      <xdr:col>107</xdr:col>
      <xdr:colOff>101600</xdr:colOff>
      <xdr:row>35</xdr:row>
      <xdr:rowOff>150165</xdr:rowOff>
    </xdr:to>
    <xdr:sp macro="" textlink="">
      <xdr:nvSpPr>
        <xdr:cNvPr id="504" name="楕円 503"/>
        <xdr:cNvSpPr/>
      </xdr:nvSpPr>
      <xdr:spPr>
        <a:xfrm>
          <a:off x="20383500" y="60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82971</xdr:rowOff>
    </xdr:from>
    <xdr:to>
      <xdr:col>111</xdr:col>
      <xdr:colOff>177800</xdr:colOff>
      <xdr:row>35</xdr:row>
      <xdr:rowOff>99365</xdr:rowOff>
    </xdr:to>
    <xdr:cxnSp macro="">
      <xdr:nvCxnSpPr>
        <xdr:cNvPr id="505" name="直線コネクタ 504"/>
        <xdr:cNvCxnSpPr/>
      </xdr:nvCxnSpPr>
      <xdr:spPr>
        <a:xfrm flipV="1">
          <a:off x="20434300" y="6083721"/>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25119</xdr:rowOff>
    </xdr:from>
    <xdr:ext cx="534377" cy="259045"/>
    <xdr:sp macro="" textlink="">
      <xdr:nvSpPr>
        <xdr:cNvPr id="506" name="n_1aveValue【一般廃棄物処理施設】&#10;一人当たり有形固定資産（償却資産）額"/>
        <xdr:cNvSpPr txBox="1"/>
      </xdr:nvSpPr>
      <xdr:spPr>
        <a:xfrm>
          <a:off x="210434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35994</xdr:rowOff>
    </xdr:from>
    <xdr:ext cx="599010" cy="259045"/>
    <xdr:sp macro="" textlink="">
      <xdr:nvSpPr>
        <xdr:cNvPr id="507" name="n_2aveValue【一般廃棄物処理施設】&#10;一人当たり有形固定資産（償却資産）額"/>
        <xdr:cNvSpPr txBox="1"/>
      </xdr:nvSpPr>
      <xdr:spPr>
        <a:xfrm>
          <a:off x="20134795" y="620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150298</xdr:rowOff>
    </xdr:from>
    <xdr:ext cx="599010" cy="259045"/>
    <xdr:sp macro="" textlink="">
      <xdr:nvSpPr>
        <xdr:cNvPr id="508" name="n_1mainValue【一般廃棄物処理施設】&#10;一人当たり有形固定資産（償却資産）額"/>
        <xdr:cNvSpPr txBox="1"/>
      </xdr:nvSpPr>
      <xdr:spPr>
        <a:xfrm>
          <a:off x="21011095" y="580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166692</xdr:rowOff>
    </xdr:from>
    <xdr:ext cx="599010" cy="259045"/>
    <xdr:sp macro="" textlink="">
      <xdr:nvSpPr>
        <xdr:cNvPr id="509" name="n_2mainValue【一般廃棄物処理施設】&#10;一人当たり有形固定資産（償却資産）額"/>
        <xdr:cNvSpPr txBox="1"/>
      </xdr:nvSpPr>
      <xdr:spPr>
        <a:xfrm>
          <a:off x="20134795" y="582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0" name="テキスト ボックス 51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32" name="直線コネクタ 53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3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34" name="直線コネクタ 53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6" name="直線コネクタ 53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3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8" name="フローチャート: 判断 53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9" name="フローチャート: 判断 53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40" name="フローチャート: 判断 539"/>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24638</xdr:rowOff>
    </xdr:from>
    <xdr:to>
      <xdr:col>85</xdr:col>
      <xdr:colOff>177800</xdr:colOff>
      <xdr:row>58</xdr:row>
      <xdr:rowOff>126238</xdr:rowOff>
    </xdr:to>
    <xdr:sp macro="" textlink="">
      <xdr:nvSpPr>
        <xdr:cNvPr id="546" name="楕円 545"/>
        <xdr:cNvSpPr/>
      </xdr:nvSpPr>
      <xdr:spPr>
        <a:xfrm>
          <a:off x="162687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47515</xdr:rowOff>
    </xdr:from>
    <xdr:ext cx="405111" cy="259045"/>
    <xdr:sp macro="" textlink="">
      <xdr:nvSpPr>
        <xdr:cNvPr id="547" name="【保健センター・保健所】&#10;有形固定資産減価償却率該当値テキスト"/>
        <xdr:cNvSpPr txBox="1"/>
      </xdr:nvSpPr>
      <xdr:spPr>
        <a:xfrm>
          <a:off x="16357600" y="982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104648</xdr:rowOff>
    </xdr:from>
    <xdr:to>
      <xdr:col>81</xdr:col>
      <xdr:colOff>101600</xdr:colOff>
      <xdr:row>59</xdr:row>
      <xdr:rowOff>34798</xdr:rowOff>
    </xdr:to>
    <xdr:sp macro="" textlink="">
      <xdr:nvSpPr>
        <xdr:cNvPr id="548" name="楕円 547"/>
        <xdr:cNvSpPr/>
      </xdr:nvSpPr>
      <xdr:spPr>
        <a:xfrm>
          <a:off x="15430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155448</xdr:rowOff>
    </xdr:to>
    <xdr:cxnSp macro="">
      <xdr:nvCxnSpPr>
        <xdr:cNvPr id="549" name="直線コネクタ 548"/>
        <xdr:cNvCxnSpPr/>
      </xdr:nvCxnSpPr>
      <xdr:spPr>
        <a:xfrm flipV="1">
          <a:off x="15481300" y="1001953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xdr:rowOff>
    </xdr:from>
    <xdr:to>
      <xdr:col>76</xdr:col>
      <xdr:colOff>165100</xdr:colOff>
      <xdr:row>57</xdr:row>
      <xdr:rowOff>103378</xdr:rowOff>
    </xdr:to>
    <xdr:sp macro="" textlink="">
      <xdr:nvSpPr>
        <xdr:cNvPr id="550" name="楕円 549"/>
        <xdr:cNvSpPr/>
      </xdr:nvSpPr>
      <xdr:spPr>
        <a:xfrm>
          <a:off x="14541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52578</xdr:rowOff>
    </xdr:from>
    <xdr:to>
      <xdr:col>81</xdr:col>
      <xdr:colOff>50800</xdr:colOff>
      <xdr:row>58</xdr:row>
      <xdr:rowOff>155448</xdr:rowOff>
    </xdr:to>
    <xdr:cxnSp macro="">
      <xdr:nvCxnSpPr>
        <xdr:cNvPr id="551" name="直線コネクタ 550"/>
        <xdr:cNvCxnSpPr/>
      </xdr:nvCxnSpPr>
      <xdr:spPr>
        <a:xfrm>
          <a:off x="14592300" y="982522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2"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53" name="n_2ave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51325</xdr:rowOff>
    </xdr:from>
    <xdr:ext cx="405111" cy="259045"/>
    <xdr:sp macro="" textlink="">
      <xdr:nvSpPr>
        <xdr:cNvPr id="554" name="n_1mainValue【保健センター・保健所】&#10;有形固定資産減価償却率"/>
        <xdr:cNvSpPr txBox="1"/>
      </xdr:nvSpPr>
      <xdr:spPr>
        <a:xfrm>
          <a:off x="152660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119905</xdr:rowOff>
    </xdr:from>
    <xdr:ext cx="405111" cy="259045"/>
    <xdr:sp macro="" textlink="">
      <xdr:nvSpPr>
        <xdr:cNvPr id="555" name="n_2mainValue【保健センター・保健所】&#10;有形固定資産減価償却率"/>
        <xdr:cNvSpPr txBox="1"/>
      </xdr:nvSpPr>
      <xdr:spPr>
        <a:xfrm>
          <a:off x="14389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7" name="直線コネクタ 576"/>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8"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9" name="直線コネクタ 578"/>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1" name="直線コネクタ 58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82"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83" name="フローチャート: 判断 582"/>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84" name="フローチャート: 判断 583"/>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85" name="フローチャート: 判断 584"/>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91" name="楕円 590"/>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592"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93" name="楕円 592"/>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594" name="直線コネクタ 593"/>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595" name="楕円 594"/>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137160</xdr:rowOff>
    </xdr:to>
    <xdr:cxnSp macro="">
      <xdr:nvCxnSpPr>
        <xdr:cNvPr id="596" name="直線コネクタ 595"/>
        <xdr:cNvCxnSpPr/>
      </xdr:nvCxnSpPr>
      <xdr:spPr>
        <a:xfrm flipV="1">
          <a:off x="20434300" y="10744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7"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98"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99"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00"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3" name="テキスト ボックス 61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3" name="テキスト ボックス 62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5" name="テキスト ボックス 62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7" name="直線コネクタ 626"/>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8"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9" name="直線コネクタ 628"/>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30"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31" name="直線コネクタ 630"/>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32"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33" name="フローチャート: 判断 632"/>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34" name="フローチャート: 判断 633"/>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35" name="フローチャート: 判断 634"/>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162016</xdr:rowOff>
    </xdr:from>
    <xdr:to>
      <xdr:col>85</xdr:col>
      <xdr:colOff>177800</xdr:colOff>
      <xdr:row>80</xdr:row>
      <xdr:rowOff>92166</xdr:rowOff>
    </xdr:to>
    <xdr:sp macro="" textlink="">
      <xdr:nvSpPr>
        <xdr:cNvPr id="641" name="楕円 640"/>
        <xdr:cNvSpPr/>
      </xdr:nvSpPr>
      <xdr:spPr>
        <a:xfrm>
          <a:off x="162687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13443</xdr:rowOff>
    </xdr:from>
    <xdr:ext cx="405111" cy="259045"/>
    <xdr:sp macro="" textlink="">
      <xdr:nvSpPr>
        <xdr:cNvPr id="642" name="【消防施設】&#10;有形固定資産減価償却率該当値テキスト"/>
        <xdr:cNvSpPr txBox="1"/>
      </xdr:nvSpPr>
      <xdr:spPr>
        <a:xfrm>
          <a:off x="16357600" y="135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643" name="楕円 642"/>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41366</xdr:rowOff>
    </xdr:from>
    <xdr:to>
      <xdr:col>85</xdr:col>
      <xdr:colOff>127000</xdr:colOff>
      <xdr:row>80</xdr:row>
      <xdr:rowOff>106680</xdr:rowOff>
    </xdr:to>
    <xdr:cxnSp macro="">
      <xdr:nvCxnSpPr>
        <xdr:cNvPr id="644" name="直線コネクタ 643"/>
        <xdr:cNvCxnSpPr/>
      </xdr:nvCxnSpPr>
      <xdr:spPr>
        <a:xfrm flipV="1">
          <a:off x="15481300" y="137573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45" name="楕円 644"/>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81</xdr:row>
      <xdr:rowOff>3811</xdr:rowOff>
    </xdr:to>
    <xdr:cxnSp macro="">
      <xdr:nvCxnSpPr>
        <xdr:cNvPr id="646" name="直線コネクタ 645"/>
        <xdr:cNvCxnSpPr/>
      </xdr:nvCxnSpPr>
      <xdr:spPr>
        <a:xfrm flipV="1">
          <a:off x="14592300" y="13822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47"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48" name="n_2aveValue【消防施設】&#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649" name="n_1mainValue【消防施設】&#10;有形固定資産減価償却率"/>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650" name="n_2main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74" name="直線コネクタ 673"/>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5"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6" name="直線コネクタ 67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7"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8" name="直線コネクタ 677"/>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79"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80" name="フローチャート: 判断 679"/>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81" name="フローチャート: 判断 680"/>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82" name="フローチャート: 判断 68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688" name="楕円 687"/>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689" name="【消防施設】&#10;一人当たり面積該当値テキスト"/>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90" name="楕円 689"/>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60961</xdr:rowOff>
    </xdr:to>
    <xdr:cxnSp macro="">
      <xdr:nvCxnSpPr>
        <xdr:cNvPr id="691" name="直線コネクタ 690"/>
        <xdr:cNvCxnSpPr/>
      </xdr:nvCxnSpPr>
      <xdr:spPr>
        <a:xfrm flipV="1">
          <a:off x="21323300" y="1445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92" name="楕円 691"/>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93" name="直線コネクタ 692"/>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94"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96"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97"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22" name="直線コネクタ 721"/>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23"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24" name="直線コネクタ 723"/>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25"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6" name="直線コネクタ 725"/>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27"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8" name="フローチャート: 判断 727"/>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9" name="フローチャート: 判断 72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30" name="フローチャート: 判断 729"/>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124461</xdr:rowOff>
    </xdr:from>
    <xdr:to>
      <xdr:col>85</xdr:col>
      <xdr:colOff>177800</xdr:colOff>
      <xdr:row>103</xdr:row>
      <xdr:rowOff>54611</xdr:rowOff>
    </xdr:to>
    <xdr:sp macro="" textlink="">
      <xdr:nvSpPr>
        <xdr:cNvPr id="736" name="楕円 735"/>
        <xdr:cNvSpPr/>
      </xdr:nvSpPr>
      <xdr:spPr>
        <a:xfrm>
          <a:off x="16268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147338</xdr:rowOff>
    </xdr:from>
    <xdr:ext cx="405111" cy="259045"/>
    <xdr:sp macro="" textlink="">
      <xdr:nvSpPr>
        <xdr:cNvPr id="737" name="【庁舎】&#10;有形固定資産減価償却率該当値テキスト"/>
        <xdr:cNvSpPr txBox="1"/>
      </xdr:nvSpPr>
      <xdr:spPr>
        <a:xfrm>
          <a:off x="163576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164464</xdr:rowOff>
    </xdr:from>
    <xdr:to>
      <xdr:col>81</xdr:col>
      <xdr:colOff>101600</xdr:colOff>
      <xdr:row>103</xdr:row>
      <xdr:rowOff>94614</xdr:rowOff>
    </xdr:to>
    <xdr:sp macro="" textlink="">
      <xdr:nvSpPr>
        <xdr:cNvPr id="738" name="楕円 737"/>
        <xdr:cNvSpPr/>
      </xdr:nvSpPr>
      <xdr:spPr>
        <a:xfrm>
          <a:off x="15430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3811</xdr:rowOff>
    </xdr:from>
    <xdr:to>
      <xdr:col>85</xdr:col>
      <xdr:colOff>127000</xdr:colOff>
      <xdr:row>103</xdr:row>
      <xdr:rowOff>43814</xdr:rowOff>
    </xdr:to>
    <xdr:cxnSp macro="">
      <xdr:nvCxnSpPr>
        <xdr:cNvPr id="739" name="直線コネクタ 738"/>
        <xdr:cNvCxnSpPr/>
      </xdr:nvCxnSpPr>
      <xdr:spPr>
        <a:xfrm flipV="1">
          <a:off x="15481300" y="176631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17780</xdr:rowOff>
    </xdr:from>
    <xdr:to>
      <xdr:col>76</xdr:col>
      <xdr:colOff>165100</xdr:colOff>
      <xdr:row>103</xdr:row>
      <xdr:rowOff>119380</xdr:rowOff>
    </xdr:to>
    <xdr:sp macro="" textlink="">
      <xdr:nvSpPr>
        <xdr:cNvPr id="740" name="楕円 739"/>
        <xdr:cNvSpPr/>
      </xdr:nvSpPr>
      <xdr:spPr>
        <a:xfrm>
          <a:off x="14541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43814</xdr:rowOff>
    </xdr:from>
    <xdr:to>
      <xdr:col>81</xdr:col>
      <xdr:colOff>50800</xdr:colOff>
      <xdr:row>103</xdr:row>
      <xdr:rowOff>68580</xdr:rowOff>
    </xdr:to>
    <xdr:cxnSp macro="">
      <xdr:nvCxnSpPr>
        <xdr:cNvPr id="741" name="直線コネクタ 740"/>
        <xdr:cNvCxnSpPr/>
      </xdr:nvCxnSpPr>
      <xdr:spPr>
        <a:xfrm flipV="1">
          <a:off x="14592300" y="177031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42"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43"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111141</xdr:rowOff>
    </xdr:from>
    <xdr:ext cx="405111" cy="259045"/>
    <xdr:sp macro="" textlink="">
      <xdr:nvSpPr>
        <xdr:cNvPr id="744" name="n_1mainValue【庁舎】&#10;有形固定資産減価償却率"/>
        <xdr:cNvSpPr txBox="1"/>
      </xdr:nvSpPr>
      <xdr:spPr>
        <a:xfrm>
          <a:off x="152660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135907</xdr:rowOff>
    </xdr:from>
    <xdr:ext cx="405111" cy="259045"/>
    <xdr:sp macro="" textlink="">
      <xdr:nvSpPr>
        <xdr:cNvPr id="745" name="n_2mainValue【庁舎】&#10;有形固定資産減価償却率"/>
        <xdr:cNvSpPr txBox="1"/>
      </xdr:nvSpPr>
      <xdr:spPr>
        <a:xfrm>
          <a:off x="14389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7" name="直線コネクタ 766"/>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8"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9" name="直線コネクタ 768"/>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70"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71" name="直線コネクタ 770"/>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72"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73" name="フローチャート: 判断 772"/>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74" name="フローチャート: 判断 773"/>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75" name="フローチャート: 判断 774"/>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781" name="楕円 780"/>
        <xdr:cNvSpPr/>
      </xdr:nvSpPr>
      <xdr:spPr>
        <a:xfrm>
          <a:off x="22110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102125</xdr:rowOff>
    </xdr:from>
    <xdr:ext cx="469744" cy="259045"/>
    <xdr:sp macro="" textlink="">
      <xdr:nvSpPr>
        <xdr:cNvPr id="782" name="【庁舎】&#10;一人当たり面積該当値テキスト"/>
        <xdr:cNvSpPr txBox="1"/>
      </xdr:nvSpPr>
      <xdr:spPr>
        <a:xfrm>
          <a:off x="22199600"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783" name="楕円 782"/>
        <xdr:cNvSpPr/>
      </xdr:nvSpPr>
      <xdr:spPr>
        <a:xfrm>
          <a:off x="21272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3048</xdr:rowOff>
    </xdr:to>
    <xdr:cxnSp macro="">
      <xdr:nvCxnSpPr>
        <xdr:cNvPr id="784" name="直線コネクタ 783"/>
        <xdr:cNvCxnSpPr/>
      </xdr:nvCxnSpPr>
      <xdr:spPr>
        <a:xfrm>
          <a:off x="21323300" y="1817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785" name="楕円 784"/>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106</xdr:row>
      <xdr:rowOff>3048</xdr:rowOff>
    </xdr:to>
    <xdr:cxnSp macro="">
      <xdr:nvCxnSpPr>
        <xdr:cNvPr id="786" name="直線コネクタ 785"/>
        <xdr:cNvCxnSpPr/>
      </xdr:nvCxnSpPr>
      <xdr:spPr>
        <a:xfrm>
          <a:off x="20434300" y="1817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7"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88"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789" name="n_1mainValue【庁舎】&#10;一人当たり面積"/>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790" name="n_2mainValue【庁舎】&#10;一人当たり面積"/>
        <xdr:cNvSpPr txBox="1"/>
      </xdr:nvSpPr>
      <xdr:spPr>
        <a:xfrm>
          <a:off x="20199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図書館については、有形固定資産減価償却率が類似団体・全国・県平均を上回っている。平成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年に建設して以降これまで大規模な改修は行われていないが、長寿命化計画に基づき適切に日々の修繕を行っている。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一般廃棄物処理施設については、ごみ処理施設「北清掃センター」の現在の施設は平成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年の稼働となっており、基幹的設備の計画的な改修を行っている。</a:t>
          </a:r>
        </a:p>
        <a:p>
          <a:r>
            <a:rPr kumimoji="1" lang="ja-JP" altLang="en-US" sz="1300">
              <a:latin typeface="ＭＳ Ｐゴシック" panose="020B0600070205080204" pitchFamily="50" charset="-128"/>
              <a:ea typeface="ＭＳ Ｐゴシック" panose="020B0600070205080204" pitchFamily="50" charset="-128"/>
            </a:rPr>
            <a:t>し尿処理施設「クリーンセンター」は、平成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年の稼働であるが、平成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年度に処理水の放流先を公共下水道へ変更したことで、処理設備の簡素化が図られ基幹的設備の計画的な改修を行っている。</a:t>
          </a:r>
        </a:p>
        <a:p>
          <a:r>
            <a:rPr kumimoji="1" lang="ja-JP" altLang="en-US" sz="1300">
              <a:latin typeface="ＭＳ Ｐゴシック" panose="020B0600070205080204" pitchFamily="50" charset="-128"/>
              <a:ea typeface="ＭＳ Ｐゴシック" panose="020B0600070205080204" pitchFamily="50" charset="-128"/>
            </a:rPr>
            <a:t>保健センターについては、市民サービスセンター・保健センター・児童館との複合施設として平成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庁舎について、本庁舎の建替えに向けて平成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年度に「新庁舎建設基本計画」を策定した。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148,081
145,211
87.81
51,158,469
48,705,407
2,373,788
27,824,708
31,615,356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類似団体・全国・県平均より高い値であり、健全財政を維持している。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納税義務者数の増等の影響による所得割の増加によって、基準財政収入額が増加した一方で、臨時財政対策債償還費の増加によって、基準財政需要額も増加していることにより、前年度と同等の水準となっている。</a:t>
          </a:r>
        </a:p>
        <a:p>
          <a:r>
            <a:rPr kumimoji="1" lang="ja-JP" altLang="en-US" sz="1300">
              <a:latin typeface="ＭＳ Ｐゴシック" panose="020B0600070205080204" pitchFamily="50" charset="-128"/>
              <a:ea typeface="ＭＳ Ｐゴシック" panose="020B0600070205080204" pitchFamily="50" charset="-128"/>
            </a:rPr>
            <a:t>　今後、人口減少等により歳入の大幅な増加は見込めない中、扶助費等の経常的な支出の増加が予測されることから、引き続き、事業のコスト縮減及び効率化等によって経費削減を図り、歳出の抑制に努める。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7257</xdr:rowOff>
    </xdr:to>
    <xdr:cxnSp macro="">
      <xdr:nvCxnSpPr>
        <xdr:cNvPr id="71" name="直線コネクタ 70"/>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ポイント悪化し、類似団体平均より高い割合となった。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悪化の要因として、職員数の増などの人件費の増等により、経常的な歳出に充当した一般財源等が増加したことに加え、地方交付税の減、臨時財政対策債の減により経常一般財源が減少したためである。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人口減少等により市税収入の大幅な増加が見込めない中、今後も扶助費の増が見込まれるため、事業の見直し等を行い、持続可能な財政運営に努める。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63</xdr:row>
      <xdr:rowOff>102235</xdr:rowOff>
    </xdr:to>
    <xdr:cxnSp macro="">
      <xdr:nvCxnSpPr>
        <xdr:cNvPr id="130" name="直線コネクタ 129"/>
        <xdr:cNvCxnSpPr/>
      </xdr:nvCxnSpPr>
      <xdr:spPr>
        <a:xfrm>
          <a:off x="4114800" y="1068641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56515</xdr:rowOff>
    </xdr:to>
    <xdr:cxnSp macro="">
      <xdr:nvCxnSpPr>
        <xdr:cNvPr id="133" name="直線コネクタ 132"/>
        <xdr:cNvCxnSpPr/>
      </xdr:nvCxnSpPr>
      <xdr:spPr>
        <a:xfrm>
          <a:off x="3225800" y="105416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122872</xdr:rowOff>
    </xdr:to>
    <xdr:cxnSp macro="">
      <xdr:nvCxnSpPr>
        <xdr:cNvPr id="136" name="直線コネクタ 135"/>
        <xdr:cNvCxnSpPr/>
      </xdr:nvCxnSpPr>
      <xdr:spPr>
        <a:xfrm flipV="1">
          <a:off x="2336800" y="1054163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62</xdr:row>
      <xdr:rowOff>122872</xdr:rowOff>
    </xdr:to>
    <xdr:cxnSp macro="">
      <xdr:nvCxnSpPr>
        <xdr:cNvPr id="139" name="直線コネクタ 138"/>
        <xdr:cNvCxnSpPr/>
      </xdr:nvCxnSpPr>
      <xdr:spPr>
        <a:xfrm>
          <a:off x="1447800" y="10378757"/>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9" name="楕円 148"/>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50"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1" name="楕円 150"/>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2" name="テキスト ボックス 151"/>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3" name="楕円 152"/>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4" name="テキスト ボックス 153"/>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40957</xdr:rowOff>
    </xdr:from>
    <xdr:to>
      <xdr:col>7</xdr:col>
      <xdr:colOff>31750</xdr:colOff>
      <xdr:row>60</xdr:row>
      <xdr:rowOff>142557</xdr:rowOff>
    </xdr:to>
    <xdr:sp macro="" textlink="">
      <xdr:nvSpPr>
        <xdr:cNvPr id="157" name="楕円 156"/>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152734</xdr:rowOff>
    </xdr:from>
    <xdr:ext cx="762000" cy="259045"/>
    <xdr:sp macro="" textlink="">
      <xdr:nvSpPr>
        <xdr:cNvPr id="158" name="テキスト ボックス 157"/>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類似団体・全国・県平均より低い値である。</a:t>
          </a:r>
        </a:p>
        <a:p>
          <a:r>
            <a:rPr kumimoji="1" lang="ja-JP" altLang="en-US" sz="1300">
              <a:latin typeface="ＭＳ Ｐゴシック" panose="020B0600070205080204" pitchFamily="50" charset="-128"/>
              <a:ea typeface="ＭＳ Ｐゴシック" panose="020B0600070205080204" pitchFamily="50" charset="-128"/>
            </a:rPr>
            <a:t>　その要因としては、定員適正化計画に基づき、職員数の削減を行ってきた結果、市民１人当たりの職員数が少なく、人件費が抑制されていることがあげられる。</a:t>
          </a:r>
        </a:p>
        <a:p>
          <a:r>
            <a:rPr kumimoji="1" lang="ja-JP" altLang="en-US" sz="1300">
              <a:latin typeface="ＭＳ Ｐゴシック" panose="020B0600070205080204" pitchFamily="50" charset="-128"/>
              <a:ea typeface="ＭＳ Ｐゴシック" panose="020B0600070205080204" pitchFamily="50" charset="-128"/>
            </a:rPr>
            <a:t>　しかし、今後、老朽化した公共施設の維持補修費の増加が予測されるため、公共施設長寿命化計画に基づき計画的に維持補修を実施するよう努める。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101357</xdr:rowOff>
    </xdr:from>
    <xdr:to>
      <xdr:col>23</xdr:col>
      <xdr:colOff>133350</xdr:colOff>
      <xdr:row>81</xdr:row>
      <xdr:rowOff>144463</xdr:rowOff>
    </xdr:to>
    <xdr:cxnSp macro="">
      <xdr:nvCxnSpPr>
        <xdr:cNvPr id="195" name="直線コネクタ 194"/>
        <xdr:cNvCxnSpPr/>
      </xdr:nvCxnSpPr>
      <xdr:spPr>
        <a:xfrm>
          <a:off x="4114800" y="13988807"/>
          <a:ext cx="838200" cy="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101357</xdr:rowOff>
    </xdr:from>
    <xdr:to>
      <xdr:col>19</xdr:col>
      <xdr:colOff>133350</xdr:colOff>
      <xdr:row>81</xdr:row>
      <xdr:rowOff>111128</xdr:rowOff>
    </xdr:to>
    <xdr:cxnSp macro="">
      <xdr:nvCxnSpPr>
        <xdr:cNvPr id="198" name="直線コネクタ 197"/>
        <xdr:cNvCxnSpPr/>
      </xdr:nvCxnSpPr>
      <xdr:spPr>
        <a:xfrm flipV="1">
          <a:off x="3225800" y="13988807"/>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57232</xdr:rowOff>
    </xdr:from>
    <xdr:to>
      <xdr:col>15</xdr:col>
      <xdr:colOff>82550</xdr:colOff>
      <xdr:row>81</xdr:row>
      <xdr:rowOff>111128</xdr:rowOff>
    </xdr:to>
    <xdr:cxnSp macro="">
      <xdr:nvCxnSpPr>
        <xdr:cNvPr id="201" name="直線コネクタ 200"/>
        <xdr:cNvCxnSpPr/>
      </xdr:nvCxnSpPr>
      <xdr:spPr>
        <a:xfrm>
          <a:off x="2336800" y="13944682"/>
          <a:ext cx="8890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3905</xdr:rowOff>
    </xdr:from>
    <xdr:to>
      <xdr:col>11</xdr:col>
      <xdr:colOff>31750</xdr:colOff>
      <xdr:row>81</xdr:row>
      <xdr:rowOff>57232</xdr:rowOff>
    </xdr:to>
    <xdr:cxnSp macro="">
      <xdr:nvCxnSpPr>
        <xdr:cNvPr id="204" name="直線コネクタ 203"/>
        <xdr:cNvCxnSpPr/>
      </xdr:nvCxnSpPr>
      <xdr:spPr>
        <a:xfrm>
          <a:off x="1447800" y="13891355"/>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93663</xdr:rowOff>
    </xdr:from>
    <xdr:to>
      <xdr:col>23</xdr:col>
      <xdr:colOff>184150</xdr:colOff>
      <xdr:row>82</xdr:row>
      <xdr:rowOff>23813</xdr:rowOff>
    </xdr:to>
    <xdr:sp macro="" textlink="">
      <xdr:nvSpPr>
        <xdr:cNvPr id="214" name="楕円 213"/>
        <xdr:cNvSpPr/>
      </xdr:nvSpPr>
      <xdr:spPr>
        <a:xfrm>
          <a:off x="4902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110190</xdr:rowOff>
    </xdr:from>
    <xdr:ext cx="762000" cy="259045"/>
    <xdr:sp macro="" textlink="">
      <xdr:nvSpPr>
        <xdr:cNvPr id="215" name="人件費・物件費等の状況該当値テキスト"/>
        <xdr:cNvSpPr txBox="1"/>
      </xdr:nvSpPr>
      <xdr:spPr>
        <a:xfrm>
          <a:off x="5041900" y="138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50557</xdr:rowOff>
    </xdr:from>
    <xdr:to>
      <xdr:col>19</xdr:col>
      <xdr:colOff>184150</xdr:colOff>
      <xdr:row>81</xdr:row>
      <xdr:rowOff>152157</xdr:rowOff>
    </xdr:to>
    <xdr:sp macro="" textlink="">
      <xdr:nvSpPr>
        <xdr:cNvPr id="216" name="楕円 215"/>
        <xdr:cNvSpPr/>
      </xdr:nvSpPr>
      <xdr:spPr>
        <a:xfrm>
          <a:off x="4064000" y="139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162334</xdr:rowOff>
    </xdr:from>
    <xdr:ext cx="736600" cy="259045"/>
    <xdr:sp macro="" textlink="">
      <xdr:nvSpPr>
        <xdr:cNvPr id="217" name="テキスト ボックス 216"/>
        <xdr:cNvSpPr txBox="1"/>
      </xdr:nvSpPr>
      <xdr:spPr>
        <a:xfrm>
          <a:off x="3733800" y="1370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60328</xdr:rowOff>
    </xdr:from>
    <xdr:to>
      <xdr:col>15</xdr:col>
      <xdr:colOff>133350</xdr:colOff>
      <xdr:row>81</xdr:row>
      <xdr:rowOff>161928</xdr:rowOff>
    </xdr:to>
    <xdr:sp macro="" textlink="">
      <xdr:nvSpPr>
        <xdr:cNvPr id="218" name="楕円 217"/>
        <xdr:cNvSpPr/>
      </xdr:nvSpPr>
      <xdr:spPr>
        <a:xfrm>
          <a:off x="3175000" y="139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655</xdr:rowOff>
    </xdr:from>
    <xdr:ext cx="762000" cy="259045"/>
    <xdr:sp macro="" textlink="">
      <xdr:nvSpPr>
        <xdr:cNvPr id="219" name="テキスト ボックス 218"/>
        <xdr:cNvSpPr txBox="1"/>
      </xdr:nvSpPr>
      <xdr:spPr>
        <a:xfrm>
          <a:off x="2844800" y="137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6432</xdr:rowOff>
    </xdr:from>
    <xdr:to>
      <xdr:col>11</xdr:col>
      <xdr:colOff>82550</xdr:colOff>
      <xdr:row>81</xdr:row>
      <xdr:rowOff>108032</xdr:rowOff>
    </xdr:to>
    <xdr:sp macro="" textlink="">
      <xdr:nvSpPr>
        <xdr:cNvPr id="220" name="楕円 219"/>
        <xdr:cNvSpPr/>
      </xdr:nvSpPr>
      <xdr:spPr>
        <a:xfrm>
          <a:off x="2286000" y="138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118209</xdr:rowOff>
    </xdr:from>
    <xdr:ext cx="762000" cy="259045"/>
    <xdr:sp macro="" textlink="">
      <xdr:nvSpPr>
        <xdr:cNvPr id="221" name="テキスト ボックス 220"/>
        <xdr:cNvSpPr txBox="1"/>
      </xdr:nvSpPr>
      <xdr:spPr>
        <a:xfrm>
          <a:off x="1955800" y="136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124555</xdr:rowOff>
    </xdr:from>
    <xdr:to>
      <xdr:col>7</xdr:col>
      <xdr:colOff>31750</xdr:colOff>
      <xdr:row>81</xdr:row>
      <xdr:rowOff>54705</xdr:rowOff>
    </xdr:to>
    <xdr:sp macro="" textlink="">
      <xdr:nvSpPr>
        <xdr:cNvPr id="222" name="楕円 221"/>
        <xdr:cNvSpPr/>
      </xdr:nvSpPr>
      <xdr:spPr>
        <a:xfrm>
          <a:off x="1397000" y="138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64882</xdr:rowOff>
    </xdr:from>
    <xdr:ext cx="762000" cy="259045"/>
    <xdr:sp macro="" textlink="">
      <xdr:nvSpPr>
        <xdr:cNvPr id="223" name="テキスト ボックス 222"/>
        <xdr:cNvSpPr txBox="1"/>
      </xdr:nvSpPr>
      <xdr:spPr>
        <a:xfrm>
          <a:off x="1066800" y="1360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類似団体・全国市平均より高い値である。</a:t>
          </a:r>
        </a:p>
        <a:p>
          <a:r>
            <a:rPr kumimoji="1" lang="ja-JP" altLang="en-US" sz="1300">
              <a:latin typeface="ＭＳ Ｐゴシック" panose="020B0600070205080204" pitchFamily="50" charset="-128"/>
              <a:ea typeface="ＭＳ Ｐゴシック" panose="020B0600070205080204" pitchFamily="50" charset="-128"/>
            </a:rPr>
            <a:t>　国に準じて給料表及び昇格昇給の基準を決定しているところであるが、高齢層職員は、給与水準が高い状況にあること等が考えられる。</a:t>
          </a:r>
        </a:p>
        <a:p>
          <a:r>
            <a:rPr kumimoji="1" lang="ja-JP" altLang="en-US" sz="1300">
              <a:latin typeface="ＭＳ Ｐゴシック" panose="020B0600070205080204" pitchFamily="50" charset="-128"/>
              <a:ea typeface="ＭＳ Ｐゴシック" panose="020B0600070205080204" pitchFamily="50" charset="-128"/>
            </a:rPr>
            <a:t>　今後も人員削減による職員一人ひとりへの負担や、職員の士気への影響も鑑みながら、給与水準の適正化に努める。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60" name="直線コネクタ 259"/>
        <xdr:cNvCxnSpPr/>
      </xdr:nvCxnSpPr>
      <xdr:spPr>
        <a:xfrm flipV="1">
          <a:off x="15290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51859</xdr:rowOff>
    </xdr:to>
    <xdr:cxnSp macro="">
      <xdr:nvCxnSpPr>
        <xdr:cNvPr id="263" name="直線コネクタ 262"/>
        <xdr:cNvCxnSpPr/>
      </xdr:nvCxnSpPr>
      <xdr:spPr>
        <a:xfrm>
          <a:off x="14401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41275</xdr:rowOff>
    </xdr:to>
    <xdr:cxnSp macro="">
      <xdr:nvCxnSpPr>
        <xdr:cNvPr id="266" name="直線コネクタ 265"/>
        <xdr:cNvCxnSpPr/>
      </xdr:nvCxnSpPr>
      <xdr:spPr>
        <a:xfrm flipV="1">
          <a:off x="13512800" y="1460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0" name="楕円 279"/>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81" name="テキスト ボックス 280"/>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4" name="楕円 283"/>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5" name="テキスト ボックス 284"/>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類似団体・全国・県平均より少ない人数である。</a:t>
          </a:r>
        </a:p>
        <a:p>
          <a:r>
            <a:rPr kumimoji="1" lang="ja-JP" altLang="en-US" sz="1300">
              <a:latin typeface="ＭＳ Ｐゴシック" panose="020B0600070205080204" pitchFamily="50" charset="-128"/>
              <a:ea typeface="ＭＳ Ｐゴシック" panose="020B0600070205080204" pitchFamily="50" charset="-128"/>
            </a:rPr>
            <a:t>　要因は、定員適正化計画に基づき、事務事業の再編・整理、民間委託等の推進、組織機構の弾力化等により、計画的に職員数の削減を行ってきたことによるものである。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今後は、職員の削減から職員の質の向上へと重点をシフトするとともに、市民ニーズに的確に応えることができるよう、適正な職員規模の管理に努める。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126471</xdr:rowOff>
    </xdr:to>
    <xdr:cxnSp macro="">
      <xdr:nvCxnSpPr>
        <xdr:cNvPr id="320" name="直線コネクタ 319"/>
        <xdr:cNvCxnSpPr/>
      </xdr:nvCxnSpPr>
      <xdr:spPr>
        <a:xfrm>
          <a:off x="16179800" y="1024001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124460</xdr:rowOff>
    </xdr:to>
    <xdr:cxnSp macro="">
      <xdr:nvCxnSpPr>
        <xdr:cNvPr id="323" name="直線コネクタ 322"/>
        <xdr:cNvCxnSpPr/>
      </xdr:nvCxnSpPr>
      <xdr:spPr>
        <a:xfrm>
          <a:off x="15290800" y="10227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106363</xdr:rowOff>
    </xdr:from>
    <xdr:to>
      <xdr:col>72</xdr:col>
      <xdr:colOff>203200</xdr:colOff>
      <xdr:row>59</xdr:row>
      <xdr:rowOff>112395</xdr:rowOff>
    </xdr:to>
    <xdr:cxnSp macro="">
      <xdr:nvCxnSpPr>
        <xdr:cNvPr id="326" name="直線コネクタ 325"/>
        <xdr:cNvCxnSpPr/>
      </xdr:nvCxnSpPr>
      <xdr:spPr>
        <a:xfrm>
          <a:off x="14401800" y="102219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92287</xdr:rowOff>
    </xdr:from>
    <xdr:to>
      <xdr:col>68</xdr:col>
      <xdr:colOff>152400</xdr:colOff>
      <xdr:row>59</xdr:row>
      <xdr:rowOff>106363</xdr:rowOff>
    </xdr:to>
    <xdr:cxnSp macro="">
      <xdr:nvCxnSpPr>
        <xdr:cNvPr id="329" name="直線コネクタ 328"/>
        <xdr:cNvCxnSpPr/>
      </xdr:nvCxnSpPr>
      <xdr:spPr>
        <a:xfrm>
          <a:off x="13512800" y="1020783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75671</xdr:rowOff>
    </xdr:from>
    <xdr:to>
      <xdr:col>81</xdr:col>
      <xdr:colOff>95250</xdr:colOff>
      <xdr:row>60</xdr:row>
      <xdr:rowOff>5821</xdr:rowOff>
    </xdr:to>
    <xdr:sp macro="" textlink="">
      <xdr:nvSpPr>
        <xdr:cNvPr id="339" name="楕円 338"/>
        <xdr:cNvSpPr/>
      </xdr:nvSpPr>
      <xdr:spPr>
        <a:xfrm>
          <a:off x="169672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92198</xdr:rowOff>
    </xdr:from>
    <xdr:ext cx="762000" cy="259045"/>
    <xdr:sp macro="" textlink="">
      <xdr:nvSpPr>
        <xdr:cNvPr id="340" name="定員管理の状況該当値テキスト"/>
        <xdr:cNvSpPr txBox="1"/>
      </xdr:nvSpPr>
      <xdr:spPr>
        <a:xfrm>
          <a:off x="17106900" y="100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1" name="楕円 340"/>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2" name="テキスト ボックス 341"/>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3" name="楕円 342"/>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4" name="テキスト ボックス 343"/>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55563</xdr:rowOff>
    </xdr:from>
    <xdr:to>
      <xdr:col>68</xdr:col>
      <xdr:colOff>203200</xdr:colOff>
      <xdr:row>59</xdr:row>
      <xdr:rowOff>157163</xdr:rowOff>
    </xdr:to>
    <xdr:sp macro="" textlink="">
      <xdr:nvSpPr>
        <xdr:cNvPr id="345" name="楕円 344"/>
        <xdr:cNvSpPr/>
      </xdr:nvSpPr>
      <xdr:spPr>
        <a:xfrm>
          <a:off x="14351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167340</xdr:rowOff>
    </xdr:from>
    <xdr:ext cx="762000" cy="259045"/>
    <xdr:sp macro="" textlink="">
      <xdr:nvSpPr>
        <xdr:cNvPr id="346" name="テキスト ボックス 345"/>
        <xdr:cNvSpPr txBox="1"/>
      </xdr:nvSpPr>
      <xdr:spPr>
        <a:xfrm>
          <a:off x="14020800" y="99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41487</xdr:rowOff>
    </xdr:from>
    <xdr:to>
      <xdr:col>64</xdr:col>
      <xdr:colOff>152400</xdr:colOff>
      <xdr:row>59</xdr:row>
      <xdr:rowOff>143087</xdr:rowOff>
    </xdr:to>
    <xdr:sp macro="" textlink="">
      <xdr:nvSpPr>
        <xdr:cNvPr id="347" name="楕円 346"/>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153264</xdr:rowOff>
    </xdr:from>
    <xdr:ext cx="762000" cy="259045"/>
    <xdr:sp macro="" textlink="">
      <xdr:nvSpPr>
        <xdr:cNvPr id="348" name="テキスト ボックス 347"/>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ポイント減少した要因としては、固定資産税及び地方消費税交付金の増による標準財政規模の増や元利償還金の減等によるものである。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引き続き、負担を次世代に先送りすることがないよう、適切な借入の維持に努める。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24977</xdr:rowOff>
    </xdr:to>
    <xdr:cxnSp macro="">
      <xdr:nvCxnSpPr>
        <xdr:cNvPr id="381" name="直線コネクタ 380"/>
        <xdr:cNvCxnSpPr/>
      </xdr:nvCxnSpPr>
      <xdr:spPr>
        <a:xfrm flipV="1">
          <a:off x="16179800" y="66873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24977</xdr:rowOff>
    </xdr:to>
    <xdr:cxnSp macro="">
      <xdr:nvCxnSpPr>
        <xdr:cNvPr id="384" name="直線コネクタ 383"/>
        <xdr:cNvCxnSpPr/>
      </xdr:nvCxnSpPr>
      <xdr:spPr>
        <a:xfrm>
          <a:off x="15290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124037</xdr:rowOff>
    </xdr:to>
    <xdr:cxnSp macro="">
      <xdr:nvCxnSpPr>
        <xdr:cNvPr id="387" name="直線コネクタ 386"/>
        <xdr:cNvCxnSpPr/>
      </xdr:nvCxnSpPr>
      <xdr:spPr>
        <a:xfrm flipV="1">
          <a:off x="14401800" y="663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124037</xdr:rowOff>
    </xdr:to>
    <xdr:cxnSp macro="">
      <xdr:nvCxnSpPr>
        <xdr:cNvPr id="390" name="直線コネクタ 389"/>
        <xdr:cNvCxnSpPr/>
      </xdr:nvCxnSpPr>
      <xdr:spPr>
        <a:xfrm>
          <a:off x="13512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0" name="楕円 399"/>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1"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2" name="楕円 401"/>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3" name="テキスト ボックス 402"/>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4" name="楕円 403"/>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5" name="テキスト ボックス 404"/>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6" name="楕円 405"/>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7" name="テキスト ボックス 406"/>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将来負担比率は例年算定されていない。</a:t>
          </a:r>
        </a:p>
        <a:p>
          <a:r>
            <a:rPr kumimoji="1" lang="ja-JP" altLang="en-US" sz="1300">
              <a:latin typeface="ＭＳ Ｐゴシック" panose="020B0600070205080204" pitchFamily="50" charset="-128"/>
              <a:ea typeface="ＭＳ Ｐゴシック" panose="020B0600070205080204" pitchFamily="50" charset="-128"/>
            </a:rPr>
            <a:t>　今後も次世代へ過大な負担を残さぬよう、新規事業実施の精査、地方債の利率や償還方法の見直し等を行うことで健全な財政を維持していく。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148,081
145,211
87.81
51,158,469
48,705,407
2,373,788
27,824,708
31,615,356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latin typeface="ＭＳ Ｐゴシック" panose="020B0600070205080204" pitchFamily="50" charset="-128"/>
              <a:ea typeface="ＭＳ Ｐゴシック" panose="020B0600070205080204" pitchFamily="50" charset="-128"/>
            </a:rPr>
            <a:t>　要因は、定員適正化計画に基づき、事務事業の再編・整理、組織機構の弾力化等により、計画的に職員数の削減を行ってきたことによるものである。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今後は、職員の削減から職員の質の向上へと重点をシフトするとともに、市民ニーズに的確に応えることができるよう、適正な職員規模の管理に努める。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19050</xdr:rowOff>
    </xdr:from>
    <xdr:to>
      <xdr:col>24</xdr:col>
      <xdr:colOff>25400</xdr:colOff>
      <xdr:row>35</xdr:row>
      <xdr:rowOff>107950</xdr:rowOff>
    </xdr:to>
    <xdr:cxnSp macro="">
      <xdr:nvCxnSpPr>
        <xdr:cNvPr id="66" name="直線コネクタ 65"/>
        <xdr:cNvCxnSpPr/>
      </xdr:nvCxnSpPr>
      <xdr:spPr>
        <a:xfrm>
          <a:off x="3987800" y="6019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114300</xdr:rowOff>
    </xdr:from>
    <xdr:to>
      <xdr:col>19</xdr:col>
      <xdr:colOff>187325</xdr:colOff>
      <xdr:row>35</xdr:row>
      <xdr:rowOff>19050</xdr:rowOff>
    </xdr:to>
    <xdr:cxnSp macro="">
      <xdr:nvCxnSpPr>
        <xdr:cNvPr id="69" name="直線コネクタ 68"/>
        <xdr:cNvCxnSpPr/>
      </xdr:nvCxnSpPr>
      <xdr:spPr>
        <a:xfrm>
          <a:off x="3098800" y="594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35</xdr:row>
      <xdr:rowOff>44450</xdr:rowOff>
    </xdr:to>
    <xdr:cxnSp macro="">
      <xdr:nvCxnSpPr>
        <xdr:cNvPr id="72" name="直線コネクタ 71"/>
        <xdr:cNvCxnSpPr/>
      </xdr:nvCxnSpPr>
      <xdr:spPr>
        <a:xfrm flipV="1">
          <a:off x="2209800" y="594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35</xdr:row>
      <xdr:rowOff>44450</xdr:rowOff>
    </xdr:to>
    <xdr:cxnSp macro="">
      <xdr:nvCxnSpPr>
        <xdr:cNvPr id="75" name="直線コネクタ 74"/>
        <xdr:cNvCxnSpPr/>
      </xdr:nvCxnSpPr>
      <xdr:spPr>
        <a:xfrm>
          <a:off x="1320800" y="594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139700</xdr:rowOff>
    </xdr:from>
    <xdr:to>
      <xdr:col>20</xdr:col>
      <xdr:colOff>38100</xdr:colOff>
      <xdr:row>35</xdr:row>
      <xdr:rowOff>69850</xdr:rowOff>
    </xdr:to>
    <xdr:sp macro="" textlink="">
      <xdr:nvSpPr>
        <xdr:cNvPr id="87" name="楕円 86"/>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80027</xdr:rowOff>
    </xdr:from>
    <xdr:ext cx="736600" cy="259045"/>
    <xdr:sp macro="" textlink="">
      <xdr:nvSpPr>
        <xdr:cNvPr id="88" name="テキスト ボックス 87"/>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63500</xdr:rowOff>
    </xdr:from>
    <xdr:to>
      <xdr:col>15</xdr:col>
      <xdr:colOff>149225</xdr:colOff>
      <xdr:row>34</xdr:row>
      <xdr:rowOff>165100</xdr:rowOff>
    </xdr:to>
    <xdr:sp macro="" textlink="">
      <xdr:nvSpPr>
        <xdr:cNvPr id="89" name="楕円 88"/>
        <xdr:cNvSpPr/>
      </xdr:nvSpPr>
      <xdr:spPr>
        <a:xfrm>
          <a:off x="3048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3827</xdr:rowOff>
    </xdr:from>
    <xdr:ext cx="762000" cy="259045"/>
    <xdr:sp macro="" textlink="">
      <xdr:nvSpPr>
        <xdr:cNvPr id="90" name="テキスト ボックス 89"/>
        <xdr:cNvSpPr txBox="1"/>
      </xdr:nvSpPr>
      <xdr:spPr>
        <a:xfrm>
          <a:off x="2717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要因は、施設の指定管理をはじめとした民間委託等が考えられる。</a:t>
          </a:r>
        </a:p>
        <a:p>
          <a:r>
            <a:rPr kumimoji="1" lang="ja-JP" altLang="en-US" sz="1300">
              <a:latin typeface="ＭＳ Ｐゴシック" panose="020B0600070205080204" pitchFamily="50" charset="-128"/>
              <a:ea typeface="ＭＳ Ｐゴシック" panose="020B0600070205080204" pitchFamily="50" charset="-128"/>
            </a:rPr>
            <a:t>　今後、実施事業の見直しや運営体制の見直し等により物件費の抑制に努める。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65278</xdr:rowOff>
    </xdr:from>
    <xdr:to>
      <xdr:col>82</xdr:col>
      <xdr:colOff>107950</xdr:colOff>
      <xdr:row>19</xdr:row>
      <xdr:rowOff>120142</xdr:rowOff>
    </xdr:to>
    <xdr:cxnSp macro="">
      <xdr:nvCxnSpPr>
        <xdr:cNvPr id="125" name="直線コネクタ 124"/>
        <xdr:cNvCxnSpPr/>
      </xdr:nvCxnSpPr>
      <xdr:spPr>
        <a:xfrm>
          <a:off x="15671800" y="33228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19558</xdr:rowOff>
    </xdr:from>
    <xdr:to>
      <xdr:col>78</xdr:col>
      <xdr:colOff>69850</xdr:colOff>
      <xdr:row>19</xdr:row>
      <xdr:rowOff>65278</xdr:rowOff>
    </xdr:to>
    <xdr:cxnSp macro="">
      <xdr:nvCxnSpPr>
        <xdr:cNvPr id="128" name="直線コネクタ 127"/>
        <xdr:cNvCxnSpPr/>
      </xdr:nvCxnSpPr>
      <xdr:spPr>
        <a:xfrm>
          <a:off x="14782800" y="3277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19558</xdr:rowOff>
    </xdr:from>
    <xdr:to>
      <xdr:col>73</xdr:col>
      <xdr:colOff>180975</xdr:colOff>
      <xdr:row>19</xdr:row>
      <xdr:rowOff>74422</xdr:rowOff>
    </xdr:to>
    <xdr:cxnSp macro="">
      <xdr:nvCxnSpPr>
        <xdr:cNvPr id="131" name="直線コネクタ 130"/>
        <xdr:cNvCxnSpPr/>
      </xdr:nvCxnSpPr>
      <xdr:spPr>
        <a:xfrm flipV="1">
          <a:off x="13893800" y="3277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90424</xdr:rowOff>
    </xdr:from>
    <xdr:to>
      <xdr:col>69</xdr:col>
      <xdr:colOff>92075</xdr:colOff>
      <xdr:row>19</xdr:row>
      <xdr:rowOff>74422</xdr:rowOff>
    </xdr:to>
    <xdr:cxnSp macro="">
      <xdr:nvCxnSpPr>
        <xdr:cNvPr id="134" name="直線コネクタ 133"/>
        <xdr:cNvCxnSpPr/>
      </xdr:nvCxnSpPr>
      <xdr:spPr>
        <a:xfrm>
          <a:off x="13004800" y="31765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69342</xdr:rowOff>
    </xdr:from>
    <xdr:to>
      <xdr:col>82</xdr:col>
      <xdr:colOff>158750</xdr:colOff>
      <xdr:row>19</xdr:row>
      <xdr:rowOff>170942</xdr:rowOff>
    </xdr:to>
    <xdr:sp macro="" textlink="">
      <xdr:nvSpPr>
        <xdr:cNvPr id="144" name="楕円 143"/>
        <xdr:cNvSpPr/>
      </xdr:nvSpPr>
      <xdr:spPr>
        <a:xfrm>
          <a:off x="164592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41419</xdr:rowOff>
    </xdr:from>
    <xdr:ext cx="762000" cy="259045"/>
    <xdr:sp macro="" textlink="">
      <xdr:nvSpPr>
        <xdr:cNvPr id="145" name="物件費該当値テキスト"/>
        <xdr:cNvSpPr txBox="1"/>
      </xdr:nvSpPr>
      <xdr:spPr>
        <a:xfrm>
          <a:off x="165989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14478</xdr:rowOff>
    </xdr:from>
    <xdr:to>
      <xdr:col>78</xdr:col>
      <xdr:colOff>120650</xdr:colOff>
      <xdr:row>19</xdr:row>
      <xdr:rowOff>116078</xdr:rowOff>
    </xdr:to>
    <xdr:sp macro="" textlink="">
      <xdr:nvSpPr>
        <xdr:cNvPr id="146" name="楕円 145"/>
        <xdr:cNvSpPr/>
      </xdr:nvSpPr>
      <xdr:spPr>
        <a:xfrm>
          <a:off x="15621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100855</xdr:rowOff>
    </xdr:from>
    <xdr:ext cx="736600" cy="259045"/>
    <xdr:sp macro="" textlink="">
      <xdr:nvSpPr>
        <xdr:cNvPr id="147" name="テキスト ボックス 146"/>
        <xdr:cNvSpPr txBox="1"/>
      </xdr:nvSpPr>
      <xdr:spPr>
        <a:xfrm>
          <a:off x="15290800" y="335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140208</xdr:rowOff>
    </xdr:from>
    <xdr:to>
      <xdr:col>74</xdr:col>
      <xdr:colOff>31750</xdr:colOff>
      <xdr:row>19</xdr:row>
      <xdr:rowOff>70358</xdr:rowOff>
    </xdr:to>
    <xdr:sp macro="" textlink="">
      <xdr:nvSpPr>
        <xdr:cNvPr id="148" name="楕円 147"/>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55135</xdr:rowOff>
    </xdr:from>
    <xdr:ext cx="762000" cy="259045"/>
    <xdr:sp macro="" textlink="">
      <xdr:nvSpPr>
        <xdr:cNvPr id="149" name="テキスト ボックス 148"/>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23622</xdr:rowOff>
    </xdr:from>
    <xdr:to>
      <xdr:col>69</xdr:col>
      <xdr:colOff>142875</xdr:colOff>
      <xdr:row>19</xdr:row>
      <xdr:rowOff>125222</xdr:rowOff>
    </xdr:to>
    <xdr:sp macro="" textlink="">
      <xdr:nvSpPr>
        <xdr:cNvPr id="150" name="楕円 149"/>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109999</xdr:rowOff>
    </xdr:from>
    <xdr:ext cx="762000" cy="259045"/>
    <xdr:sp macro="" textlink="">
      <xdr:nvSpPr>
        <xdr:cNvPr id="151" name="テキスト ボックス 150"/>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2" name="楕円 151"/>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3" name="テキスト ボックス 152"/>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要因は、公立保育所や私立保育所等に対する施設型給付費、障害者に対する自立支援介護・訓練等給付費の増加によるものである。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今後、資格審査の適正化や独自事業の見直し等により、上昇傾向に歯止めをかけるよう努める。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165100</xdr:rowOff>
    </xdr:to>
    <xdr:cxnSp macro="">
      <xdr:nvCxnSpPr>
        <xdr:cNvPr id="186" name="直線コネクタ 185"/>
        <xdr:cNvCxnSpPr/>
      </xdr:nvCxnSpPr>
      <xdr:spPr>
        <a:xfrm>
          <a:off x="3987800" y="9937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165100</xdr:rowOff>
    </xdr:to>
    <xdr:cxnSp macro="">
      <xdr:nvCxnSpPr>
        <xdr:cNvPr id="189" name="直線コネクタ 188"/>
        <xdr:cNvCxnSpPr/>
      </xdr:nvCxnSpPr>
      <xdr:spPr>
        <a:xfrm>
          <a:off x="3098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2" name="直線コネクタ 191"/>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31750</xdr:rowOff>
    </xdr:to>
    <xdr:cxnSp macro="">
      <xdr:nvCxnSpPr>
        <xdr:cNvPr id="195" name="直線コネクタ 194"/>
        <xdr:cNvCxnSpPr/>
      </xdr:nvCxnSpPr>
      <xdr:spPr>
        <a:xfrm>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7" name="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8" name="テキスト ボックス 207"/>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県平均より低い割合であるが、前年度比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　要因は、高齢化の進展及び医療の高度化等に伴い介護保険特別会計や後期高齢者医療特別会計への繰出金等が増加する一方、地方消費税交付金や地方交付税等の減の影響により経常一般財源が減少したことによる。</a:t>
          </a:r>
        </a:p>
        <a:p>
          <a:r>
            <a:rPr kumimoji="1" lang="ja-JP" altLang="en-US" sz="1300">
              <a:latin typeface="ＭＳ Ｐゴシック" panose="020B0600070205080204" pitchFamily="50" charset="-128"/>
              <a:ea typeface="ＭＳ Ｐゴシック" panose="020B0600070205080204" pitchFamily="50" charset="-128"/>
            </a:rPr>
            <a:t>　今後、全体的なコストを意識しながら、適切な保険料や使用料を設定する等、各特別会計の健全な財政運営に努める。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121557</xdr:rowOff>
    </xdr:to>
    <xdr:cxnSp macro="">
      <xdr:nvCxnSpPr>
        <xdr:cNvPr id="249" name="直線コネクタ 248"/>
        <xdr:cNvCxnSpPr/>
      </xdr:nvCxnSpPr>
      <xdr:spPr>
        <a:xfrm>
          <a:off x="15671800" y="95159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86178</xdr:rowOff>
    </xdr:to>
    <xdr:cxnSp macro="">
      <xdr:nvCxnSpPr>
        <xdr:cNvPr id="252" name="直線コネクタ 251"/>
        <xdr:cNvCxnSpPr/>
      </xdr:nvCxnSpPr>
      <xdr:spPr>
        <a:xfrm>
          <a:off x="14782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140607</xdr:rowOff>
    </xdr:to>
    <xdr:cxnSp macro="">
      <xdr:nvCxnSpPr>
        <xdr:cNvPr id="255" name="直線コネクタ 254"/>
        <xdr:cNvCxnSpPr/>
      </xdr:nvCxnSpPr>
      <xdr:spPr>
        <a:xfrm flipV="1">
          <a:off x="13893800" y="9472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140607</xdr:rowOff>
    </xdr:to>
    <xdr:cxnSp macro="">
      <xdr:nvCxnSpPr>
        <xdr:cNvPr id="258" name="直線コネクタ 257"/>
        <xdr:cNvCxnSpPr/>
      </xdr:nvCxnSpPr>
      <xdr:spPr>
        <a:xfrm>
          <a:off x="13004800" y="9483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68" name="楕円 267"/>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69" name="その他該当値テキスト"/>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0" name="楕円 269"/>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1" name="テキスト ボックス 270"/>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2" name="楕円 271"/>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3" name="テキスト ボックス 272"/>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4" name="楕円 273"/>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5" name="テキスト ボックス 274"/>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6" name="楕円 275"/>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7" name="テキスト ボックス 276"/>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latin typeface="ＭＳ Ｐゴシック" panose="020B0600070205080204" pitchFamily="50" charset="-128"/>
              <a:ea typeface="ＭＳ Ｐゴシック" panose="020B0600070205080204" pitchFamily="50" charset="-128"/>
            </a:rPr>
            <a:t>　要因は、一部事務組合に対する負担金が少ないことや、市から支出する補助金・負担金を定期的に見直していることが考えられる。</a:t>
          </a:r>
        </a:p>
        <a:p>
          <a:r>
            <a:rPr kumimoji="1" lang="ja-JP" altLang="en-US" sz="1300">
              <a:latin typeface="ＭＳ Ｐゴシック" panose="020B0600070205080204" pitchFamily="50" charset="-128"/>
              <a:ea typeface="ＭＳ Ｐゴシック" panose="020B0600070205080204" pitchFamily="50" charset="-128"/>
            </a:rPr>
            <a:t>　今後も引き続き、公益性や費用対効果等を考慮しながら、定期的に補助金・負担金の見直しや廃止に努める。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66040</xdr:rowOff>
    </xdr:to>
    <xdr:cxnSp macro="">
      <xdr:nvCxnSpPr>
        <xdr:cNvPr id="309" name="直線コネクタ 308"/>
        <xdr:cNvCxnSpPr/>
      </xdr:nvCxnSpPr>
      <xdr:spPr>
        <a:xfrm>
          <a:off x="15671800" y="589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66040</xdr:rowOff>
    </xdr:to>
    <xdr:cxnSp macro="">
      <xdr:nvCxnSpPr>
        <xdr:cNvPr id="312" name="直線コネクタ 311"/>
        <xdr:cNvCxnSpPr/>
      </xdr:nvCxnSpPr>
      <xdr:spPr>
        <a:xfrm>
          <a:off x="14782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81280</xdr:rowOff>
    </xdr:to>
    <xdr:cxnSp macro="">
      <xdr:nvCxnSpPr>
        <xdr:cNvPr id="315" name="直線コネクタ 314"/>
        <xdr:cNvCxnSpPr/>
      </xdr:nvCxnSpPr>
      <xdr:spPr>
        <a:xfrm flipV="1">
          <a:off x="13893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81280</xdr:rowOff>
    </xdr:to>
    <xdr:cxnSp macro="">
      <xdr:nvCxnSpPr>
        <xdr:cNvPr id="318" name="直線コネクタ 317"/>
        <xdr:cNvCxnSpPr/>
      </xdr:nvCxnSpPr>
      <xdr:spPr>
        <a:xfrm>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28" name="楕円 327"/>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29"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0" name="楕円 329"/>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1" name="テキスト ボックス 330"/>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2" name="楕円 331"/>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3" name="テキスト ボックス 332"/>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4" name="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6" name="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類似団体・県平均より高い割合となる一方で、全国平均より低い割合となっている。</a:t>
          </a:r>
        </a:p>
        <a:p>
          <a:r>
            <a:rPr kumimoji="1" lang="ja-JP" altLang="en-US" sz="1300">
              <a:latin typeface="ＭＳ Ｐゴシック" panose="020B0600070205080204" pitchFamily="50" charset="-128"/>
              <a:ea typeface="ＭＳ Ｐゴシック" panose="020B0600070205080204" pitchFamily="50" charset="-128"/>
            </a:rPr>
            <a:t>　要因は、将来の公債費の縮減のために行った借入条件の見直しにより、据え置き期間を廃止したことや、償還年限を短くしたことによるものである。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今後も交付税算入のある有利な地方債に厳選した借入や、借り入れ条件見直し等により、公債費の抑制に努める。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156718</xdr:rowOff>
    </xdr:to>
    <xdr:cxnSp macro="">
      <xdr:nvCxnSpPr>
        <xdr:cNvPr id="367" name="直線コネクタ 366"/>
        <xdr:cNvCxnSpPr/>
      </xdr:nvCxnSpPr>
      <xdr:spPr>
        <a:xfrm flipV="1">
          <a:off x="3987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156718</xdr:rowOff>
    </xdr:to>
    <xdr:cxnSp macro="">
      <xdr:nvCxnSpPr>
        <xdr:cNvPr id="370" name="直線コネクタ 369"/>
        <xdr:cNvCxnSpPr/>
      </xdr:nvCxnSpPr>
      <xdr:spPr>
        <a:xfrm>
          <a:off x="3098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21844</xdr:rowOff>
    </xdr:to>
    <xdr:cxnSp macro="">
      <xdr:nvCxnSpPr>
        <xdr:cNvPr id="373" name="直線コネクタ 372"/>
        <xdr:cNvCxnSpPr/>
      </xdr:nvCxnSpPr>
      <xdr:spPr>
        <a:xfrm flipV="1">
          <a:off x="2209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78</xdr:row>
      <xdr:rowOff>21844</xdr:rowOff>
    </xdr:to>
    <xdr:cxnSp macro="">
      <xdr:nvCxnSpPr>
        <xdr:cNvPr id="376" name="直線コネクタ 375"/>
        <xdr:cNvCxnSpPr/>
      </xdr:nvCxnSpPr>
      <xdr:spPr>
        <a:xfrm>
          <a:off x="1320800" y="133035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6" name="楕円 385"/>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7"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8" name="楕円 387"/>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9" name="テキスト ボックス 388"/>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0" name="楕円 389"/>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1" name="テキスト ボックス 390"/>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2" name="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4" name="楕円 393"/>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95" name="テキスト ボックス 394"/>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類似団体・県平均より高い割合となる一方で、全国平均より低い割合である。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要因は、保育所等に対する施設型給付費や障害者自立支援介護・訓練等給付費といった扶助費が増加、職員数の増加による人件費が増加したことによる。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今後、引き続き人件費の適正規模を維持するとともに、実施事業の見直しを行うことで、健全な財政運営に努める。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88137</xdr:rowOff>
    </xdr:to>
    <xdr:cxnSp macro="">
      <xdr:nvCxnSpPr>
        <xdr:cNvPr id="426" name="直線コネクタ 425"/>
        <xdr:cNvCxnSpPr/>
      </xdr:nvCxnSpPr>
      <xdr:spPr>
        <a:xfrm>
          <a:off x="15671800" y="13102337"/>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72137</xdr:rowOff>
    </xdr:to>
    <xdr:cxnSp macro="">
      <xdr:nvCxnSpPr>
        <xdr:cNvPr id="429" name="直線コネクタ 428"/>
        <xdr:cNvCxnSpPr/>
      </xdr:nvCxnSpPr>
      <xdr:spPr>
        <a:xfrm>
          <a:off x="14782800" y="130017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85852</xdr:rowOff>
    </xdr:to>
    <xdr:cxnSp macro="">
      <xdr:nvCxnSpPr>
        <xdr:cNvPr id="432" name="直線コネクタ 431"/>
        <xdr:cNvCxnSpPr/>
      </xdr:nvCxnSpPr>
      <xdr:spPr>
        <a:xfrm flipV="1">
          <a:off x="13893800" y="130017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85852</xdr:rowOff>
    </xdr:to>
    <xdr:cxnSp macro="">
      <xdr:nvCxnSpPr>
        <xdr:cNvPr id="435" name="直線コネクタ 434"/>
        <xdr:cNvCxnSpPr/>
      </xdr:nvCxnSpPr>
      <xdr:spPr>
        <a:xfrm>
          <a:off x="13004800" y="129240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7" name="楕円 446"/>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8" name="テキスト ボックス 447"/>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9" name="楕円 448"/>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0" name="テキスト ボックス 449"/>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1" name="楕円 450"/>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2" name="テキスト ボックス 451"/>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3" name="楕円 452"/>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4" name="テキスト ボックス 453"/>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94410</xdr:rowOff>
    </xdr:from>
    <xdr:ext cx="762000" cy="259045"/>
    <xdr:sp macro="" textlink="">
      <xdr:nvSpPr>
        <xdr:cNvPr id="46" name="人口1人当たり決算額の推移最小値テキスト130"/>
        <xdr:cNvSpPr txBox="1"/>
      </xdr:nvSpPr>
      <xdr:spPr>
        <a:xfrm>
          <a:off x="5740400" y="33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84233</xdr:rowOff>
    </xdr:from>
    <xdr:to>
      <xdr:col>29</xdr:col>
      <xdr:colOff>127000</xdr:colOff>
      <xdr:row>19</xdr:row>
      <xdr:rowOff>91872</xdr:rowOff>
    </xdr:to>
    <xdr:cxnSp macro="">
      <xdr:nvCxnSpPr>
        <xdr:cNvPr id="50" name="直線コネクタ 49"/>
        <xdr:cNvCxnSpPr/>
      </xdr:nvCxnSpPr>
      <xdr:spPr bwMode="auto">
        <a:xfrm flipV="1">
          <a:off x="5003800" y="3389408"/>
          <a:ext cx="6477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87262</xdr:rowOff>
    </xdr:from>
    <xdr:to>
      <xdr:col>26</xdr:col>
      <xdr:colOff>50800</xdr:colOff>
      <xdr:row>19</xdr:row>
      <xdr:rowOff>91872</xdr:rowOff>
    </xdr:to>
    <xdr:cxnSp macro="">
      <xdr:nvCxnSpPr>
        <xdr:cNvPr id="53" name="直線コネクタ 52"/>
        <xdr:cNvCxnSpPr/>
      </xdr:nvCxnSpPr>
      <xdr:spPr bwMode="auto">
        <a:xfrm>
          <a:off x="4305300" y="3392437"/>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87262</xdr:rowOff>
    </xdr:from>
    <xdr:to>
      <xdr:col>22</xdr:col>
      <xdr:colOff>114300</xdr:colOff>
      <xdr:row>19</xdr:row>
      <xdr:rowOff>104940</xdr:rowOff>
    </xdr:to>
    <xdr:cxnSp macro="">
      <xdr:nvCxnSpPr>
        <xdr:cNvPr id="56" name="直線コネクタ 55"/>
        <xdr:cNvCxnSpPr/>
      </xdr:nvCxnSpPr>
      <xdr:spPr bwMode="auto">
        <a:xfrm flipV="1">
          <a:off x="3606800" y="3392437"/>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104940</xdr:rowOff>
    </xdr:from>
    <xdr:to>
      <xdr:col>18</xdr:col>
      <xdr:colOff>177800</xdr:colOff>
      <xdr:row>19</xdr:row>
      <xdr:rowOff>119666</xdr:rowOff>
    </xdr:to>
    <xdr:cxnSp macro="">
      <xdr:nvCxnSpPr>
        <xdr:cNvPr id="59" name="直線コネクタ 58"/>
        <xdr:cNvCxnSpPr/>
      </xdr:nvCxnSpPr>
      <xdr:spPr bwMode="auto">
        <a:xfrm flipV="1">
          <a:off x="2908300" y="3410115"/>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33433</xdr:rowOff>
    </xdr:from>
    <xdr:to>
      <xdr:col>29</xdr:col>
      <xdr:colOff>177800</xdr:colOff>
      <xdr:row>19</xdr:row>
      <xdr:rowOff>135033</xdr:rowOff>
    </xdr:to>
    <xdr:sp macro="" textlink="">
      <xdr:nvSpPr>
        <xdr:cNvPr id="69" name="楕円 68"/>
        <xdr:cNvSpPr/>
      </xdr:nvSpPr>
      <xdr:spPr bwMode="auto">
        <a:xfrm>
          <a:off x="5600700" y="33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113460</xdr:rowOff>
    </xdr:from>
    <xdr:ext cx="762000" cy="259045"/>
    <xdr:sp macro="" textlink="">
      <xdr:nvSpPr>
        <xdr:cNvPr id="70" name="人口1人当たり決算額の推移該当値テキスト130"/>
        <xdr:cNvSpPr txBox="1"/>
      </xdr:nvSpPr>
      <xdr:spPr>
        <a:xfrm>
          <a:off x="5740400" y="324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41072</xdr:rowOff>
    </xdr:from>
    <xdr:to>
      <xdr:col>26</xdr:col>
      <xdr:colOff>101600</xdr:colOff>
      <xdr:row>19</xdr:row>
      <xdr:rowOff>142672</xdr:rowOff>
    </xdr:to>
    <xdr:sp macro="" textlink="">
      <xdr:nvSpPr>
        <xdr:cNvPr id="71" name="楕円 70"/>
        <xdr:cNvSpPr/>
      </xdr:nvSpPr>
      <xdr:spPr bwMode="auto">
        <a:xfrm>
          <a:off x="49530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127449</xdr:rowOff>
    </xdr:from>
    <xdr:ext cx="736600" cy="259045"/>
    <xdr:sp macro="" textlink="">
      <xdr:nvSpPr>
        <xdr:cNvPr id="72" name="テキスト ボックス 71"/>
        <xdr:cNvSpPr txBox="1"/>
      </xdr:nvSpPr>
      <xdr:spPr>
        <a:xfrm>
          <a:off x="4622800" y="343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36462</xdr:rowOff>
    </xdr:from>
    <xdr:to>
      <xdr:col>22</xdr:col>
      <xdr:colOff>165100</xdr:colOff>
      <xdr:row>19</xdr:row>
      <xdr:rowOff>138062</xdr:rowOff>
    </xdr:to>
    <xdr:sp macro="" textlink="">
      <xdr:nvSpPr>
        <xdr:cNvPr id="73" name="楕円 72"/>
        <xdr:cNvSpPr/>
      </xdr:nvSpPr>
      <xdr:spPr bwMode="auto">
        <a:xfrm>
          <a:off x="4254500" y="33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122839</xdr:rowOff>
    </xdr:from>
    <xdr:ext cx="762000" cy="259045"/>
    <xdr:sp macro="" textlink="">
      <xdr:nvSpPr>
        <xdr:cNvPr id="74" name="テキスト ボックス 73"/>
        <xdr:cNvSpPr txBox="1"/>
      </xdr:nvSpPr>
      <xdr:spPr>
        <a:xfrm>
          <a:off x="3924300" y="342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54140</xdr:rowOff>
    </xdr:from>
    <xdr:to>
      <xdr:col>19</xdr:col>
      <xdr:colOff>38100</xdr:colOff>
      <xdr:row>19</xdr:row>
      <xdr:rowOff>155740</xdr:rowOff>
    </xdr:to>
    <xdr:sp macro="" textlink="">
      <xdr:nvSpPr>
        <xdr:cNvPr id="75" name="楕円 74"/>
        <xdr:cNvSpPr/>
      </xdr:nvSpPr>
      <xdr:spPr bwMode="auto">
        <a:xfrm>
          <a:off x="3556000" y="335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140517</xdr:rowOff>
    </xdr:from>
    <xdr:ext cx="762000" cy="259045"/>
    <xdr:sp macro="" textlink="">
      <xdr:nvSpPr>
        <xdr:cNvPr id="76" name="テキスト ボックス 75"/>
        <xdr:cNvSpPr txBox="1"/>
      </xdr:nvSpPr>
      <xdr:spPr>
        <a:xfrm>
          <a:off x="3225800" y="344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68866</xdr:rowOff>
    </xdr:from>
    <xdr:to>
      <xdr:col>15</xdr:col>
      <xdr:colOff>101600</xdr:colOff>
      <xdr:row>19</xdr:row>
      <xdr:rowOff>170466</xdr:rowOff>
    </xdr:to>
    <xdr:sp macro="" textlink="">
      <xdr:nvSpPr>
        <xdr:cNvPr id="77" name="楕円 76"/>
        <xdr:cNvSpPr/>
      </xdr:nvSpPr>
      <xdr:spPr bwMode="auto">
        <a:xfrm>
          <a:off x="2857500" y="337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155243</xdr:rowOff>
    </xdr:from>
    <xdr:ext cx="762000" cy="259045"/>
    <xdr:sp macro="" textlink="">
      <xdr:nvSpPr>
        <xdr:cNvPr id="78" name="テキスト ボックス 77"/>
        <xdr:cNvSpPr txBox="1"/>
      </xdr:nvSpPr>
      <xdr:spPr>
        <a:xfrm>
          <a:off x="2527300" y="34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121666</xdr:rowOff>
    </xdr:from>
    <xdr:to>
      <xdr:col>29</xdr:col>
      <xdr:colOff>127000</xdr:colOff>
      <xdr:row>37</xdr:row>
      <xdr:rowOff>10376</xdr:rowOff>
    </xdr:to>
    <xdr:cxnSp macro="">
      <xdr:nvCxnSpPr>
        <xdr:cNvPr id="111" name="直線コネクタ 110"/>
        <xdr:cNvCxnSpPr/>
      </xdr:nvCxnSpPr>
      <xdr:spPr bwMode="auto">
        <a:xfrm>
          <a:off x="5003800" y="7074916"/>
          <a:ext cx="647700" cy="6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111189</xdr:rowOff>
    </xdr:from>
    <xdr:to>
      <xdr:col>26</xdr:col>
      <xdr:colOff>50800</xdr:colOff>
      <xdr:row>36</xdr:row>
      <xdr:rowOff>121666</xdr:rowOff>
    </xdr:to>
    <xdr:cxnSp macro="">
      <xdr:nvCxnSpPr>
        <xdr:cNvPr id="114" name="直線コネクタ 113"/>
        <xdr:cNvCxnSpPr/>
      </xdr:nvCxnSpPr>
      <xdr:spPr bwMode="auto">
        <a:xfrm>
          <a:off x="4305300" y="7064439"/>
          <a:ext cx="6985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111189</xdr:rowOff>
    </xdr:from>
    <xdr:to>
      <xdr:col>22</xdr:col>
      <xdr:colOff>114300</xdr:colOff>
      <xdr:row>36</xdr:row>
      <xdr:rowOff>142697</xdr:rowOff>
    </xdr:to>
    <xdr:cxnSp macro="">
      <xdr:nvCxnSpPr>
        <xdr:cNvPr id="117" name="直線コネクタ 116"/>
        <xdr:cNvCxnSpPr/>
      </xdr:nvCxnSpPr>
      <xdr:spPr bwMode="auto">
        <a:xfrm flipV="1">
          <a:off x="3606800" y="7064439"/>
          <a:ext cx="698500" cy="3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142697</xdr:rowOff>
    </xdr:from>
    <xdr:to>
      <xdr:col>18</xdr:col>
      <xdr:colOff>177800</xdr:colOff>
      <xdr:row>37</xdr:row>
      <xdr:rowOff>128486</xdr:rowOff>
    </xdr:to>
    <xdr:cxnSp macro="">
      <xdr:nvCxnSpPr>
        <xdr:cNvPr id="120" name="直線コネクタ 119"/>
        <xdr:cNvCxnSpPr/>
      </xdr:nvCxnSpPr>
      <xdr:spPr bwMode="auto">
        <a:xfrm flipV="1">
          <a:off x="2908300" y="7095947"/>
          <a:ext cx="698500" cy="15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131026</xdr:rowOff>
    </xdr:from>
    <xdr:to>
      <xdr:col>29</xdr:col>
      <xdr:colOff>177800</xdr:colOff>
      <xdr:row>37</xdr:row>
      <xdr:rowOff>61176</xdr:rowOff>
    </xdr:to>
    <xdr:sp macro="" textlink="">
      <xdr:nvSpPr>
        <xdr:cNvPr id="130" name="楕円 129"/>
        <xdr:cNvSpPr/>
      </xdr:nvSpPr>
      <xdr:spPr bwMode="auto">
        <a:xfrm>
          <a:off x="5600700" y="70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103103</xdr:rowOff>
    </xdr:from>
    <xdr:ext cx="762000" cy="259045"/>
    <xdr:sp macro="" textlink="">
      <xdr:nvSpPr>
        <xdr:cNvPr id="131" name="人口1人当たり決算額の推移該当値テキスト445"/>
        <xdr:cNvSpPr txBox="1"/>
      </xdr:nvSpPr>
      <xdr:spPr>
        <a:xfrm>
          <a:off x="5740400" y="70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70866</xdr:rowOff>
    </xdr:from>
    <xdr:to>
      <xdr:col>26</xdr:col>
      <xdr:colOff>101600</xdr:colOff>
      <xdr:row>37</xdr:row>
      <xdr:rowOff>1016</xdr:rowOff>
    </xdr:to>
    <xdr:sp macro="" textlink="">
      <xdr:nvSpPr>
        <xdr:cNvPr id="132" name="楕円 131"/>
        <xdr:cNvSpPr/>
      </xdr:nvSpPr>
      <xdr:spPr bwMode="auto">
        <a:xfrm>
          <a:off x="4953000" y="70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157243</xdr:rowOff>
    </xdr:from>
    <xdr:ext cx="736600" cy="259045"/>
    <xdr:sp macro="" textlink="">
      <xdr:nvSpPr>
        <xdr:cNvPr id="133" name="テキスト ボックス 132"/>
        <xdr:cNvSpPr txBox="1"/>
      </xdr:nvSpPr>
      <xdr:spPr>
        <a:xfrm>
          <a:off x="4622800" y="7110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60389</xdr:rowOff>
    </xdr:from>
    <xdr:to>
      <xdr:col>22</xdr:col>
      <xdr:colOff>165100</xdr:colOff>
      <xdr:row>36</xdr:row>
      <xdr:rowOff>161989</xdr:rowOff>
    </xdr:to>
    <xdr:sp macro="" textlink="">
      <xdr:nvSpPr>
        <xdr:cNvPr id="134" name="楕円 133"/>
        <xdr:cNvSpPr/>
      </xdr:nvSpPr>
      <xdr:spPr bwMode="auto">
        <a:xfrm>
          <a:off x="42545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146766</xdr:rowOff>
    </xdr:from>
    <xdr:ext cx="762000" cy="259045"/>
    <xdr:sp macro="" textlink="">
      <xdr:nvSpPr>
        <xdr:cNvPr id="135" name="テキスト ボックス 134"/>
        <xdr:cNvSpPr txBox="1"/>
      </xdr:nvSpPr>
      <xdr:spPr>
        <a:xfrm>
          <a:off x="3924300" y="71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91897</xdr:rowOff>
    </xdr:from>
    <xdr:to>
      <xdr:col>19</xdr:col>
      <xdr:colOff>38100</xdr:colOff>
      <xdr:row>37</xdr:row>
      <xdr:rowOff>22047</xdr:rowOff>
    </xdr:to>
    <xdr:sp macro="" textlink="">
      <xdr:nvSpPr>
        <xdr:cNvPr id="136" name="楕円 135"/>
        <xdr:cNvSpPr/>
      </xdr:nvSpPr>
      <xdr:spPr bwMode="auto">
        <a:xfrm>
          <a:off x="3556000" y="70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6824</xdr:rowOff>
    </xdr:from>
    <xdr:ext cx="762000" cy="259045"/>
    <xdr:sp macro="" textlink="">
      <xdr:nvSpPr>
        <xdr:cNvPr id="137" name="テキスト ボックス 136"/>
        <xdr:cNvSpPr txBox="1"/>
      </xdr:nvSpPr>
      <xdr:spPr>
        <a:xfrm>
          <a:off x="3225800" y="713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77686</xdr:rowOff>
    </xdr:from>
    <xdr:to>
      <xdr:col>15</xdr:col>
      <xdr:colOff>101600</xdr:colOff>
      <xdr:row>37</xdr:row>
      <xdr:rowOff>179286</xdr:rowOff>
    </xdr:to>
    <xdr:sp macro="" textlink="">
      <xdr:nvSpPr>
        <xdr:cNvPr id="138" name="楕円 137"/>
        <xdr:cNvSpPr/>
      </xdr:nvSpPr>
      <xdr:spPr bwMode="auto">
        <a:xfrm>
          <a:off x="2857500" y="720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164063</xdr:rowOff>
    </xdr:from>
    <xdr:ext cx="762000" cy="259045"/>
    <xdr:sp macro="" textlink="">
      <xdr:nvSpPr>
        <xdr:cNvPr id="139" name="テキスト ボックス 138"/>
        <xdr:cNvSpPr txBox="1"/>
      </xdr:nvSpPr>
      <xdr:spPr>
        <a:xfrm>
          <a:off x="2527300" y="728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148,081
145,211
87.81
51,158,469
48,705,407
2,373,788
27,824,708
31,615,356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126278</xdr:rowOff>
    </xdr:from>
    <xdr:to>
      <xdr:col>24</xdr:col>
      <xdr:colOff>63500</xdr:colOff>
      <xdr:row>38</xdr:row>
      <xdr:rowOff>153253</xdr:rowOff>
    </xdr:to>
    <xdr:cxnSp macro="">
      <xdr:nvCxnSpPr>
        <xdr:cNvPr id="63" name="直線コネクタ 62"/>
        <xdr:cNvCxnSpPr/>
      </xdr:nvCxnSpPr>
      <xdr:spPr>
        <a:xfrm flipV="1">
          <a:off x="3797300" y="6641378"/>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131993</xdr:rowOff>
    </xdr:from>
    <xdr:to>
      <xdr:col>19</xdr:col>
      <xdr:colOff>177800</xdr:colOff>
      <xdr:row>38</xdr:row>
      <xdr:rowOff>153253</xdr:rowOff>
    </xdr:to>
    <xdr:cxnSp macro="">
      <xdr:nvCxnSpPr>
        <xdr:cNvPr id="66" name="直線コネクタ 65"/>
        <xdr:cNvCxnSpPr/>
      </xdr:nvCxnSpPr>
      <xdr:spPr>
        <a:xfrm>
          <a:off x="2908300" y="6647093"/>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131993</xdr:rowOff>
    </xdr:from>
    <xdr:to>
      <xdr:col>15</xdr:col>
      <xdr:colOff>50800</xdr:colOff>
      <xdr:row>38</xdr:row>
      <xdr:rowOff>154135</xdr:rowOff>
    </xdr:to>
    <xdr:cxnSp macro="">
      <xdr:nvCxnSpPr>
        <xdr:cNvPr id="69" name="直線コネクタ 68"/>
        <xdr:cNvCxnSpPr/>
      </xdr:nvCxnSpPr>
      <xdr:spPr>
        <a:xfrm flipV="1">
          <a:off x="2019300" y="6647093"/>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152599</xdr:rowOff>
    </xdr:from>
    <xdr:to>
      <xdr:col>10</xdr:col>
      <xdr:colOff>114300</xdr:colOff>
      <xdr:row>38</xdr:row>
      <xdr:rowOff>154135</xdr:rowOff>
    </xdr:to>
    <xdr:cxnSp macro="">
      <xdr:nvCxnSpPr>
        <xdr:cNvPr id="72" name="直線コネクタ 71"/>
        <xdr:cNvCxnSpPr/>
      </xdr:nvCxnSpPr>
      <xdr:spPr>
        <a:xfrm>
          <a:off x="1130300" y="6667699"/>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75478</xdr:rowOff>
    </xdr:from>
    <xdr:to>
      <xdr:col>24</xdr:col>
      <xdr:colOff>114300</xdr:colOff>
      <xdr:row>39</xdr:row>
      <xdr:rowOff>5628</xdr:rowOff>
    </xdr:to>
    <xdr:sp macro="" textlink="">
      <xdr:nvSpPr>
        <xdr:cNvPr id="82" name="楕円 81"/>
        <xdr:cNvSpPr/>
      </xdr:nvSpPr>
      <xdr:spPr>
        <a:xfrm>
          <a:off x="4584700" y="65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53905</xdr:rowOff>
    </xdr:from>
    <xdr:ext cx="534377" cy="259045"/>
    <xdr:sp macro="" textlink="">
      <xdr:nvSpPr>
        <xdr:cNvPr id="83" name="人件費該当値テキスト"/>
        <xdr:cNvSpPr txBox="1"/>
      </xdr:nvSpPr>
      <xdr:spPr>
        <a:xfrm>
          <a:off x="4686300" y="65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102453</xdr:rowOff>
    </xdr:from>
    <xdr:to>
      <xdr:col>20</xdr:col>
      <xdr:colOff>38100</xdr:colOff>
      <xdr:row>39</xdr:row>
      <xdr:rowOff>32603</xdr:rowOff>
    </xdr:to>
    <xdr:sp macro="" textlink="">
      <xdr:nvSpPr>
        <xdr:cNvPr id="84" name="楕円 83"/>
        <xdr:cNvSpPr/>
      </xdr:nvSpPr>
      <xdr:spPr>
        <a:xfrm>
          <a:off x="3746500" y="6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23730</xdr:rowOff>
    </xdr:from>
    <xdr:ext cx="534377" cy="259045"/>
    <xdr:sp macro="" textlink="">
      <xdr:nvSpPr>
        <xdr:cNvPr id="85" name="テキスト ボックス 84"/>
        <xdr:cNvSpPr txBox="1"/>
      </xdr:nvSpPr>
      <xdr:spPr>
        <a:xfrm>
          <a:off x="3530111" y="67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81193</xdr:rowOff>
    </xdr:from>
    <xdr:to>
      <xdr:col>15</xdr:col>
      <xdr:colOff>101600</xdr:colOff>
      <xdr:row>39</xdr:row>
      <xdr:rowOff>11343</xdr:rowOff>
    </xdr:to>
    <xdr:sp macro="" textlink="">
      <xdr:nvSpPr>
        <xdr:cNvPr id="86" name="楕円 85"/>
        <xdr:cNvSpPr/>
      </xdr:nvSpPr>
      <xdr:spPr>
        <a:xfrm>
          <a:off x="2857500" y="65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2470</xdr:rowOff>
    </xdr:from>
    <xdr:ext cx="534377" cy="259045"/>
    <xdr:sp macro="" textlink="">
      <xdr:nvSpPr>
        <xdr:cNvPr id="87" name="テキスト ボックス 86"/>
        <xdr:cNvSpPr txBox="1"/>
      </xdr:nvSpPr>
      <xdr:spPr>
        <a:xfrm>
          <a:off x="2641111" y="66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103335</xdr:rowOff>
    </xdr:from>
    <xdr:to>
      <xdr:col>10</xdr:col>
      <xdr:colOff>165100</xdr:colOff>
      <xdr:row>39</xdr:row>
      <xdr:rowOff>33485</xdr:rowOff>
    </xdr:to>
    <xdr:sp macro="" textlink="">
      <xdr:nvSpPr>
        <xdr:cNvPr id="88" name="楕円 87"/>
        <xdr:cNvSpPr/>
      </xdr:nvSpPr>
      <xdr:spPr>
        <a:xfrm>
          <a:off x="1968500" y="66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24612</xdr:rowOff>
    </xdr:from>
    <xdr:ext cx="534377" cy="259045"/>
    <xdr:sp macro="" textlink="">
      <xdr:nvSpPr>
        <xdr:cNvPr id="89" name="テキスト ボックス 88"/>
        <xdr:cNvSpPr txBox="1"/>
      </xdr:nvSpPr>
      <xdr:spPr>
        <a:xfrm>
          <a:off x="1752111" y="67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101799</xdr:rowOff>
    </xdr:from>
    <xdr:to>
      <xdr:col>6</xdr:col>
      <xdr:colOff>38100</xdr:colOff>
      <xdr:row>39</xdr:row>
      <xdr:rowOff>31949</xdr:rowOff>
    </xdr:to>
    <xdr:sp macro="" textlink="">
      <xdr:nvSpPr>
        <xdr:cNvPr id="90" name="楕円 89"/>
        <xdr:cNvSpPr/>
      </xdr:nvSpPr>
      <xdr:spPr>
        <a:xfrm>
          <a:off x="1079500" y="66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23076</xdr:rowOff>
    </xdr:from>
    <xdr:ext cx="534377" cy="259045"/>
    <xdr:sp macro="" textlink="">
      <xdr:nvSpPr>
        <xdr:cNvPr id="91" name="テキスト ボックス 90"/>
        <xdr:cNvSpPr txBox="1"/>
      </xdr:nvSpPr>
      <xdr:spPr>
        <a:xfrm>
          <a:off x="863111" y="67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62825</xdr:rowOff>
    </xdr:from>
    <xdr:to>
      <xdr:col>24</xdr:col>
      <xdr:colOff>63500</xdr:colOff>
      <xdr:row>57</xdr:row>
      <xdr:rowOff>116024</xdr:rowOff>
    </xdr:to>
    <xdr:cxnSp macro="">
      <xdr:nvCxnSpPr>
        <xdr:cNvPr id="123" name="直線コネクタ 122"/>
        <xdr:cNvCxnSpPr/>
      </xdr:nvCxnSpPr>
      <xdr:spPr>
        <a:xfrm flipV="1">
          <a:off x="3797300" y="9835475"/>
          <a:ext cx="8382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102732</xdr:rowOff>
    </xdr:from>
    <xdr:to>
      <xdr:col>19</xdr:col>
      <xdr:colOff>177800</xdr:colOff>
      <xdr:row>57</xdr:row>
      <xdr:rowOff>116024</xdr:rowOff>
    </xdr:to>
    <xdr:cxnSp macro="">
      <xdr:nvCxnSpPr>
        <xdr:cNvPr id="126" name="直線コネクタ 125"/>
        <xdr:cNvCxnSpPr/>
      </xdr:nvCxnSpPr>
      <xdr:spPr>
        <a:xfrm>
          <a:off x="2908300" y="9875382"/>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102732</xdr:rowOff>
    </xdr:from>
    <xdr:to>
      <xdr:col>15</xdr:col>
      <xdr:colOff>50800</xdr:colOff>
      <xdr:row>58</xdr:row>
      <xdr:rowOff>21252</xdr:rowOff>
    </xdr:to>
    <xdr:cxnSp macro="">
      <xdr:nvCxnSpPr>
        <xdr:cNvPr id="129" name="直線コネクタ 128"/>
        <xdr:cNvCxnSpPr/>
      </xdr:nvCxnSpPr>
      <xdr:spPr>
        <a:xfrm flipV="1">
          <a:off x="2019300" y="9875382"/>
          <a:ext cx="8890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21252</xdr:rowOff>
    </xdr:from>
    <xdr:to>
      <xdr:col>10</xdr:col>
      <xdr:colOff>114300</xdr:colOff>
      <xdr:row>58</xdr:row>
      <xdr:rowOff>97344</xdr:rowOff>
    </xdr:to>
    <xdr:cxnSp macro="">
      <xdr:nvCxnSpPr>
        <xdr:cNvPr id="132" name="直線コネクタ 131"/>
        <xdr:cNvCxnSpPr/>
      </xdr:nvCxnSpPr>
      <xdr:spPr>
        <a:xfrm flipV="1">
          <a:off x="1130300" y="9965352"/>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12025</xdr:rowOff>
    </xdr:from>
    <xdr:to>
      <xdr:col>24</xdr:col>
      <xdr:colOff>114300</xdr:colOff>
      <xdr:row>57</xdr:row>
      <xdr:rowOff>113625</xdr:rowOff>
    </xdr:to>
    <xdr:sp macro="" textlink="">
      <xdr:nvSpPr>
        <xdr:cNvPr id="142" name="楕円 141"/>
        <xdr:cNvSpPr/>
      </xdr:nvSpPr>
      <xdr:spPr>
        <a:xfrm>
          <a:off x="4584700" y="9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161902</xdr:rowOff>
    </xdr:from>
    <xdr:ext cx="534377" cy="259045"/>
    <xdr:sp macro="" textlink="">
      <xdr:nvSpPr>
        <xdr:cNvPr id="143" name="物件費該当値テキスト"/>
        <xdr:cNvSpPr txBox="1"/>
      </xdr:nvSpPr>
      <xdr:spPr>
        <a:xfrm>
          <a:off x="4686300" y="97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65224</xdr:rowOff>
    </xdr:from>
    <xdr:to>
      <xdr:col>20</xdr:col>
      <xdr:colOff>38100</xdr:colOff>
      <xdr:row>57</xdr:row>
      <xdr:rowOff>166824</xdr:rowOff>
    </xdr:to>
    <xdr:sp macro="" textlink="">
      <xdr:nvSpPr>
        <xdr:cNvPr id="144" name="楕円 143"/>
        <xdr:cNvSpPr/>
      </xdr:nvSpPr>
      <xdr:spPr>
        <a:xfrm>
          <a:off x="3746500" y="98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157951</xdr:rowOff>
    </xdr:from>
    <xdr:ext cx="534377" cy="259045"/>
    <xdr:sp macro="" textlink="">
      <xdr:nvSpPr>
        <xdr:cNvPr id="145" name="テキスト ボックス 144"/>
        <xdr:cNvSpPr txBox="1"/>
      </xdr:nvSpPr>
      <xdr:spPr>
        <a:xfrm>
          <a:off x="3530111" y="99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51932</xdr:rowOff>
    </xdr:from>
    <xdr:to>
      <xdr:col>15</xdr:col>
      <xdr:colOff>101600</xdr:colOff>
      <xdr:row>57</xdr:row>
      <xdr:rowOff>153532</xdr:rowOff>
    </xdr:to>
    <xdr:sp macro="" textlink="">
      <xdr:nvSpPr>
        <xdr:cNvPr id="146" name="楕円 145"/>
        <xdr:cNvSpPr/>
      </xdr:nvSpPr>
      <xdr:spPr>
        <a:xfrm>
          <a:off x="2857500" y="98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144659</xdr:rowOff>
    </xdr:from>
    <xdr:ext cx="534377" cy="259045"/>
    <xdr:sp macro="" textlink="">
      <xdr:nvSpPr>
        <xdr:cNvPr id="147" name="テキスト ボックス 146"/>
        <xdr:cNvSpPr txBox="1"/>
      </xdr:nvSpPr>
      <xdr:spPr>
        <a:xfrm>
          <a:off x="2641111" y="99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141902</xdr:rowOff>
    </xdr:from>
    <xdr:to>
      <xdr:col>10</xdr:col>
      <xdr:colOff>165100</xdr:colOff>
      <xdr:row>58</xdr:row>
      <xdr:rowOff>72052</xdr:rowOff>
    </xdr:to>
    <xdr:sp macro="" textlink="">
      <xdr:nvSpPr>
        <xdr:cNvPr id="148" name="楕円 147"/>
        <xdr:cNvSpPr/>
      </xdr:nvSpPr>
      <xdr:spPr>
        <a:xfrm>
          <a:off x="1968500" y="99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63179</xdr:rowOff>
    </xdr:from>
    <xdr:ext cx="534377" cy="259045"/>
    <xdr:sp macro="" textlink="">
      <xdr:nvSpPr>
        <xdr:cNvPr id="149" name="テキスト ボックス 148"/>
        <xdr:cNvSpPr txBox="1"/>
      </xdr:nvSpPr>
      <xdr:spPr>
        <a:xfrm>
          <a:off x="1752111" y="100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46544</xdr:rowOff>
    </xdr:from>
    <xdr:to>
      <xdr:col>6</xdr:col>
      <xdr:colOff>38100</xdr:colOff>
      <xdr:row>58</xdr:row>
      <xdr:rowOff>148144</xdr:rowOff>
    </xdr:to>
    <xdr:sp macro="" textlink="">
      <xdr:nvSpPr>
        <xdr:cNvPr id="150" name="楕円 149"/>
        <xdr:cNvSpPr/>
      </xdr:nvSpPr>
      <xdr:spPr>
        <a:xfrm>
          <a:off x="1079500" y="99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139271</xdr:rowOff>
    </xdr:from>
    <xdr:ext cx="534377" cy="259045"/>
    <xdr:sp macro="" textlink="">
      <xdr:nvSpPr>
        <xdr:cNvPr id="151" name="テキスト ボックス 150"/>
        <xdr:cNvSpPr txBox="1"/>
      </xdr:nvSpPr>
      <xdr:spPr>
        <a:xfrm>
          <a:off x="863111" y="1008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90551</xdr:rowOff>
    </xdr:from>
    <xdr:to>
      <xdr:col>24</xdr:col>
      <xdr:colOff>63500</xdr:colOff>
      <xdr:row>76</xdr:row>
      <xdr:rowOff>118309</xdr:rowOff>
    </xdr:to>
    <xdr:cxnSp macro="">
      <xdr:nvCxnSpPr>
        <xdr:cNvPr id="182" name="直線コネクタ 181"/>
        <xdr:cNvCxnSpPr/>
      </xdr:nvCxnSpPr>
      <xdr:spPr>
        <a:xfrm flipV="1">
          <a:off x="3797300" y="1312075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118309</xdr:rowOff>
    </xdr:from>
    <xdr:to>
      <xdr:col>19</xdr:col>
      <xdr:colOff>177800</xdr:colOff>
      <xdr:row>76</xdr:row>
      <xdr:rowOff>149334</xdr:rowOff>
    </xdr:to>
    <xdr:cxnSp macro="">
      <xdr:nvCxnSpPr>
        <xdr:cNvPr id="185" name="直線コネクタ 184"/>
        <xdr:cNvCxnSpPr/>
      </xdr:nvCxnSpPr>
      <xdr:spPr>
        <a:xfrm flipV="1">
          <a:off x="2908300" y="1314850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99695</xdr:rowOff>
    </xdr:from>
    <xdr:to>
      <xdr:col>15</xdr:col>
      <xdr:colOff>50800</xdr:colOff>
      <xdr:row>76</xdr:row>
      <xdr:rowOff>149334</xdr:rowOff>
    </xdr:to>
    <xdr:cxnSp macro="">
      <xdr:nvCxnSpPr>
        <xdr:cNvPr id="188" name="直線コネクタ 187"/>
        <xdr:cNvCxnSpPr/>
      </xdr:nvCxnSpPr>
      <xdr:spPr>
        <a:xfrm>
          <a:off x="2019300" y="13129895"/>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99695</xdr:rowOff>
    </xdr:from>
    <xdr:to>
      <xdr:col>10</xdr:col>
      <xdr:colOff>114300</xdr:colOff>
      <xdr:row>76</xdr:row>
      <xdr:rowOff>141660</xdr:rowOff>
    </xdr:to>
    <xdr:cxnSp macro="">
      <xdr:nvCxnSpPr>
        <xdr:cNvPr id="191" name="直線コネクタ 190"/>
        <xdr:cNvCxnSpPr/>
      </xdr:nvCxnSpPr>
      <xdr:spPr>
        <a:xfrm flipV="1">
          <a:off x="1130300" y="13129895"/>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39751</xdr:rowOff>
    </xdr:from>
    <xdr:to>
      <xdr:col>24</xdr:col>
      <xdr:colOff>114300</xdr:colOff>
      <xdr:row>76</xdr:row>
      <xdr:rowOff>141351</xdr:rowOff>
    </xdr:to>
    <xdr:sp macro="" textlink="">
      <xdr:nvSpPr>
        <xdr:cNvPr id="201" name="楕円 200"/>
        <xdr:cNvSpPr/>
      </xdr:nvSpPr>
      <xdr:spPr>
        <a:xfrm>
          <a:off x="45847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18178</xdr:rowOff>
    </xdr:from>
    <xdr:ext cx="469744" cy="259045"/>
    <xdr:sp macro="" textlink="">
      <xdr:nvSpPr>
        <xdr:cNvPr id="202" name="維持補修費該当値テキスト"/>
        <xdr:cNvSpPr txBox="1"/>
      </xdr:nvSpPr>
      <xdr:spPr>
        <a:xfrm>
          <a:off x="4686300"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67509</xdr:rowOff>
    </xdr:from>
    <xdr:to>
      <xdr:col>20</xdr:col>
      <xdr:colOff>38100</xdr:colOff>
      <xdr:row>76</xdr:row>
      <xdr:rowOff>169109</xdr:rowOff>
    </xdr:to>
    <xdr:sp macro="" textlink="">
      <xdr:nvSpPr>
        <xdr:cNvPr id="203" name="楕円 202"/>
        <xdr:cNvSpPr/>
      </xdr:nvSpPr>
      <xdr:spPr>
        <a:xfrm>
          <a:off x="3746500" y="130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160236</xdr:rowOff>
    </xdr:from>
    <xdr:ext cx="469744" cy="259045"/>
    <xdr:sp macro="" textlink="">
      <xdr:nvSpPr>
        <xdr:cNvPr id="204" name="テキスト ボックス 203"/>
        <xdr:cNvSpPr txBox="1"/>
      </xdr:nvSpPr>
      <xdr:spPr>
        <a:xfrm>
          <a:off x="3562428" y="1319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98534</xdr:rowOff>
    </xdr:from>
    <xdr:to>
      <xdr:col>15</xdr:col>
      <xdr:colOff>101600</xdr:colOff>
      <xdr:row>77</xdr:row>
      <xdr:rowOff>28684</xdr:rowOff>
    </xdr:to>
    <xdr:sp macro="" textlink="">
      <xdr:nvSpPr>
        <xdr:cNvPr id="205" name="楕円 204"/>
        <xdr:cNvSpPr/>
      </xdr:nvSpPr>
      <xdr:spPr>
        <a:xfrm>
          <a:off x="2857500" y="131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19811</xdr:rowOff>
    </xdr:from>
    <xdr:ext cx="469744" cy="259045"/>
    <xdr:sp macro="" textlink="">
      <xdr:nvSpPr>
        <xdr:cNvPr id="206" name="テキスト ボックス 205"/>
        <xdr:cNvSpPr txBox="1"/>
      </xdr:nvSpPr>
      <xdr:spPr>
        <a:xfrm>
          <a:off x="2673428" y="132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48895</xdr:rowOff>
    </xdr:from>
    <xdr:to>
      <xdr:col>10</xdr:col>
      <xdr:colOff>165100</xdr:colOff>
      <xdr:row>76</xdr:row>
      <xdr:rowOff>150495</xdr:rowOff>
    </xdr:to>
    <xdr:sp macro="" textlink="">
      <xdr:nvSpPr>
        <xdr:cNvPr id="207" name="楕円 206"/>
        <xdr:cNvSpPr/>
      </xdr:nvSpPr>
      <xdr:spPr>
        <a:xfrm>
          <a:off x="1968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141622</xdr:rowOff>
    </xdr:from>
    <xdr:ext cx="469744" cy="259045"/>
    <xdr:sp macro="" textlink="">
      <xdr:nvSpPr>
        <xdr:cNvPr id="208" name="テキスト ボックス 207"/>
        <xdr:cNvSpPr txBox="1"/>
      </xdr:nvSpPr>
      <xdr:spPr>
        <a:xfrm>
          <a:off x="1784428"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90860</xdr:rowOff>
    </xdr:from>
    <xdr:to>
      <xdr:col>6</xdr:col>
      <xdr:colOff>38100</xdr:colOff>
      <xdr:row>77</xdr:row>
      <xdr:rowOff>21010</xdr:rowOff>
    </xdr:to>
    <xdr:sp macro="" textlink="">
      <xdr:nvSpPr>
        <xdr:cNvPr id="209" name="楕円 208"/>
        <xdr:cNvSpPr/>
      </xdr:nvSpPr>
      <xdr:spPr>
        <a:xfrm>
          <a:off x="1079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12137</xdr:rowOff>
    </xdr:from>
    <xdr:ext cx="469744" cy="259045"/>
    <xdr:sp macro="" textlink="">
      <xdr:nvSpPr>
        <xdr:cNvPr id="210" name="テキスト ボックス 209"/>
        <xdr:cNvSpPr txBox="1"/>
      </xdr:nvSpPr>
      <xdr:spPr>
        <a:xfrm>
          <a:off x="895428" y="132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123392</xdr:rowOff>
    </xdr:from>
    <xdr:to>
      <xdr:col>24</xdr:col>
      <xdr:colOff>63500</xdr:colOff>
      <xdr:row>96</xdr:row>
      <xdr:rowOff>143129</xdr:rowOff>
    </xdr:to>
    <xdr:cxnSp macro="">
      <xdr:nvCxnSpPr>
        <xdr:cNvPr id="240" name="直線コネクタ 239"/>
        <xdr:cNvCxnSpPr/>
      </xdr:nvCxnSpPr>
      <xdr:spPr>
        <a:xfrm>
          <a:off x="3797300" y="16582592"/>
          <a:ext cx="8382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123392</xdr:rowOff>
    </xdr:from>
    <xdr:to>
      <xdr:col>19</xdr:col>
      <xdr:colOff>177800</xdr:colOff>
      <xdr:row>97</xdr:row>
      <xdr:rowOff>101257</xdr:rowOff>
    </xdr:to>
    <xdr:cxnSp macro="">
      <xdr:nvCxnSpPr>
        <xdr:cNvPr id="243" name="直線コネクタ 242"/>
        <xdr:cNvCxnSpPr/>
      </xdr:nvCxnSpPr>
      <xdr:spPr>
        <a:xfrm flipV="1">
          <a:off x="2908300" y="16582592"/>
          <a:ext cx="889000" cy="14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101257</xdr:rowOff>
    </xdr:from>
    <xdr:to>
      <xdr:col>15</xdr:col>
      <xdr:colOff>50800</xdr:colOff>
      <xdr:row>98</xdr:row>
      <xdr:rowOff>22161</xdr:rowOff>
    </xdr:to>
    <xdr:cxnSp macro="">
      <xdr:nvCxnSpPr>
        <xdr:cNvPr id="246" name="直線コネクタ 245"/>
        <xdr:cNvCxnSpPr/>
      </xdr:nvCxnSpPr>
      <xdr:spPr>
        <a:xfrm flipV="1">
          <a:off x="2019300" y="16731907"/>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22161</xdr:rowOff>
    </xdr:from>
    <xdr:to>
      <xdr:col>10</xdr:col>
      <xdr:colOff>114300</xdr:colOff>
      <xdr:row>99</xdr:row>
      <xdr:rowOff>43650</xdr:rowOff>
    </xdr:to>
    <xdr:cxnSp macro="">
      <xdr:nvCxnSpPr>
        <xdr:cNvPr id="249" name="直線コネクタ 248"/>
        <xdr:cNvCxnSpPr/>
      </xdr:nvCxnSpPr>
      <xdr:spPr>
        <a:xfrm flipV="1">
          <a:off x="1130300" y="16824261"/>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92329</xdr:rowOff>
    </xdr:from>
    <xdr:to>
      <xdr:col>24</xdr:col>
      <xdr:colOff>114300</xdr:colOff>
      <xdr:row>97</xdr:row>
      <xdr:rowOff>22479</xdr:rowOff>
    </xdr:to>
    <xdr:sp macro="" textlink="">
      <xdr:nvSpPr>
        <xdr:cNvPr id="259" name="楕円 258"/>
        <xdr:cNvSpPr/>
      </xdr:nvSpPr>
      <xdr:spPr>
        <a:xfrm>
          <a:off x="45847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70756</xdr:rowOff>
    </xdr:from>
    <xdr:ext cx="534377" cy="259045"/>
    <xdr:sp macro="" textlink="">
      <xdr:nvSpPr>
        <xdr:cNvPr id="260" name="扶助費該当値テキスト"/>
        <xdr:cNvSpPr txBox="1"/>
      </xdr:nvSpPr>
      <xdr:spPr>
        <a:xfrm>
          <a:off x="4686300" y="165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72592</xdr:rowOff>
    </xdr:from>
    <xdr:to>
      <xdr:col>20</xdr:col>
      <xdr:colOff>38100</xdr:colOff>
      <xdr:row>97</xdr:row>
      <xdr:rowOff>2742</xdr:rowOff>
    </xdr:to>
    <xdr:sp macro="" textlink="">
      <xdr:nvSpPr>
        <xdr:cNvPr id="261" name="楕円 260"/>
        <xdr:cNvSpPr/>
      </xdr:nvSpPr>
      <xdr:spPr>
        <a:xfrm>
          <a:off x="3746500" y="165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165319</xdr:rowOff>
    </xdr:from>
    <xdr:ext cx="534377" cy="259045"/>
    <xdr:sp macro="" textlink="">
      <xdr:nvSpPr>
        <xdr:cNvPr id="262" name="テキスト ボックス 261"/>
        <xdr:cNvSpPr txBox="1"/>
      </xdr:nvSpPr>
      <xdr:spPr>
        <a:xfrm>
          <a:off x="3530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50457</xdr:rowOff>
    </xdr:from>
    <xdr:to>
      <xdr:col>15</xdr:col>
      <xdr:colOff>101600</xdr:colOff>
      <xdr:row>97</xdr:row>
      <xdr:rowOff>152057</xdr:rowOff>
    </xdr:to>
    <xdr:sp macro="" textlink="">
      <xdr:nvSpPr>
        <xdr:cNvPr id="263" name="楕円 262"/>
        <xdr:cNvSpPr/>
      </xdr:nvSpPr>
      <xdr:spPr>
        <a:xfrm>
          <a:off x="2857500" y="16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143184</xdr:rowOff>
    </xdr:from>
    <xdr:ext cx="534377" cy="259045"/>
    <xdr:sp macro="" textlink="">
      <xdr:nvSpPr>
        <xdr:cNvPr id="264" name="テキスト ボックス 263"/>
        <xdr:cNvSpPr txBox="1"/>
      </xdr:nvSpPr>
      <xdr:spPr>
        <a:xfrm>
          <a:off x="2641111" y="16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142811</xdr:rowOff>
    </xdr:from>
    <xdr:to>
      <xdr:col>10</xdr:col>
      <xdr:colOff>165100</xdr:colOff>
      <xdr:row>98</xdr:row>
      <xdr:rowOff>72961</xdr:rowOff>
    </xdr:to>
    <xdr:sp macro="" textlink="">
      <xdr:nvSpPr>
        <xdr:cNvPr id="265" name="楕円 264"/>
        <xdr:cNvSpPr/>
      </xdr:nvSpPr>
      <xdr:spPr>
        <a:xfrm>
          <a:off x="1968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64088</xdr:rowOff>
    </xdr:from>
    <xdr:ext cx="534377" cy="259045"/>
    <xdr:sp macro="" textlink="">
      <xdr:nvSpPr>
        <xdr:cNvPr id="266" name="テキスト ボックス 265"/>
        <xdr:cNvSpPr txBox="1"/>
      </xdr:nvSpPr>
      <xdr:spPr>
        <a:xfrm>
          <a:off x="1752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164300</xdr:rowOff>
    </xdr:from>
    <xdr:to>
      <xdr:col>6</xdr:col>
      <xdr:colOff>38100</xdr:colOff>
      <xdr:row>99</xdr:row>
      <xdr:rowOff>94450</xdr:rowOff>
    </xdr:to>
    <xdr:sp macro="" textlink="">
      <xdr:nvSpPr>
        <xdr:cNvPr id="267" name="楕円 266"/>
        <xdr:cNvSpPr/>
      </xdr:nvSpPr>
      <xdr:spPr>
        <a:xfrm>
          <a:off x="1079500" y="169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85577</xdr:rowOff>
    </xdr:from>
    <xdr:ext cx="534377" cy="259045"/>
    <xdr:sp macro="" textlink="">
      <xdr:nvSpPr>
        <xdr:cNvPr id="268" name="テキスト ボックス 267"/>
        <xdr:cNvSpPr txBox="1"/>
      </xdr:nvSpPr>
      <xdr:spPr>
        <a:xfrm>
          <a:off x="863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152616</xdr:rowOff>
    </xdr:from>
    <xdr:to>
      <xdr:col>55</xdr:col>
      <xdr:colOff>0</xdr:colOff>
      <xdr:row>38</xdr:row>
      <xdr:rowOff>3397</xdr:rowOff>
    </xdr:to>
    <xdr:cxnSp macro="">
      <xdr:nvCxnSpPr>
        <xdr:cNvPr id="297" name="直線コネクタ 296"/>
        <xdr:cNvCxnSpPr/>
      </xdr:nvCxnSpPr>
      <xdr:spPr>
        <a:xfrm flipV="1">
          <a:off x="9639300" y="6496266"/>
          <a:ext cx="8382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158007</xdr:rowOff>
    </xdr:from>
    <xdr:to>
      <xdr:col>50</xdr:col>
      <xdr:colOff>114300</xdr:colOff>
      <xdr:row>38</xdr:row>
      <xdr:rowOff>3397</xdr:rowOff>
    </xdr:to>
    <xdr:cxnSp macro="">
      <xdr:nvCxnSpPr>
        <xdr:cNvPr id="300" name="直線コネクタ 299"/>
        <xdr:cNvCxnSpPr/>
      </xdr:nvCxnSpPr>
      <xdr:spPr>
        <a:xfrm>
          <a:off x="8750300" y="650165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151987</xdr:rowOff>
    </xdr:from>
    <xdr:to>
      <xdr:col>45</xdr:col>
      <xdr:colOff>177800</xdr:colOff>
      <xdr:row>37</xdr:row>
      <xdr:rowOff>158007</xdr:rowOff>
    </xdr:to>
    <xdr:cxnSp macro="">
      <xdr:nvCxnSpPr>
        <xdr:cNvPr id="303" name="直線コネクタ 302"/>
        <xdr:cNvCxnSpPr/>
      </xdr:nvCxnSpPr>
      <xdr:spPr>
        <a:xfrm>
          <a:off x="7861300" y="649563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151987</xdr:rowOff>
    </xdr:from>
    <xdr:to>
      <xdr:col>41</xdr:col>
      <xdr:colOff>50800</xdr:colOff>
      <xdr:row>38</xdr:row>
      <xdr:rowOff>31191</xdr:rowOff>
    </xdr:to>
    <xdr:cxnSp macro="">
      <xdr:nvCxnSpPr>
        <xdr:cNvPr id="306" name="直線コネクタ 305"/>
        <xdr:cNvCxnSpPr/>
      </xdr:nvCxnSpPr>
      <xdr:spPr>
        <a:xfrm flipV="1">
          <a:off x="6972300" y="6495637"/>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101816</xdr:rowOff>
    </xdr:from>
    <xdr:to>
      <xdr:col>55</xdr:col>
      <xdr:colOff>50800</xdr:colOff>
      <xdr:row>38</xdr:row>
      <xdr:rowOff>31965</xdr:rowOff>
    </xdr:to>
    <xdr:sp macro="" textlink="">
      <xdr:nvSpPr>
        <xdr:cNvPr id="316" name="楕円 315"/>
        <xdr:cNvSpPr/>
      </xdr:nvSpPr>
      <xdr:spPr>
        <a:xfrm>
          <a:off x="10426700" y="6445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16743</xdr:rowOff>
    </xdr:from>
    <xdr:ext cx="534377" cy="259045"/>
    <xdr:sp macro="" textlink="">
      <xdr:nvSpPr>
        <xdr:cNvPr id="317" name="補助費等該当値テキスト"/>
        <xdr:cNvSpPr txBox="1"/>
      </xdr:nvSpPr>
      <xdr:spPr>
        <a:xfrm>
          <a:off x="10528300" y="63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124047</xdr:rowOff>
    </xdr:from>
    <xdr:to>
      <xdr:col>50</xdr:col>
      <xdr:colOff>165100</xdr:colOff>
      <xdr:row>38</xdr:row>
      <xdr:rowOff>54197</xdr:rowOff>
    </xdr:to>
    <xdr:sp macro="" textlink="">
      <xdr:nvSpPr>
        <xdr:cNvPr id="318" name="楕円 317"/>
        <xdr:cNvSpPr/>
      </xdr:nvSpPr>
      <xdr:spPr>
        <a:xfrm>
          <a:off x="9588500" y="6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45324</xdr:rowOff>
    </xdr:from>
    <xdr:ext cx="534377" cy="259045"/>
    <xdr:sp macro="" textlink="">
      <xdr:nvSpPr>
        <xdr:cNvPr id="319" name="テキスト ボックス 318"/>
        <xdr:cNvSpPr txBox="1"/>
      </xdr:nvSpPr>
      <xdr:spPr>
        <a:xfrm>
          <a:off x="9372111" y="65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107207</xdr:rowOff>
    </xdr:from>
    <xdr:to>
      <xdr:col>46</xdr:col>
      <xdr:colOff>38100</xdr:colOff>
      <xdr:row>38</xdr:row>
      <xdr:rowOff>37357</xdr:rowOff>
    </xdr:to>
    <xdr:sp macro="" textlink="">
      <xdr:nvSpPr>
        <xdr:cNvPr id="320" name="楕円 319"/>
        <xdr:cNvSpPr/>
      </xdr:nvSpPr>
      <xdr:spPr>
        <a:xfrm>
          <a:off x="8699500" y="64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28484</xdr:rowOff>
    </xdr:from>
    <xdr:ext cx="534377" cy="259045"/>
    <xdr:sp macro="" textlink="">
      <xdr:nvSpPr>
        <xdr:cNvPr id="321" name="テキスト ボックス 320"/>
        <xdr:cNvSpPr txBox="1"/>
      </xdr:nvSpPr>
      <xdr:spPr>
        <a:xfrm>
          <a:off x="8483111" y="65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101187</xdr:rowOff>
    </xdr:from>
    <xdr:to>
      <xdr:col>41</xdr:col>
      <xdr:colOff>101600</xdr:colOff>
      <xdr:row>38</xdr:row>
      <xdr:rowOff>31338</xdr:rowOff>
    </xdr:to>
    <xdr:sp macro="" textlink="">
      <xdr:nvSpPr>
        <xdr:cNvPr id="322" name="楕円 321"/>
        <xdr:cNvSpPr/>
      </xdr:nvSpPr>
      <xdr:spPr>
        <a:xfrm>
          <a:off x="7810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22465</xdr:rowOff>
    </xdr:from>
    <xdr:ext cx="534377" cy="259045"/>
    <xdr:sp macro="" textlink="">
      <xdr:nvSpPr>
        <xdr:cNvPr id="323" name="テキスト ボックス 322"/>
        <xdr:cNvSpPr txBox="1"/>
      </xdr:nvSpPr>
      <xdr:spPr>
        <a:xfrm>
          <a:off x="7594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151841</xdr:rowOff>
    </xdr:from>
    <xdr:to>
      <xdr:col>36</xdr:col>
      <xdr:colOff>165100</xdr:colOff>
      <xdr:row>38</xdr:row>
      <xdr:rowOff>81991</xdr:rowOff>
    </xdr:to>
    <xdr:sp macro="" textlink="">
      <xdr:nvSpPr>
        <xdr:cNvPr id="324" name="楕円 323"/>
        <xdr:cNvSpPr/>
      </xdr:nvSpPr>
      <xdr:spPr>
        <a:xfrm>
          <a:off x="6921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73118</xdr:rowOff>
    </xdr:from>
    <xdr:ext cx="469744" cy="259045"/>
    <xdr:sp macro="" textlink="">
      <xdr:nvSpPr>
        <xdr:cNvPr id="325" name="テキスト ボックス 324"/>
        <xdr:cNvSpPr txBox="1"/>
      </xdr:nvSpPr>
      <xdr:spPr>
        <a:xfrm>
          <a:off x="6737428" y="658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157489</xdr:rowOff>
    </xdr:from>
    <xdr:to>
      <xdr:col>55</xdr:col>
      <xdr:colOff>0</xdr:colOff>
      <xdr:row>58</xdr:row>
      <xdr:rowOff>18965</xdr:rowOff>
    </xdr:to>
    <xdr:cxnSp macro="">
      <xdr:nvCxnSpPr>
        <xdr:cNvPr id="354" name="直線コネクタ 353"/>
        <xdr:cNvCxnSpPr/>
      </xdr:nvCxnSpPr>
      <xdr:spPr>
        <a:xfrm>
          <a:off x="9639300" y="9930139"/>
          <a:ext cx="8382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157489</xdr:rowOff>
    </xdr:from>
    <xdr:to>
      <xdr:col>50</xdr:col>
      <xdr:colOff>114300</xdr:colOff>
      <xdr:row>58</xdr:row>
      <xdr:rowOff>64650</xdr:rowOff>
    </xdr:to>
    <xdr:cxnSp macro="">
      <xdr:nvCxnSpPr>
        <xdr:cNvPr id="357" name="直線コネクタ 356"/>
        <xdr:cNvCxnSpPr/>
      </xdr:nvCxnSpPr>
      <xdr:spPr>
        <a:xfrm flipV="1">
          <a:off x="8750300" y="9930139"/>
          <a:ext cx="889000" cy="7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34327</xdr:rowOff>
    </xdr:from>
    <xdr:to>
      <xdr:col>45</xdr:col>
      <xdr:colOff>177800</xdr:colOff>
      <xdr:row>58</xdr:row>
      <xdr:rowOff>64650</xdr:rowOff>
    </xdr:to>
    <xdr:cxnSp macro="">
      <xdr:nvCxnSpPr>
        <xdr:cNvPr id="360" name="直線コネクタ 359"/>
        <xdr:cNvCxnSpPr/>
      </xdr:nvCxnSpPr>
      <xdr:spPr>
        <a:xfrm>
          <a:off x="7861300" y="9978427"/>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34327</xdr:rowOff>
    </xdr:from>
    <xdr:to>
      <xdr:col>41</xdr:col>
      <xdr:colOff>50800</xdr:colOff>
      <xdr:row>58</xdr:row>
      <xdr:rowOff>58627</xdr:rowOff>
    </xdr:to>
    <xdr:cxnSp macro="">
      <xdr:nvCxnSpPr>
        <xdr:cNvPr id="363" name="直線コネクタ 362"/>
        <xdr:cNvCxnSpPr/>
      </xdr:nvCxnSpPr>
      <xdr:spPr>
        <a:xfrm flipV="1">
          <a:off x="6972300" y="9978427"/>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139615</xdr:rowOff>
    </xdr:from>
    <xdr:to>
      <xdr:col>55</xdr:col>
      <xdr:colOff>50800</xdr:colOff>
      <xdr:row>58</xdr:row>
      <xdr:rowOff>69765</xdr:rowOff>
    </xdr:to>
    <xdr:sp macro="" textlink="">
      <xdr:nvSpPr>
        <xdr:cNvPr id="373" name="楕円 372"/>
        <xdr:cNvSpPr/>
      </xdr:nvSpPr>
      <xdr:spPr>
        <a:xfrm>
          <a:off x="10426700" y="99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118042</xdr:rowOff>
    </xdr:from>
    <xdr:ext cx="534377" cy="259045"/>
    <xdr:sp macro="" textlink="">
      <xdr:nvSpPr>
        <xdr:cNvPr id="374" name="普通建設事業費該当値テキスト"/>
        <xdr:cNvSpPr txBox="1"/>
      </xdr:nvSpPr>
      <xdr:spPr>
        <a:xfrm>
          <a:off x="10528300" y="989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106689</xdr:rowOff>
    </xdr:from>
    <xdr:to>
      <xdr:col>50</xdr:col>
      <xdr:colOff>165100</xdr:colOff>
      <xdr:row>58</xdr:row>
      <xdr:rowOff>36839</xdr:rowOff>
    </xdr:to>
    <xdr:sp macro="" textlink="">
      <xdr:nvSpPr>
        <xdr:cNvPr id="375" name="楕円 374"/>
        <xdr:cNvSpPr/>
      </xdr:nvSpPr>
      <xdr:spPr>
        <a:xfrm>
          <a:off x="9588500" y="98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27966</xdr:rowOff>
    </xdr:from>
    <xdr:ext cx="534377" cy="259045"/>
    <xdr:sp macro="" textlink="">
      <xdr:nvSpPr>
        <xdr:cNvPr id="376" name="テキスト ボックス 375"/>
        <xdr:cNvSpPr txBox="1"/>
      </xdr:nvSpPr>
      <xdr:spPr>
        <a:xfrm>
          <a:off x="9372111" y="997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13850</xdr:rowOff>
    </xdr:from>
    <xdr:to>
      <xdr:col>46</xdr:col>
      <xdr:colOff>38100</xdr:colOff>
      <xdr:row>58</xdr:row>
      <xdr:rowOff>115450</xdr:rowOff>
    </xdr:to>
    <xdr:sp macro="" textlink="">
      <xdr:nvSpPr>
        <xdr:cNvPr id="377" name="楕円 376"/>
        <xdr:cNvSpPr/>
      </xdr:nvSpPr>
      <xdr:spPr>
        <a:xfrm>
          <a:off x="8699500" y="99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106577</xdr:rowOff>
    </xdr:from>
    <xdr:ext cx="534377" cy="259045"/>
    <xdr:sp macro="" textlink="">
      <xdr:nvSpPr>
        <xdr:cNvPr id="378" name="テキスト ボックス 377"/>
        <xdr:cNvSpPr txBox="1"/>
      </xdr:nvSpPr>
      <xdr:spPr>
        <a:xfrm>
          <a:off x="8483111" y="100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154977</xdr:rowOff>
    </xdr:from>
    <xdr:to>
      <xdr:col>41</xdr:col>
      <xdr:colOff>101600</xdr:colOff>
      <xdr:row>58</xdr:row>
      <xdr:rowOff>85127</xdr:rowOff>
    </xdr:to>
    <xdr:sp macro="" textlink="">
      <xdr:nvSpPr>
        <xdr:cNvPr id="379" name="楕円 378"/>
        <xdr:cNvSpPr/>
      </xdr:nvSpPr>
      <xdr:spPr>
        <a:xfrm>
          <a:off x="7810500" y="99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76254</xdr:rowOff>
    </xdr:from>
    <xdr:ext cx="534377" cy="259045"/>
    <xdr:sp macro="" textlink="">
      <xdr:nvSpPr>
        <xdr:cNvPr id="380" name="テキスト ボックス 379"/>
        <xdr:cNvSpPr txBox="1"/>
      </xdr:nvSpPr>
      <xdr:spPr>
        <a:xfrm>
          <a:off x="7594111" y="100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7827</xdr:rowOff>
    </xdr:from>
    <xdr:to>
      <xdr:col>36</xdr:col>
      <xdr:colOff>165100</xdr:colOff>
      <xdr:row>58</xdr:row>
      <xdr:rowOff>109427</xdr:rowOff>
    </xdr:to>
    <xdr:sp macro="" textlink="">
      <xdr:nvSpPr>
        <xdr:cNvPr id="381" name="楕円 380"/>
        <xdr:cNvSpPr/>
      </xdr:nvSpPr>
      <xdr:spPr>
        <a:xfrm>
          <a:off x="6921500" y="99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100554</xdr:rowOff>
    </xdr:from>
    <xdr:ext cx="534377" cy="259045"/>
    <xdr:sp macro="" textlink="">
      <xdr:nvSpPr>
        <xdr:cNvPr id="382" name="テキスト ボックス 381"/>
        <xdr:cNvSpPr txBox="1"/>
      </xdr:nvSpPr>
      <xdr:spPr>
        <a:xfrm>
          <a:off x="6705111" y="1004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132952</xdr:rowOff>
    </xdr:from>
    <xdr:to>
      <xdr:col>55</xdr:col>
      <xdr:colOff>0</xdr:colOff>
      <xdr:row>78</xdr:row>
      <xdr:rowOff>132998</xdr:rowOff>
    </xdr:to>
    <xdr:cxnSp macro="">
      <xdr:nvCxnSpPr>
        <xdr:cNvPr id="409" name="直線コネクタ 408"/>
        <xdr:cNvCxnSpPr/>
      </xdr:nvCxnSpPr>
      <xdr:spPr>
        <a:xfrm>
          <a:off x="9639300" y="1350605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38489</xdr:rowOff>
    </xdr:from>
    <xdr:to>
      <xdr:col>50</xdr:col>
      <xdr:colOff>114300</xdr:colOff>
      <xdr:row>78</xdr:row>
      <xdr:rowOff>132952</xdr:rowOff>
    </xdr:to>
    <xdr:cxnSp macro="">
      <xdr:nvCxnSpPr>
        <xdr:cNvPr id="412" name="直線コネクタ 411"/>
        <xdr:cNvCxnSpPr/>
      </xdr:nvCxnSpPr>
      <xdr:spPr>
        <a:xfrm>
          <a:off x="8750300" y="13411589"/>
          <a:ext cx="889000" cy="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32528</xdr:rowOff>
    </xdr:from>
    <xdr:to>
      <xdr:col>45</xdr:col>
      <xdr:colOff>177800</xdr:colOff>
      <xdr:row>78</xdr:row>
      <xdr:rowOff>38489</xdr:rowOff>
    </xdr:to>
    <xdr:cxnSp macro="">
      <xdr:nvCxnSpPr>
        <xdr:cNvPr id="415" name="直線コネクタ 414"/>
        <xdr:cNvCxnSpPr/>
      </xdr:nvCxnSpPr>
      <xdr:spPr>
        <a:xfrm>
          <a:off x="7861300" y="13405628"/>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82198</xdr:rowOff>
    </xdr:from>
    <xdr:to>
      <xdr:col>55</xdr:col>
      <xdr:colOff>50800</xdr:colOff>
      <xdr:row>79</xdr:row>
      <xdr:rowOff>12348</xdr:rowOff>
    </xdr:to>
    <xdr:sp macro="" textlink="">
      <xdr:nvSpPr>
        <xdr:cNvPr id="425" name="楕円 424"/>
        <xdr:cNvSpPr/>
      </xdr:nvSpPr>
      <xdr:spPr>
        <a:xfrm>
          <a:off x="10426700" y="134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20547</xdr:rowOff>
    </xdr:from>
    <xdr:ext cx="469744" cy="259045"/>
    <xdr:sp macro="" textlink="">
      <xdr:nvSpPr>
        <xdr:cNvPr id="426" name="普通建設事業費 （ うち新規整備　）該当値テキスト"/>
        <xdr:cNvSpPr txBox="1"/>
      </xdr:nvSpPr>
      <xdr:spPr>
        <a:xfrm>
          <a:off x="10528300" y="133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82152</xdr:rowOff>
    </xdr:from>
    <xdr:to>
      <xdr:col>50</xdr:col>
      <xdr:colOff>165100</xdr:colOff>
      <xdr:row>79</xdr:row>
      <xdr:rowOff>12302</xdr:rowOff>
    </xdr:to>
    <xdr:sp macro="" textlink="">
      <xdr:nvSpPr>
        <xdr:cNvPr id="427" name="楕円 426"/>
        <xdr:cNvSpPr/>
      </xdr:nvSpPr>
      <xdr:spPr>
        <a:xfrm>
          <a:off x="9588500" y="134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3429</xdr:rowOff>
    </xdr:from>
    <xdr:ext cx="469744" cy="259045"/>
    <xdr:sp macro="" textlink="">
      <xdr:nvSpPr>
        <xdr:cNvPr id="428" name="テキスト ボックス 427"/>
        <xdr:cNvSpPr txBox="1"/>
      </xdr:nvSpPr>
      <xdr:spPr>
        <a:xfrm>
          <a:off x="9404428" y="135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159139</xdr:rowOff>
    </xdr:from>
    <xdr:to>
      <xdr:col>46</xdr:col>
      <xdr:colOff>38100</xdr:colOff>
      <xdr:row>78</xdr:row>
      <xdr:rowOff>89289</xdr:rowOff>
    </xdr:to>
    <xdr:sp macro="" textlink="">
      <xdr:nvSpPr>
        <xdr:cNvPr id="429" name="楕円 428"/>
        <xdr:cNvSpPr/>
      </xdr:nvSpPr>
      <xdr:spPr>
        <a:xfrm>
          <a:off x="8699500" y="133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105816</xdr:rowOff>
    </xdr:from>
    <xdr:ext cx="534377" cy="259045"/>
    <xdr:sp macro="" textlink="">
      <xdr:nvSpPr>
        <xdr:cNvPr id="430" name="テキスト ボックス 429"/>
        <xdr:cNvSpPr txBox="1"/>
      </xdr:nvSpPr>
      <xdr:spPr>
        <a:xfrm>
          <a:off x="8483111" y="131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153178</xdr:rowOff>
    </xdr:from>
    <xdr:to>
      <xdr:col>41</xdr:col>
      <xdr:colOff>101600</xdr:colOff>
      <xdr:row>78</xdr:row>
      <xdr:rowOff>83328</xdr:rowOff>
    </xdr:to>
    <xdr:sp macro="" textlink="">
      <xdr:nvSpPr>
        <xdr:cNvPr id="431" name="楕円 430"/>
        <xdr:cNvSpPr/>
      </xdr:nvSpPr>
      <xdr:spPr>
        <a:xfrm>
          <a:off x="7810500" y="133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99855</xdr:rowOff>
    </xdr:from>
    <xdr:ext cx="534377" cy="259045"/>
    <xdr:sp macro="" textlink="">
      <xdr:nvSpPr>
        <xdr:cNvPr id="432" name="テキスト ボックス 431"/>
        <xdr:cNvSpPr txBox="1"/>
      </xdr:nvSpPr>
      <xdr:spPr>
        <a:xfrm>
          <a:off x="7594111" y="13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3226</xdr:rowOff>
    </xdr:from>
    <xdr:to>
      <xdr:col>55</xdr:col>
      <xdr:colOff>0</xdr:colOff>
      <xdr:row>95</xdr:row>
      <xdr:rowOff>33156</xdr:rowOff>
    </xdr:to>
    <xdr:cxnSp macro="">
      <xdr:nvCxnSpPr>
        <xdr:cNvPr id="463" name="直線コネクタ 462"/>
        <xdr:cNvCxnSpPr/>
      </xdr:nvCxnSpPr>
      <xdr:spPr>
        <a:xfrm>
          <a:off x="9639300" y="16290976"/>
          <a:ext cx="8382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3226</xdr:rowOff>
    </xdr:from>
    <xdr:to>
      <xdr:col>50</xdr:col>
      <xdr:colOff>114300</xdr:colOff>
      <xdr:row>98</xdr:row>
      <xdr:rowOff>48799</xdr:rowOff>
    </xdr:to>
    <xdr:cxnSp macro="">
      <xdr:nvCxnSpPr>
        <xdr:cNvPr id="466" name="直線コネクタ 465"/>
        <xdr:cNvCxnSpPr/>
      </xdr:nvCxnSpPr>
      <xdr:spPr>
        <a:xfrm flipV="1">
          <a:off x="8750300" y="16290976"/>
          <a:ext cx="889000" cy="5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160306</xdr:rowOff>
    </xdr:from>
    <xdr:to>
      <xdr:col>45</xdr:col>
      <xdr:colOff>177800</xdr:colOff>
      <xdr:row>98</xdr:row>
      <xdr:rowOff>48799</xdr:rowOff>
    </xdr:to>
    <xdr:cxnSp macro="">
      <xdr:nvCxnSpPr>
        <xdr:cNvPr id="469" name="直線コネクタ 468"/>
        <xdr:cNvCxnSpPr/>
      </xdr:nvCxnSpPr>
      <xdr:spPr>
        <a:xfrm>
          <a:off x="7861300" y="16790956"/>
          <a:ext cx="889000" cy="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153806</xdr:rowOff>
    </xdr:from>
    <xdr:to>
      <xdr:col>55</xdr:col>
      <xdr:colOff>50800</xdr:colOff>
      <xdr:row>95</xdr:row>
      <xdr:rowOff>83956</xdr:rowOff>
    </xdr:to>
    <xdr:sp macro="" textlink="">
      <xdr:nvSpPr>
        <xdr:cNvPr id="479" name="楕円 478"/>
        <xdr:cNvSpPr/>
      </xdr:nvSpPr>
      <xdr:spPr>
        <a:xfrm>
          <a:off x="10426700" y="162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5233</xdr:rowOff>
    </xdr:from>
    <xdr:ext cx="534377" cy="259045"/>
    <xdr:sp macro="" textlink="">
      <xdr:nvSpPr>
        <xdr:cNvPr id="480" name="普通建設事業費 （ うち更新整備　）該当値テキスト"/>
        <xdr:cNvSpPr txBox="1"/>
      </xdr:nvSpPr>
      <xdr:spPr>
        <a:xfrm>
          <a:off x="10528300" y="1612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123876</xdr:rowOff>
    </xdr:from>
    <xdr:to>
      <xdr:col>50</xdr:col>
      <xdr:colOff>165100</xdr:colOff>
      <xdr:row>95</xdr:row>
      <xdr:rowOff>54026</xdr:rowOff>
    </xdr:to>
    <xdr:sp macro="" textlink="">
      <xdr:nvSpPr>
        <xdr:cNvPr id="481" name="楕円 480"/>
        <xdr:cNvSpPr/>
      </xdr:nvSpPr>
      <xdr:spPr>
        <a:xfrm>
          <a:off x="9588500" y="162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70553</xdr:rowOff>
    </xdr:from>
    <xdr:ext cx="534377" cy="259045"/>
    <xdr:sp macro="" textlink="">
      <xdr:nvSpPr>
        <xdr:cNvPr id="482" name="テキスト ボックス 481"/>
        <xdr:cNvSpPr txBox="1"/>
      </xdr:nvSpPr>
      <xdr:spPr>
        <a:xfrm>
          <a:off x="9372111" y="160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169449</xdr:rowOff>
    </xdr:from>
    <xdr:to>
      <xdr:col>46</xdr:col>
      <xdr:colOff>38100</xdr:colOff>
      <xdr:row>98</xdr:row>
      <xdr:rowOff>99599</xdr:rowOff>
    </xdr:to>
    <xdr:sp macro="" textlink="">
      <xdr:nvSpPr>
        <xdr:cNvPr id="483" name="楕円 482"/>
        <xdr:cNvSpPr/>
      </xdr:nvSpPr>
      <xdr:spPr>
        <a:xfrm>
          <a:off x="8699500" y="168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90726</xdr:rowOff>
    </xdr:from>
    <xdr:ext cx="534377" cy="259045"/>
    <xdr:sp macro="" textlink="">
      <xdr:nvSpPr>
        <xdr:cNvPr id="484" name="テキスト ボックス 483"/>
        <xdr:cNvSpPr txBox="1"/>
      </xdr:nvSpPr>
      <xdr:spPr>
        <a:xfrm>
          <a:off x="8483111" y="168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109506</xdr:rowOff>
    </xdr:from>
    <xdr:to>
      <xdr:col>41</xdr:col>
      <xdr:colOff>101600</xdr:colOff>
      <xdr:row>98</xdr:row>
      <xdr:rowOff>39656</xdr:rowOff>
    </xdr:to>
    <xdr:sp macro="" textlink="">
      <xdr:nvSpPr>
        <xdr:cNvPr id="485" name="楕円 484"/>
        <xdr:cNvSpPr/>
      </xdr:nvSpPr>
      <xdr:spPr>
        <a:xfrm>
          <a:off x="7810500" y="16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30783</xdr:rowOff>
    </xdr:from>
    <xdr:ext cx="534377" cy="259045"/>
    <xdr:sp macro="" textlink="">
      <xdr:nvSpPr>
        <xdr:cNvPr id="486" name="テキスト ボックス 485"/>
        <xdr:cNvSpPr txBox="1"/>
      </xdr:nvSpPr>
      <xdr:spPr>
        <a:xfrm>
          <a:off x="7594111" y="168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83121</xdr:rowOff>
    </xdr:from>
    <xdr:to>
      <xdr:col>85</xdr:col>
      <xdr:colOff>127000</xdr:colOff>
      <xdr:row>74</xdr:row>
      <xdr:rowOff>110759</xdr:rowOff>
    </xdr:to>
    <xdr:cxnSp macro="">
      <xdr:nvCxnSpPr>
        <xdr:cNvPr id="619" name="直線コネクタ 618"/>
        <xdr:cNvCxnSpPr/>
      </xdr:nvCxnSpPr>
      <xdr:spPr>
        <a:xfrm>
          <a:off x="15481300" y="12770421"/>
          <a:ext cx="8382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53084</xdr:rowOff>
    </xdr:from>
    <xdr:to>
      <xdr:col>81</xdr:col>
      <xdr:colOff>50800</xdr:colOff>
      <xdr:row>74</xdr:row>
      <xdr:rowOff>83121</xdr:rowOff>
    </xdr:to>
    <xdr:cxnSp macro="">
      <xdr:nvCxnSpPr>
        <xdr:cNvPr id="622" name="直線コネクタ 621"/>
        <xdr:cNvCxnSpPr/>
      </xdr:nvCxnSpPr>
      <xdr:spPr>
        <a:xfrm>
          <a:off x="14592300" y="12740384"/>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53084</xdr:rowOff>
    </xdr:from>
    <xdr:to>
      <xdr:col>76</xdr:col>
      <xdr:colOff>114300</xdr:colOff>
      <xdr:row>74</xdr:row>
      <xdr:rowOff>56832</xdr:rowOff>
    </xdr:to>
    <xdr:cxnSp macro="">
      <xdr:nvCxnSpPr>
        <xdr:cNvPr id="625" name="直線コネクタ 624"/>
        <xdr:cNvCxnSpPr/>
      </xdr:nvCxnSpPr>
      <xdr:spPr>
        <a:xfrm flipV="1">
          <a:off x="13703300" y="12740384"/>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56832</xdr:rowOff>
    </xdr:from>
    <xdr:to>
      <xdr:col>71</xdr:col>
      <xdr:colOff>177800</xdr:colOff>
      <xdr:row>74</xdr:row>
      <xdr:rowOff>129779</xdr:rowOff>
    </xdr:to>
    <xdr:cxnSp macro="">
      <xdr:nvCxnSpPr>
        <xdr:cNvPr id="628" name="直線コネクタ 627"/>
        <xdr:cNvCxnSpPr/>
      </xdr:nvCxnSpPr>
      <xdr:spPr>
        <a:xfrm flipV="1">
          <a:off x="12814300" y="12744132"/>
          <a:ext cx="889000" cy="7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59959</xdr:rowOff>
    </xdr:from>
    <xdr:to>
      <xdr:col>85</xdr:col>
      <xdr:colOff>177800</xdr:colOff>
      <xdr:row>74</xdr:row>
      <xdr:rowOff>161559</xdr:rowOff>
    </xdr:to>
    <xdr:sp macro="" textlink="">
      <xdr:nvSpPr>
        <xdr:cNvPr id="638" name="楕円 637"/>
        <xdr:cNvSpPr/>
      </xdr:nvSpPr>
      <xdr:spPr>
        <a:xfrm>
          <a:off x="16268700" y="127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38386</xdr:rowOff>
    </xdr:from>
    <xdr:ext cx="534377" cy="259045"/>
    <xdr:sp macro="" textlink="">
      <xdr:nvSpPr>
        <xdr:cNvPr id="639" name="公債費該当値テキスト"/>
        <xdr:cNvSpPr txBox="1"/>
      </xdr:nvSpPr>
      <xdr:spPr>
        <a:xfrm>
          <a:off x="16370300" y="12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32321</xdr:rowOff>
    </xdr:from>
    <xdr:to>
      <xdr:col>81</xdr:col>
      <xdr:colOff>101600</xdr:colOff>
      <xdr:row>74</xdr:row>
      <xdr:rowOff>133921</xdr:rowOff>
    </xdr:to>
    <xdr:sp macro="" textlink="">
      <xdr:nvSpPr>
        <xdr:cNvPr id="640" name="楕円 639"/>
        <xdr:cNvSpPr/>
      </xdr:nvSpPr>
      <xdr:spPr>
        <a:xfrm>
          <a:off x="15430500" y="12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125048</xdr:rowOff>
    </xdr:from>
    <xdr:ext cx="534377" cy="259045"/>
    <xdr:sp macro="" textlink="">
      <xdr:nvSpPr>
        <xdr:cNvPr id="641" name="テキスト ボックス 640"/>
        <xdr:cNvSpPr txBox="1"/>
      </xdr:nvSpPr>
      <xdr:spPr>
        <a:xfrm>
          <a:off x="15214111" y="128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2284</xdr:rowOff>
    </xdr:from>
    <xdr:to>
      <xdr:col>76</xdr:col>
      <xdr:colOff>165100</xdr:colOff>
      <xdr:row>74</xdr:row>
      <xdr:rowOff>103884</xdr:rowOff>
    </xdr:to>
    <xdr:sp macro="" textlink="">
      <xdr:nvSpPr>
        <xdr:cNvPr id="642" name="楕円 641"/>
        <xdr:cNvSpPr/>
      </xdr:nvSpPr>
      <xdr:spPr>
        <a:xfrm>
          <a:off x="14541500" y="126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95011</xdr:rowOff>
    </xdr:from>
    <xdr:ext cx="534377" cy="259045"/>
    <xdr:sp macro="" textlink="">
      <xdr:nvSpPr>
        <xdr:cNvPr id="643" name="テキスト ボックス 642"/>
        <xdr:cNvSpPr txBox="1"/>
      </xdr:nvSpPr>
      <xdr:spPr>
        <a:xfrm>
          <a:off x="14325111" y="127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6032</xdr:rowOff>
    </xdr:from>
    <xdr:to>
      <xdr:col>72</xdr:col>
      <xdr:colOff>38100</xdr:colOff>
      <xdr:row>74</xdr:row>
      <xdr:rowOff>107632</xdr:rowOff>
    </xdr:to>
    <xdr:sp macro="" textlink="">
      <xdr:nvSpPr>
        <xdr:cNvPr id="644" name="楕円 643"/>
        <xdr:cNvSpPr/>
      </xdr:nvSpPr>
      <xdr:spPr>
        <a:xfrm>
          <a:off x="13652500" y="126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98759</xdr:rowOff>
    </xdr:from>
    <xdr:ext cx="534377" cy="259045"/>
    <xdr:sp macro="" textlink="">
      <xdr:nvSpPr>
        <xdr:cNvPr id="645" name="テキスト ボックス 644"/>
        <xdr:cNvSpPr txBox="1"/>
      </xdr:nvSpPr>
      <xdr:spPr>
        <a:xfrm>
          <a:off x="13436111" y="127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78979</xdr:rowOff>
    </xdr:from>
    <xdr:to>
      <xdr:col>67</xdr:col>
      <xdr:colOff>101600</xdr:colOff>
      <xdr:row>75</xdr:row>
      <xdr:rowOff>9129</xdr:rowOff>
    </xdr:to>
    <xdr:sp macro="" textlink="">
      <xdr:nvSpPr>
        <xdr:cNvPr id="646" name="楕円 645"/>
        <xdr:cNvSpPr/>
      </xdr:nvSpPr>
      <xdr:spPr>
        <a:xfrm>
          <a:off x="12763500" y="127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256</xdr:rowOff>
    </xdr:from>
    <xdr:ext cx="534377" cy="259045"/>
    <xdr:sp macro="" textlink="">
      <xdr:nvSpPr>
        <xdr:cNvPr id="647" name="テキスト ボックス 646"/>
        <xdr:cNvSpPr txBox="1"/>
      </xdr:nvSpPr>
      <xdr:spPr>
        <a:xfrm>
          <a:off x="12547111" y="128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21478</xdr:rowOff>
    </xdr:from>
    <xdr:to>
      <xdr:col>85</xdr:col>
      <xdr:colOff>127000</xdr:colOff>
      <xdr:row>98</xdr:row>
      <xdr:rowOff>73259</xdr:rowOff>
    </xdr:to>
    <xdr:cxnSp macro="">
      <xdr:nvCxnSpPr>
        <xdr:cNvPr id="674" name="直線コネクタ 673"/>
        <xdr:cNvCxnSpPr/>
      </xdr:nvCxnSpPr>
      <xdr:spPr>
        <a:xfrm flipV="1">
          <a:off x="15481300" y="16823578"/>
          <a:ext cx="838200" cy="5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26822</xdr:rowOff>
    </xdr:from>
    <xdr:to>
      <xdr:col>81</xdr:col>
      <xdr:colOff>50800</xdr:colOff>
      <xdr:row>98</xdr:row>
      <xdr:rowOff>73259</xdr:rowOff>
    </xdr:to>
    <xdr:cxnSp macro="">
      <xdr:nvCxnSpPr>
        <xdr:cNvPr id="677" name="直線コネクタ 676"/>
        <xdr:cNvCxnSpPr/>
      </xdr:nvCxnSpPr>
      <xdr:spPr>
        <a:xfrm>
          <a:off x="14592300" y="16828922"/>
          <a:ext cx="8890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26822</xdr:rowOff>
    </xdr:from>
    <xdr:to>
      <xdr:col>76</xdr:col>
      <xdr:colOff>114300</xdr:colOff>
      <xdr:row>98</xdr:row>
      <xdr:rowOff>45124</xdr:rowOff>
    </xdr:to>
    <xdr:cxnSp macro="">
      <xdr:nvCxnSpPr>
        <xdr:cNvPr id="680" name="直線コネクタ 679"/>
        <xdr:cNvCxnSpPr/>
      </xdr:nvCxnSpPr>
      <xdr:spPr>
        <a:xfrm flipV="1">
          <a:off x="13703300" y="16828922"/>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20183</xdr:rowOff>
    </xdr:from>
    <xdr:to>
      <xdr:col>71</xdr:col>
      <xdr:colOff>177800</xdr:colOff>
      <xdr:row>98</xdr:row>
      <xdr:rowOff>45124</xdr:rowOff>
    </xdr:to>
    <xdr:cxnSp macro="">
      <xdr:nvCxnSpPr>
        <xdr:cNvPr id="683" name="直線コネクタ 682"/>
        <xdr:cNvCxnSpPr/>
      </xdr:nvCxnSpPr>
      <xdr:spPr>
        <a:xfrm>
          <a:off x="12814300" y="16822283"/>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142128</xdr:rowOff>
    </xdr:from>
    <xdr:to>
      <xdr:col>85</xdr:col>
      <xdr:colOff>177800</xdr:colOff>
      <xdr:row>98</xdr:row>
      <xdr:rowOff>72278</xdr:rowOff>
    </xdr:to>
    <xdr:sp macro="" textlink="">
      <xdr:nvSpPr>
        <xdr:cNvPr id="693" name="楕円 692"/>
        <xdr:cNvSpPr/>
      </xdr:nvSpPr>
      <xdr:spPr>
        <a:xfrm>
          <a:off x="16268700" y="167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101505</xdr:rowOff>
    </xdr:from>
    <xdr:ext cx="534377" cy="259045"/>
    <xdr:sp macro="" textlink="">
      <xdr:nvSpPr>
        <xdr:cNvPr id="694" name="積立金該当値テキスト"/>
        <xdr:cNvSpPr txBox="1"/>
      </xdr:nvSpPr>
      <xdr:spPr>
        <a:xfrm>
          <a:off x="16370300" y="165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22459</xdr:rowOff>
    </xdr:from>
    <xdr:to>
      <xdr:col>81</xdr:col>
      <xdr:colOff>101600</xdr:colOff>
      <xdr:row>98</xdr:row>
      <xdr:rowOff>124059</xdr:rowOff>
    </xdr:to>
    <xdr:sp macro="" textlink="">
      <xdr:nvSpPr>
        <xdr:cNvPr id="695" name="楕円 694"/>
        <xdr:cNvSpPr/>
      </xdr:nvSpPr>
      <xdr:spPr>
        <a:xfrm>
          <a:off x="15430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115186</xdr:rowOff>
    </xdr:from>
    <xdr:ext cx="534377" cy="259045"/>
    <xdr:sp macro="" textlink="">
      <xdr:nvSpPr>
        <xdr:cNvPr id="696" name="テキスト ボックス 695"/>
        <xdr:cNvSpPr txBox="1"/>
      </xdr:nvSpPr>
      <xdr:spPr>
        <a:xfrm>
          <a:off x="15214111" y="169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147472</xdr:rowOff>
    </xdr:from>
    <xdr:to>
      <xdr:col>76</xdr:col>
      <xdr:colOff>165100</xdr:colOff>
      <xdr:row>98</xdr:row>
      <xdr:rowOff>77622</xdr:rowOff>
    </xdr:to>
    <xdr:sp macro="" textlink="">
      <xdr:nvSpPr>
        <xdr:cNvPr id="697" name="楕円 696"/>
        <xdr:cNvSpPr/>
      </xdr:nvSpPr>
      <xdr:spPr>
        <a:xfrm>
          <a:off x="14541500" y="167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94149</xdr:rowOff>
    </xdr:from>
    <xdr:ext cx="534377" cy="259045"/>
    <xdr:sp macro="" textlink="">
      <xdr:nvSpPr>
        <xdr:cNvPr id="698" name="テキスト ボックス 697"/>
        <xdr:cNvSpPr txBox="1"/>
      </xdr:nvSpPr>
      <xdr:spPr>
        <a:xfrm>
          <a:off x="14325111" y="165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165774</xdr:rowOff>
    </xdr:from>
    <xdr:to>
      <xdr:col>72</xdr:col>
      <xdr:colOff>38100</xdr:colOff>
      <xdr:row>98</xdr:row>
      <xdr:rowOff>95924</xdr:rowOff>
    </xdr:to>
    <xdr:sp macro="" textlink="">
      <xdr:nvSpPr>
        <xdr:cNvPr id="699" name="楕円 698"/>
        <xdr:cNvSpPr/>
      </xdr:nvSpPr>
      <xdr:spPr>
        <a:xfrm>
          <a:off x="13652500" y="16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112451</xdr:rowOff>
    </xdr:from>
    <xdr:ext cx="534377" cy="259045"/>
    <xdr:sp macro="" textlink="">
      <xdr:nvSpPr>
        <xdr:cNvPr id="700" name="テキスト ボックス 699"/>
        <xdr:cNvSpPr txBox="1"/>
      </xdr:nvSpPr>
      <xdr:spPr>
        <a:xfrm>
          <a:off x="13436111" y="1657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140833</xdr:rowOff>
    </xdr:from>
    <xdr:to>
      <xdr:col>67</xdr:col>
      <xdr:colOff>101600</xdr:colOff>
      <xdr:row>98</xdr:row>
      <xdr:rowOff>70983</xdr:rowOff>
    </xdr:to>
    <xdr:sp macro="" textlink="">
      <xdr:nvSpPr>
        <xdr:cNvPr id="701" name="楕円 700"/>
        <xdr:cNvSpPr/>
      </xdr:nvSpPr>
      <xdr:spPr>
        <a:xfrm>
          <a:off x="12763500" y="167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87510</xdr:rowOff>
    </xdr:from>
    <xdr:ext cx="534377" cy="259045"/>
    <xdr:sp macro="" textlink="">
      <xdr:nvSpPr>
        <xdr:cNvPr id="702" name="テキスト ボックス 701"/>
        <xdr:cNvSpPr txBox="1"/>
      </xdr:nvSpPr>
      <xdr:spPr>
        <a:xfrm>
          <a:off x="12547111" y="165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23457</xdr:rowOff>
    </xdr:from>
    <xdr:to>
      <xdr:col>116</xdr:col>
      <xdr:colOff>63500</xdr:colOff>
      <xdr:row>38</xdr:row>
      <xdr:rowOff>25343</xdr:rowOff>
    </xdr:to>
    <xdr:cxnSp macro="">
      <xdr:nvCxnSpPr>
        <xdr:cNvPr id="727" name="直線コネクタ 726"/>
        <xdr:cNvCxnSpPr/>
      </xdr:nvCxnSpPr>
      <xdr:spPr>
        <a:xfrm flipV="1">
          <a:off x="21323300" y="6538557"/>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25343</xdr:rowOff>
    </xdr:from>
    <xdr:to>
      <xdr:col>111</xdr:col>
      <xdr:colOff>177800</xdr:colOff>
      <xdr:row>38</xdr:row>
      <xdr:rowOff>25343</xdr:rowOff>
    </xdr:to>
    <xdr:cxnSp macro="">
      <xdr:nvCxnSpPr>
        <xdr:cNvPr id="730" name="直線コネクタ 729"/>
        <xdr:cNvCxnSpPr/>
      </xdr:nvCxnSpPr>
      <xdr:spPr>
        <a:xfrm>
          <a:off x="20434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25343</xdr:rowOff>
    </xdr:from>
    <xdr:to>
      <xdr:col>107</xdr:col>
      <xdr:colOff>50800</xdr:colOff>
      <xdr:row>38</xdr:row>
      <xdr:rowOff>25343</xdr:rowOff>
    </xdr:to>
    <xdr:cxnSp macro="">
      <xdr:nvCxnSpPr>
        <xdr:cNvPr id="733" name="直線コネクタ 732"/>
        <xdr:cNvCxnSpPr/>
      </xdr:nvCxnSpPr>
      <xdr:spPr>
        <a:xfrm>
          <a:off x="19545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25343</xdr:rowOff>
    </xdr:from>
    <xdr:to>
      <xdr:col>102</xdr:col>
      <xdr:colOff>114300</xdr:colOff>
      <xdr:row>38</xdr:row>
      <xdr:rowOff>25343</xdr:rowOff>
    </xdr:to>
    <xdr:cxnSp macro="">
      <xdr:nvCxnSpPr>
        <xdr:cNvPr id="736" name="直線コネクタ 735"/>
        <xdr:cNvCxnSpPr/>
      </xdr:nvCxnSpPr>
      <xdr:spPr>
        <a:xfrm>
          <a:off x="18656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144107</xdr:rowOff>
    </xdr:from>
    <xdr:to>
      <xdr:col>116</xdr:col>
      <xdr:colOff>114300</xdr:colOff>
      <xdr:row>38</xdr:row>
      <xdr:rowOff>74257</xdr:rowOff>
    </xdr:to>
    <xdr:sp macro="" textlink="">
      <xdr:nvSpPr>
        <xdr:cNvPr id="746" name="楕円 745"/>
        <xdr:cNvSpPr/>
      </xdr:nvSpPr>
      <xdr:spPr>
        <a:xfrm>
          <a:off x="221107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59034</xdr:rowOff>
    </xdr:from>
    <xdr:ext cx="313932" cy="259045"/>
    <xdr:sp macro="" textlink="">
      <xdr:nvSpPr>
        <xdr:cNvPr id="747" name="投資及び出資金該当値テキスト"/>
        <xdr:cNvSpPr txBox="1"/>
      </xdr:nvSpPr>
      <xdr:spPr>
        <a:xfrm>
          <a:off x="22212300" y="640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145993</xdr:rowOff>
    </xdr:from>
    <xdr:to>
      <xdr:col>112</xdr:col>
      <xdr:colOff>38100</xdr:colOff>
      <xdr:row>38</xdr:row>
      <xdr:rowOff>76143</xdr:rowOff>
    </xdr:to>
    <xdr:sp macro="" textlink="">
      <xdr:nvSpPr>
        <xdr:cNvPr id="748" name="楕円 747"/>
        <xdr:cNvSpPr/>
      </xdr:nvSpPr>
      <xdr:spPr>
        <a:xfrm>
          <a:off x="2127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67270</xdr:rowOff>
    </xdr:from>
    <xdr:ext cx="249299" cy="259045"/>
    <xdr:sp macro="" textlink="">
      <xdr:nvSpPr>
        <xdr:cNvPr id="749" name="テキスト ボックス 748"/>
        <xdr:cNvSpPr txBox="1"/>
      </xdr:nvSpPr>
      <xdr:spPr>
        <a:xfrm>
          <a:off x="21198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145993</xdr:rowOff>
    </xdr:from>
    <xdr:to>
      <xdr:col>107</xdr:col>
      <xdr:colOff>101600</xdr:colOff>
      <xdr:row>38</xdr:row>
      <xdr:rowOff>76143</xdr:rowOff>
    </xdr:to>
    <xdr:sp macro="" textlink="">
      <xdr:nvSpPr>
        <xdr:cNvPr id="750" name="楕円 749"/>
        <xdr:cNvSpPr/>
      </xdr:nvSpPr>
      <xdr:spPr>
        <a:xfrm>
          <a:off x="20383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67270</xdr:rowOff>
    </xdr:from>
    <xdr:ext cx="249299" cy="259045"/>
    <xdr:sp macro="" textlink="">
      <xdr:nvSpPr>
        <xdr:cNvPr id="751" name="テキスト ボックス 750"/>
        <xdr:cNvSpPr txBox="1"/>
      </xdr:nvSpPr>
      <xdr:spPr>
        <a:xfrm>
          <a:off x="20309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52" name="楕円 751"/>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53" name="テキスト ボックス 752"/>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145993</xdr:rowOff>
    </xdr:from>
    <xdr:to>
      <xdr:col>98</xdr:col>
      <xdr:colOff>38100</xdr:colOff>
      <xdr:row>38</xdr:row>
      <xdr:rowOff>76143</xdr:rowOff>
    </xdr:to>
    <xdr:sp macro="" textlink="">
      <xdr:nvSpPr>
        <xdr:cNvPr id="754" name="楕円 753"/>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67270</xdr:rowOff>
    </xdr:from>
    <xdr:ext cx="249299" cy="259045"/>
    <xdr:sp macro="" textlink="">
      <xdr:nvSpPr>
        <xdr:cNvPr id="755" name="テキスト ボックス 754"/>
        <xdr:cNvSpPr txBox="1"/>
      </xdr:nvSpPr>
      <xdr:spPr>
        <a:xfrm>
          <a:off x="18531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3283</xdr:rowOff>
    </xdr:from>
    <xdr:to>
      <xdr:col>116</xdr:col>
      <xdr:colOff>63500</xdr:colOff>
      <xdr:row>59</xdr:row>
      <xdr:rowOff>3416</xdr:rowOff>
    </xdr:to>
    <xdr:cxnSp macro="">
      <xdr:nvCxnSpPr>
        <xdr:cNvPr id="784" name="直線コネクタ 783"/>
        <xdr:cNvCxnSpPr/>
      </xdr:nvCxnSpPr>
      <xdr:spPr>
        <a:xfrm flipV="1">
          <a:off x="21323300" y="10118833"/>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3378</xdr:rowOff>
    </xdr:from>
    <xdr:to>
      <xdr:col>111</xdr:col>
      <xdr:colOff>177800</xdr:colOff>
      <xdr:row>59</xdr:row>
      <xdr:rowOff>3416</xdr:rowOff>
    </xdr:to>
    <xdr:cxnSp macro="">
      <xdr:nvCxnSpPr>
        <xdr:cNvPr id="787" name="直線コネクタ 786"/>
        <xdr:cNvCxnSpPr/>
      </xdr:nvCxnSpPr>
      <xdr:spPr>
        <a:xfrm>
          <a:off x="20434300" y="101189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3378</xdr:rowOff>
    </xdr:from>
    <xdr:to>
      <xdr:col>107</xdr:col>
      <xdr:colOff>50800</xdr:colOff>
      <xdr:row>59</xdr:row>
      <xdr:rowOff>3397</xdr:rowOff>
    </xdr:to>
    <xdr:cxnSp macro="">
      <xdr:nvCxnSpPr>
        <xdr:cNvPr id="790" name="直線コネクタ 789"/>
        <xdr:cNvCxnSpPr/>
      </xdr:nvCxnSpPr>
      <xdr:spPr>
        <a:xfrm flipV="1">
          <a:off x="19545300" y="1011892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169799</xdr:rowOff>
    </xdr:from>
    <xdr:to>
      <xdr:col>102</xdr:col>
      <xdr:colOff>114300</xdr:colOff>
      <xdr:row>59</xdr:row>
      <xdr:rowOff>3397</xdr:rowOff>
    </xdr:to>
    <xdr:cxnSp macro="">
      <xdr:nvCxnSpPr>
        <xdr:cNvPr id="793" name="直線コネクタ 792"/>
        <xdr:cNvCxnSpPr/>
      </xdr:nvCxnSpPr>
      <xdr:spPr>
        <a:xfrm>
          <a:off x="18656300" y="10113899"/>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123933</xdr:rowOff>
    </xdr:from>
    <xdr:to>
      <xdr:col>116</xdr:col>
      <xdr:colOff>114300</xdr:colOff>
      <xdr:row>59</xdr:row>
      <xdr:rowOff>54083</xdr:rowOff>
    </xdr:to>
    <xdr:sp macro="" textlink="">
      <xdr:nvSpPr>
        <xdr:cNvPr id="803" name="楕円 802"/>
        <xdr:cNvSpPr/>
      </xdr:nvSpPr>
      <xdr:spPr>
        <a:xfrm>
          <a:off x="22110700" y="100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38860</xdr:rowOff>
    </xdr:from>
    <xdr:ext cx="469744" cy="259045"/>
    <xdr:sp macro="" textlink="">
      <xdr:nvSpPr>
        <xdr:cNvPr id="804" name="貸付金該当値テキスト"/>
        <xdr:cNvSpPr txBox="1"/>
      </xdr:nvSpPr>
      <xdr:spPr>
        <a:xfrm>
          <a:off x="22212300" y="998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124066</xdr:rowOff>
    </xdr:from>
    <xdr:to>
      <xdr:col>112</xdr:col>
      <xdr:colOff>38100</xdr:colOff>
      <xdr:row>59</xdr:row>
      <xdr:rowOff>54216</xdr:rowOff>
    </xdr:to>
    <xdr:sp macro="" textlink="">
      <xdr:nvSpPr>
        <xdr:cNvPr id="805" name="楕円 804"/>
        <xdr:cNvSpPr/>
      </xdr:nvSpPr>
      <xdr:spPr>
        <a:xfrm>
          <a:off x="21272500" y="100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45343</xdr:rowOff>
    </xdr:from>
    <xdr:ext cx="469744" cy="259045"/>
    <xdr:sp macro="" textlink="">
      <xdr:nvSpPr>
        <xdr:cNvPr id="806" name="テキスト ボックス 805"/>
        <xdr:cNvSpPr txBox="1"/>
      </xdr:nvSpPr>
      <xdr:spPr>
        <a:xfrm>
          <a:off x="21088428" y="1016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124028</xdr:rowOff>
    </xdr:from>
    <xdr:to>
      <xdr:col>107</xdr:col>
      <xdr:colOff>101600</xdr:colOff>
      <xdr:row>59</xdr:row>
      <xdr:rowOff>54178</xdr:rowOff>
    </xdr:to>
    <xdr:sp macro="" textlink="">
      <xdr:nvSpPr>
        <xdr:cNvPr id="807" name="楕円 806"/>
        <xdr:cNvSpPr/>
      </xdr:nvSpPr>
      <xdr:spPr>
        <a:xfrm>
          <a:off x="20383500" y="100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45305</xdr:rowOff>
    </xdr:from>
    <xdr:ext cx="469744" cy="259045"/>
    <xdr:sp macro="" textlink="">
      <xdr:nvSpPr>
        <xdr:cNvPr id="808" name="テキスト ボックス 807"/>
        <xdr:cNvSpPr txBox="1"/>
      </xdr:nvSpPr>
      <xdr:spPr>
        <a:xfrm>
          <a:off x="20199428" y="10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124047</xdr:rowOff>
    </xdr:from>
    <xdr:to>
      <xdr:col>102</xdr:col>
      <xdr:colOff>165100</xdr:colOff>
      <xdr:row>59</xdr:row>
      <xdr:rowOff>54197</xdr:rowOff>
    </xdr:to>
    <xdr:sp macro="" textlink="">
      <xdr:nvSpPr>
        <xdr:cNvPr id="809" name="楕円 808"/>
        <xdr:cNvSpPr/>
      </xdr:nvSpPr>
      <xdr:spPr>
        <a:xfrm>
          <a:off x="19494500" y="100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45324</xdr:rowOff>
    </xdr:from>
    <xdr:ext cx="469744" cy="259045"/>
    <xdr:sp macro="" textlink="">
      <xdr:nvSpPr>
        <xdr:cNvPr id="810" name="テキスト ボックス 809"/>
        <xdr:cNvSpPr txBox="1"/>
      </xdr:nvSpPr>
      <xdr:spPr>
        <a:xfrm>
          <a:off x="19310428" y="101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118999</xdr:rowOff>
    </xdr:from>
    <xdr:to>
      <xdr:col>98</xdr:col>
      <xdr:colOff>38100</xdr:colOff>
      <xdr:row>59</xdr:row>
      <xdr:rowOff>49149</xdr:rowOff>
    </xdr:to>
    <xdr:sp macro="" textlink="">
      <xdr:nvSpPr>
        <xdr:cNvPr id="811" name="楕円 810"/>
        <xdr:cNvSpPr/>
      </xdr:nvSpPr>
      <xdr:spPr>
        <a:xfrm>
          <a:off x="18605500" y="100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40276</xdr:rowOff>
    </xdr:from>
    <xdr:ext cx="469744" cy="259045"/>
    <xdr:sp macro="" textlink="">
      <xdr:nvSpPr>
        <xdr:cNvPr id="812" name="テキスト ボックス 811"/>
        <xdr:cNvSpPr txBox="1"/>
      </xdr:nvSpPr>
      <xdr:spPr>
        <a:xfrm>
          <a:off x="18421428" y="1015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55826</xdr:rowOff>
    </xdr:from>
    <xdr:to>
      <xdr:col>116</xdr:col>
      <xdr:colOff>63500</xdr:colOff>
      <xdr:row>77</xdr:row>
      <xdr:rowOff>75986</xdr:rowOff>
    </xdr:to>
    <xdr:cxnSp macro="">
      <xdr:nvCxnSpPr>
        <xdr:cNvPr id="843" name="直線コネクタ 842"/>
        <xdr:cNvCxnSpPr/>
      </xdr:nvCxnSpPr>
      <xdr:spPr>
        <a:xfrm flipV="1">
          <a:off x="21323300" y="13257476"/>
          <a:ext cx="8382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75986</xdr:rowOff>
    </xdr:from>
    <xdr:to>
      <xdr:col>111</xdr:col>
      <xdr:colOff>177800</xdr:colOff>
      <xdr:row>77</xdr:row>
      <xdr:rowOff>83790</xdr:rowOff>
    </xdr:to>
    <xdr:cxnSp macro="">
      <xdr:nvCxnSpPr>
        <xdr:cNvPr id="846" name="直線コネクタ 845"/>
        <xdr:cNvCxnSpPr/>
      </xdr:nvCxnSpPr>
      <xdr:spPr>
        <a:xfrm flipV="1">
          <a:off x="20434300" y="13277636"/>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83790</xdr:rowOff>
    </xdr:from>
    <xdr:to>
      <xdr:col>107</xdr:col>
      <xdr:colOff>50800</xdr:colOff>
      <xdr:row>77</xdr:row>
      <xdr:rowOff>101405</xdr:rowOff>
    </xdr:to>
    <xdr:cxnSp macro="">
      <xdr:nvCxnSpPr>
        <xdr:cNvPr id="849" name="直線コネクタ 848"/>
        <xdr:cNvCxnSpPr/>
      </xdr:nvCxnSpPr>
      <xdr:spPr>
        <a:xfrm flipV="1">
          <a:off x="19545300" y="1328544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99075</xdr:rowOff>
    </xdr:from>
    <xdr:to>
      <xdr:col>102</xdr:col>
      <xdr:colOff>114300</xdr:colOff>
      <xdr:row>77</xdr:row>
      <xdr:rowOff>101405</xdr:rowOff>
    </xdr:to>
    <xdr:cxnSp macro="">
      <xdr:nvCxnSpPr>
        <xdr:cNvPr id="852" name="直線コネクタ 851"/>
        <xdr:cNvCxnSpPr/>
      </xdr:nvCxnSpPr>
      <xdr:spPr>
        <a:xfrm>
          <a:off x="18656300" y="13300725"/>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5026</xdr:rowOff>
    </xdr:from>
    <xdr:to>
      <xdr:col>116</xdr:col>
      <xdr:colOff>114300</xdr:colOff>
      <xdr:row>77</xdr:row>
      <xdr:rowOff>106626</xdr:rowOff>
    </xdr:to>
    <xdr:sp macro="" textlink="">
      <xdr:nvSpPr>
        <xdr:cNvPr id="862" name="楕円 861"/>
        <xdr:cNvSpPr/>
      </xdr:nvSpPr>
      <xdr:spPr>
        <a:xfrm>
          <a:off x="22110700" y="13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154903</xdr:rowOff>
    </xdr:from>
    <xdr:ext cx="534377" cy="259045"/>
    <xdr:sp macro="" textlink="">
      <xdr:nvSpPr>
        <xdr:cNvPr id="863" name="繰出金該当値テキスト"/>
        <xdr:cNvSpPr txBox="1"/>
      </xdr:nvSpPr>
      <xdr:spPr>
        <a:xfrm>
          <a:off x="22212300" y="131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25186</xdr:rowOff>
    </xdr:from>
    <xdr:to>
      <xdr:col>112</xdr:col>
      <xdr:colOff>38100</xdr:colOff>
      <xdr:row>77</xdr:row>
      <xdr:rowOff>126786</xdr:rowOff>
    </xdr:to>
    <xdr:sp macro="" textlink="">
      <xdr:nvSpPr>
        <xdr:cNvPr id="864" name="楕円 863"/>
        <xdr:cNvSpPr/>
      </xdr:nvSpPr>
      <xdr:spPr>
        <a:xfrm>
          <a:off x="21272500" y="132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117913</xdr:rowOff>
    </xdr:from>
    <xdr:ext cx="534377" cy="259045"/>
    <xdr:sp macro="" textlink="">
      <xdr:nvSpPr>
        <xdr:cNvPr id="865" name="テキスト ボックス 864"/>
        <xdr:cNvSpPr txBox="1"/>
      </xdr:nvSpPr>
      <xdr:spPr>
        <a:xfrm>
          <a:off x="21056111" y="133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32990</xdr:rowOff>
    </xdr:from>
    <xdr:to>
      <xdr:col>107</xdr:col>
      <xdr:colOff>101600</xdr:colOff>
      <xdr:row>77</xdr:row>
      <xdr:rowOff>134590</xdr:rowOff>
    </xdr:to>
    <xdr:sp macro="" textlink="">
      <xdr:nvSpPr>
        <xdr:cNvPr id="866" name="楕円 865"/>
        <xdr:cNvSpPr/>
      </xdr:nvSpPr>
      <xdr:spPr>
        <a:xfrm>
          <a:off x="20383500" y="132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125717</xdr:rowOff>
    </xdr:from>
    <xdr:ext cx="534377" cy="259045"/>
    <xdr:sp macro="" textlink="">
      <xdr:nvSpPr>
        <xdr:cNvPr id="867" name="テキスト ボックス 866"/>
        <xdr:cNvSpPr txBox="1"/>
      </xdr:nvSpPr>
      <xdr:spPr>
        <a:xfrm>
          <a:off x="20167111" y="133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50605</xdr:rowOff>
    </xdr:from>
    <xdr:to>
      <xdr:col>102</xdr:col>
      <xdr:colOff>165100</xdr:colOff>
      <xdr:row>77</xdr:row>
      <xdr:rowOff>152205</xdr:rowOff>
    </xdr:to>
    <xdr:sp macro="" textlink="">
      <xdr:nvSpPr>
        <xdr:cNvPr id="868" name="楕円 867"/>
        <xdr:cNvSpPr/>
      </xdr:nvSpPr>
      <xdr:spPr>
        <a:xfrm>
          <a:off x="19494500" y="132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143332</xdr:rowOff>
    </xdr:from>
    <xdr:ext cx="534377" cy="259045"/>
    <xdr:sp macro="" textlink="">
      <xdr:nvSpPr>
        <xdr:cNvPr id="869" name="テキスト ボックス 868"/>
        <xdr:cNvSpPr txBox="1"/>
      </xdr:nvSpPr>
      <xdr:spPr>
        <a:xfrm>
          <a:off x="19278111" y="133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48275</xdr:rowOff>
    </xdr:from>
    <xdr:to>
      <xdr:col>98</xdr:col>
      <xdr:colOff>38100</xdr:colOff>
      <xdr:row>77</xdr:row>
      <xdr:rowOff>149875</xdr:rowOff>
    </xdr:to>
    <xdr:sp macro="" textlink="">
      <xdr:nvSpPr>
        <xdr:cNvPr id="870" name="楕円 869"/>
        <xdr:cNvSpPr/>
      </xdr:nvSpPr>
      <xdr:spPr>
        <a:xfrm>
          <a:off x="18605500" y="132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141002</xdr:rowOff>
    </xdr:from>
    <xdr:ext cx="534377" cy="259045"/>
    <xdr:sp macro="" textlink="">
      <xdr:nvSpPr>
        <xdr:cNvPr id="871" name="テキスト ボックス 870"/>
        <xdr:cNvSpPr txBox="1"/>
      </xdr:nvSpPr>
      <xdr:spPr>
        <a:xfrm>
          <a:off x="18389111" y="1334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328,911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70,910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、低所得高齢者給付金給付金の減少により下降に転じた。</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46,025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年度と同様にかかみがはら航空宇宙博科学物館リニューアル事業等に伴うものである。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44,411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これは、定員適正化計画に基づき、事務事業の再編・整理、組織機構の弾力化等により、計画的に職員数の削減を行ってきたことによる。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35,455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高齢化の進展等に伴い介護保険特別会計や後期高齢者医療特別会計等への繰出金が増加傾向にある。　</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31,266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円となっており、類似団体平均と比較して低い水準にある。これは、交付税算入のある有利な地方債に厳選した借入を実施していることによる。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25,858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円となっており、類似団体平均と比較して高い水準へと転じた。これは、庁舎等整備基金等への積立金の増によるものである。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148,081
145,211
87.81
51,158,469
48,705,407
2,373,788
27,824,708
31,615,356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66766</xdr:rowOff>
    </xdr:from>
    <xdr:to>
      <xdr:col>24</xdr:col>
      <xdr:colOff>63500</xdr:colOff>
      <xdr:row>36</xdr:row>
      <xdr:rowOff>77651</xdr:rowOff>
    </xdr:to>
    <xdr:cxnSp macro="">
      <xdr:nvCxnSpPr>
        <xdr:cNvPr id="63" name="直線コネクタ 62"/>
        <xdr:cNvCxnSpPr/>
      </xdr:nvCxnSpPr>
      <xdr:spPr>
        <a:xfrm>
          <a:off x="3797300" y="623896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149497</xdr:rowOff>
    </xdr:from>
    <xdr:to>
      <xdr:col>19</xdr:col>
      <xdr:colOff>177800</xdr:colOff>
      <xdr:row>36</xdr:row>
      <xdr:rowOff>66766</xdr:rowOff>
    </xdr:to>
    <xdr:cxnSp macro="">
      <xdr:nvCxnSpPr>
        <xdr:cNvPr id="66" name="直線コネクタ 65"/>
        <xdr:cNvCxnSpPr/>
      </xdr:nvCxnSpPr>
      <xdr:spPr>
        <a:xfrm>
          <a:off x="2908300" y="5978797"/>
          <a:ext cx="889000" cy="26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149497</xdr:rowOff>
    </xdr:from>
    <xdr:to>
      <xdr:col>15</xdr:col>
      <xdr:colOff>50800</xdr:colOff>
      <xdr:row>35</xdr:row>
      <xdr:rowOff>107587</xdr:rowOff>
    </xdr:to>
    <xdr:cxnSp macro="">
      <xdr:nvCxnSpPr>
        <xdr:cNvPr id="69" name="直線コネクタ 68"/>
        <xdr:cNvCxnSpPr/>
      </xdr:nvCxnSpPr>
      <xdr:spPr>
        <a:xfrm flipV="1">
          <a:off x="2019300" y="5978797"/>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107587</xdr:rowOff>
    </xdr:from>
    <xdr:to>
      <xdr:col>10</xdr:col>
      <xdr:colOff>114300</xdr:colOff>
      <xdr:row>36</xdr:row>
      <xdr:rowOff>40640</xdr:rowOff>
    </xdr:to>
    <xdr:cxnSp macro="">
      <xdr:nvCxnSpPr>
        <xdr:cNvPr id="72" name="直線コネクタ 71"/>
        <xdr:cNvCxnSpPr/>
      </xdr:nvCxnSpPr>
      <xdr:spPr>
        <a:xfrm flipV="1">
          <a:off x="1130300" y="61083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26851</xdr:rowOff>
    </xdr:from>
    <xdr:to>
      <xdr:col>24</xdr:col>
      <xdr:colOff>114300</xdr:colOff>
      <xdr:row>36</xdr:row>
      <xdr:rowOff>128451</xdr:rowOff>
    </xdr:to>
    <xdr:sp macro="" textlink="">
      <xdr:nvSpPr>
        <xdr:cNvPr id="82" name="楕円 81"/>
        <xdr:cNvSpPr/>
      </xdr:nvSpPr>
      <xdr:spPr>
        <a:xfrm>
          <a:off x="45847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5278</xdr:rowOff>
    </xdr:from>
    <xdr:ext cx="469744" cy="259045"/>
    <xdr:sp macro="" textlink="">
      <xdr:nvSpPr>
        <xdr:cNvPr id="83" name="議会費該当値テキスト"/>
        <xdr:cNvSpPr txBox="1"/>
      </xdr:nvSpPr>
      <xdr:spPr>
        <a:xfrm>
          <a:off x="4686300" y="61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15966</xdr:rowOff>
    </xdr:from>
    <xdr:to>
      <xdr:col>20</xdr:col>
      <xdr:colOff>38100</xdr:colOff>
      <xdr:row>36</xdr:row>
      <xdr:rowOff>117566</xdr:rowOff>
    </xdr:to>
    <xdr:sp macro="" textlink="">
      <xdr:nvSpPr>
        <xdr:cNvPr id="84" name="楕円 83"/>
        <xdr:cNvSpPr/>
      </xdr:nvSpPr>
      <xdr:spPr>
        <a:xfrm>
          <a:off x="3746500" y="61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108693</xdr:rowOff>
    </xdr:from>
    <xdr:ext cx="469744" cy="259045"/>
    <xdr:sp macro="" textlink="">
      <xdr:nvSpPr>
        <xdr:cNvPr id="85" name="テキスト ボックス 84"/>
        <xdr:cNvSpPr txBox="1"/>
      </xdr:nvSpPr>
      <xdr:spPr>
        <a:xfrm>
          <a:off x="3562428"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98697</xdr:rowOff>
    </xdr:from>
    <xdr:to>
      <xdr:col>15</xdr:col>
      <xdr:colOff>101600</xdr:colOff>
      <xdr:row>35</xdr:row>
      <xdr:rowOff>28847</xdr:rowOff>
    </xdr:to>
    <xdr:sp macro="" textlink="">
      <xdr:nvSpPr>
        <xdr:cNvPr id="86" name="楕円 85"/>
        <xdr:cNvSpPr/>
      </xdr:nvSpPr>
      <xdr:spPr>
        <a:xfrm>
          <a:off x="2857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19974</xdr:rowOff>
    </xdr:from>
    <xdr:ext cx="469744" cy="259045"/>
    <xdr:sp macro="" textlink="">
      <xdr:nvSpPr>
        <xdr:cNvPr id="87" name="テキスト ボックス 86"/>
        <xdr:cNvSpPr txBox="1"/>
      </xdr:nvSpPr>
      <xdr:spPr>
        <a:xfrm>
          <a:off x="2673428" y="60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56787</xdr:rowOff>
    </xdr:from>
    <xdr:to>
      <xdr:col>10</xdr:col>
      <xdr:colOff>165100</xdr:colOff>
      <xdr:row>35</xdr:row>
      <xdr:rowOff>158387</xdr:rowOff>
    </xdr:to>
    <xdr:sp macro="" textlink="">
      <xdr:nvSpPr>
        <xdr:cNvPr id="88" name="楕円 87"/>
        <xdr:cNvSpPr/>
      </xdr:nvSpPr>
      <xdr:spPr>
        <a:xfrm>
          <a:off x="1968500" y="60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149514</xdr:rowOff>
    </xdr:from>
    <xdr:ext cx="469744" cy="259045"/>
    <xdr:sp macro="" textlink="">
      <xdr:nvSpPr>
        <xdr:cNvPr id="89" name="テキスト ボックス 88"/>
        <xdr:cNvSpPr txBox="1"/>
      </xdr:nvSpPr>
      <xdr:spPr>
        <a:xfrm>
          <a:off x="1784428" y="61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90" name="楕円 89"/>
        <xdr:cNvSpPr/>
      </xdr:nvSpPr>
      <xdr:spPr>
        <a:xfrm>
          <a:off x="107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82567</xdr:rowOff>
    </xdr:from>
    <xdr:ext cx="469744" cy="259045"/>
    <xdr:sp macro="" textlink="">
      <xdr:nvSpPr>
        <xdr:cNvPr id="91" name="テキスト ボックス 90"/>
        <xdr:cNvSpPr txBox="1"/>
      </xdr:nvSpPr>
      <xdr:spPr>
        <a:xfrm>
          <a:off x="895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65693</xdr:rowOff>
    </xdr:from>
    <xdr:to>
      <xdr:col>24</xdr:col>
      <xdr:colOff>63500</xdr:colOff>
      <xdr:row>57</xdr:row>
      <xdr:rowOff>105492</xdr:rowOff>
    </xdr:to>
    <xdr:cxnSp macro="">
      <xdr:nvCxnSpPr>
        <xdr:cNvPr id="118" name="直線コネクタ 117"/>
        <xdr:cNvCxnSpPr/>
      </xdr:nvCxnSpPr>
      <xdr:spPr>
        <a:xfrm flipV="1">
          <a:off x="3797300" y="9838343"/>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55127</xdr:rowOff>
    </xdr:from>
    <xdr:to>
      <xdr:col>19</xdr:col>
      <xdr:colOff>177800</xdr:colOff>
      <xdr:row>57</xdr:row>
      <xdr:rowOff>105492</xdr:rowOff>
    </xdr:to>
    <xdr:cxnSp macro="">
      <xdr:nvCxnSpPr>
        <xdr:cNvPr id="121" name="直線コネクタ 120"/>
        <xdr:cNvCxnSpPr/>
      </xdr:nvCxnSpPr>
      <xdr:spPr>
        <a:xfrm>
          <a:off x="2908300" y="9827777"/>
          <a:ext cx="889000" cy="5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55127</xdr:rowOff>
    </xdr:from>
    <xdr:to>
      <xdr:col>15</xdr:col>
      <xdr:colOff>50800</xdr:colOff>
      <xdr:row>57</xdr:row>
      <xdr:rowOff>89463</xdr:rowOff>
    </xdr:to>
    <xdr:cxnSp macro="">
      <xdr:nvCxnSpPr>
        <xdr:cNvPr id="124" name="直線コネクタ 123"/>
        <xdr:cNvCxnSpPr/>
      </xdr:nvCxnSpPr>
      <xdr:spPr>
        <a:xfrm flipV="1">
          <a:off x="2019300" y="9827777"/>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71102</xdr:rowOff>
    </xdr:from>
    <xdr:to>
      <xdr:col>10</xdr:col>
      <xdr:colOff>114300</xdr:colOff>
      <xdr:row>57</xdr:row>
      <xdr:rowOff>89463</xdr:rowOff>
    </xdr:to>
    <xdr:cxnSp macro="">
      <xdr:nvCxnSpPr>
        <xdr:cNvPr id="127" name="直線コネクタ 126"/>
        <xdr:cNvCxnSpPr/>
      </xdr:nvCxnSpPr>
      <xdr:spPr>
        <a:xfrm>
          <a:off x="1130300" y="9843752"/>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14893</xdr:rowOff>
    </xdr:from>
    <xdr:to>
      <xdr:col>24</xdr:col>
      <xdr:colOff>114300</xdr:colOff>
      <xdr:row>57</xdr:row>
      <xdr:rowOff>116493</xdr:rowOff>
    </xdr:to>
    <xdr:sp macro="" textlink="">
      <xdr:nvSpPr>
        <xdr:cNvPr id="137" name="楕円 136"/>
        <xdr:cNvSpPr/>
      </xdr:nvSpPr>
      <xdr:spPr>
        <a:xfrm>
          <a:off x="4584700" y="9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145720</xdr:rowOff>
    </xdr:from>
    <xdr:ext cx="534377" cy="259045"/>
    <xdr:sp macro="" textlink="">
      <xdr:nvSpPr>
        <xdr:cNvPr id="138" name="総務費該当値テキスト"/>
        <xdr:cNvSpPr txBox="1"/>
      </xdr:nvSpPr>
      <xdr:spPr>
        <a:xfrm>
          <a:off x="4686300" y="95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54692</xdr:rowOff>
    </xdr:from>
    <xdr:to>
      <xdr:col>20</xdr:col>
      <xdr:colOff>38100</xdr:colOff>
      <xdr:row>57</xdr:row>
      <xdr:rowOff>156292</xdr:rowOff>
    </xdr:to>
    <xdr:sp macro="" textlink="">
      <xdr:nvSpPr>
        <xdr:cNvPr id="139" name="楕円 138"/>
        <xdr:cNvSpPr/>
      </xdr:nvSpPr>
      <xdr:spPr>
        <a:xfrm>
          <a:off x="37465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147419</xdr:rowOff>
    </xdr:from>
    <xdr:ext cx="534377" cy="259045"/>
    <xdr:sp macro="" textlink="">
      <xdr:nvSpPr>
        <xdr:cNvPr id="140" name="テキスト ボックス 139"/>
        <xdr:cNvSpPr txBox="1"/>
      </xdr:nvSpPr>
      <xdr:spPr>
        <a:xfrm>
          <a:off x="3530111" y="99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4327</xdr:rowOff>
    </xdr:from>
    <xdr:to>
      <xdr:col>15</xdr:col>
      <xdr:colOff>101600</xdr:colOff>
      <xdr:row>57</xdr:row>
      <xdr:rowOff>105927</xdr:rowOff>
    </xdr:to>
    <xdr:sp macro="" textlink="">
      <xdr:nvSpPr>
        <xdr:cNvPr id="141" name="楕円 140"/>
        <xdr:cNvSpPr/>
      </xdr:nvSpPr>
      <xdr:spPr>
        <a:xfrm>
          <a:off x="2857500" y="97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122454</xdr:rowOff>
    </xdr:from>
    <xdr:ext cx="534377" cy="259045"/>
    <xdr:sp macro="" textlink="">
      <xdr:nvSpPr>
        <xdr:cNvPr id="142" name="テキスト ボックス 141"/>
        <xdr:cNvSpPr txBox="1"/>
      </xdr:nvSpPr>
      <xdr:spPr>
        <a:xfrm>
          <a:off x="2641111" y="95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38663</xdr:rowOff>
    </xdr:from>
    <xdr:to>
      <xdr:col>10</xdr:col>
      <xdr:colOff>165100</xdr:colOff>
      <xdr:row>57</xdr:row>
      <xdr:rowOff>140263</xdr:rowOff>
    </xdr:to>
    <xdr:sp macro="" textlink="">
      <xdr:nvSpPr>
        <xdr:cNvPr id="143" name="楕円 142"/>
        <xdr:cNvSpPr/>
      </xdr:nvSpPr>
      <xdr:spPr>
        <a:xfrm>
          <a:off x="1968500" y="98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156790</xdr:rowOff>
    </xdr:from>
    <xdr:ext cx="534377" cy="259045"/>
    <xdr:sp macro="" textlink="">
      <xdr:nvSpPr>
        <xdr:cNvPr id="144" name="テキスト ボックス 143"/>
        <xdr:cNvSpPr txBox="1"/>
      </xdr:nvSpPr>
      <xdr:spPr>
        <a:xfrm>
          <a:off x="1752111" y="95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20302</xdr:rowOff>
    </xdr:from>
    <xdr:to>
      <xdr:col>6</xdr:col>
      <xdr:colOff>38100</xdr:colOff>
      <xdr:row>57</xdr:row>
      <xdr:rowOff>121902</xdr:rowOff>
    </xdr:to>
    <xdr:sp macro="" textlink="">
      <xdr:nvSpPr>
        <xdr:cNvPr id="145" name="楕円 144"/>
        <xdr:cNvSpPr/>
      </xdr:nvSpPr>
      <xdr:spPr>
        <a:xfrm>
          <a:off x="1079500" y="97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138429</xdr:rowOff>
    </xdr:from>
    <xdr:ext cx="534377" cy="259045"/>
    <xdr:sp macro="" textlink="">
      <xdr:nvSpPr>
        <xdr:cNvPr id="146" name="テキスト ボックス 145"/>
        <xdr:cNvSpPr txBox="1"/>
      </xdr:nvSpPr>
      <xdr:spPr>
        <a:xfrm>
          <a:off x="863111" y="95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114878</xdr:rowOff>
    </xdr:from>
    <xdr:to>
      <xdr:col>24</xdr:col>
      <xdr:colOff>63500</xdr:colOff>
      <xdr:row>77</xdr:row>
      <xdr:rowOff>130099</xdr:rowOff>
    </xdr:to>
    <xdr:cxnSp macro="">
      <xdr:nvCxnSpPr>
        <xdr:cNvPr id="176" name="直線コネクタ 175"/>
        <xdr:cNvCxnSpPr/>
      </xdr:nvCxnSpPr>
      <xdr:spPr>
        <a:xfrm>
          <a:off x="3797300" y="13316528"/>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114878</xdr:rowOff>
    </xdr:from>
    <xdr:to>
      <xdr:col>19</xdr:col>
      <xdr:colOff>177800</xdr:colOff>
      <xdr:row>78</xdr:row>
      <xdr:rowOff>46279</xdr:rowOff>
    </xdr:to>
    <xdr:cxnSp macro="">
      <xdr:nvCxnSpPr>
        <xdr:cNvPr id="179" name="直線コネクタ 178"/>
        <xdr:cNvCxnSpPr/>
      </xdr:nvCxnSpPr>
      <xdr:spPr>
        <a:xfrm flipV="1">
          <a:off x="2908300" y="13316528"/>
          <a:ext cx="889000" cy="1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46279</xdr:rowOff>
    </xdr:from>
    <xdr:to>
      <xdr:col>15</xdr:col>
      <xdr:colOff>50800</xdr:colOff>
      <xdr:row>78</xdr:row>
      <xdr:rowOff>88209</xdr:rowOff>
    </xdr:to>
    <xdr:cxnSp macro="">
      <xdr:nvCxnSpPr>
        <xdr:cNvPr id="182" name="直線コネクタ 181"/>
        <xdr:cNvCxnSpPr/>
      </xdr:nvCxnSpPr>
      <xdr:spPr>
        <a:xfrm flipV="1">
          <a:off x="2019300" y="13419379"/>
          <a:ext cx="889000" cy="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88209</xdr:rowOff>
    </xdr:from>
    <xdr:to>
      <xdr:col>10</xdr:col>
      <xdr:colOff>114300</xdr:colOff>
      <xdr:row>79</xdr:row>
      <xdr:rowOff>89503</xdr:rowOff>
    </xdr:to>
    <xdr:cxnSp macro="">
      <xdr:nvCxnSpPr>
        <xdr:cNvPr id="185" name="直線コネクタ 184"/>
        <xdr:cNvCxnSpPr/>
      </xdr:nvCxnSpPr>
      <xdr:spPr>
        <a:xfrm flipV="1">
          <a:off x="1130300" y="13461309"/>
          <a:ext cx="889000" cy="17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79299</xdr:rowOff>
    </xdr:from>
    <xdr:to>
      <xdr:col>24</xdr:col>
      <xdr:colOff>114300</xdr:colOff>
      <xdr:row>78</xdr:row>
      <xdr:rowOff>9449</xdr:rowOff>
    </xdr:to>
    <xdr:sp macro="" textlink="">
      <xdr:nvSpPr>
        <xdr:cNvPr id="195" name="楕円 194"/>
        <xdr:cNvSpPr/>
      </xdr:nvSpPr>
      <xdr:spPr>
        <a:xfrm>
          <a:off x="45847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57726</xdr:rowOff>
    </xdr:from>
    <xdr:ext cx="599010" cy="259045"/>
    <xdr:sp macro="" textlink="">
      <xdr:nvSpPr>
        <xdr:cNvPr id="196" name="民生費該当値テキスト"/>
        <xdr:cNvSpPr txBox="1"/>
      </xdr:nvSpPr>
      <xdr:spPr>
        <a:xfrm>
          <a:off x="4686300" y="1325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64078</xdr:rowOff>
    </xdr:from>
    <xdr:to>
      <xdr:col>20</xdr:col>
      <xdr:colOff>38100</xdr:colOff>
      <xdr:row>77</xdr:row>
      <xdr:rowOff>165678</xdr:rowOff>
    </xdr:to>
    <xdr:sp macro="" textlink="">
      <xdr:nvSpPr>
        <xdr:cNvPr id="197" name="楕円 196"/>
        <xdr:cNvSpPr/>
      </xdr:nvSpPr>
      <xdr:spPr>
        <a:xfrm>
          <a:off x="3746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156805</xdr:rowOff>
    </xdr:from>
    <xdr:ext cx="599010" cy="259045"/>
    <xdr:sp macro="" textlink="">
      <xdr:nvSpPr>
        <xdr:cNvPr id="198" name="テキスト ボックス 197"/>
        <xdr:cNvSpPr txBox="1"/>
      </xdr:nvSpPr>
      <xdr:spPr>
        <a:xfrm>
          <a:off x="3497795" y="133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166929</xdr:rowOff>
    </xdr:from>
    <xdr:to>
      <xdr:col>15</xdr:col>
      <xdr:colOff>101600</xdr:colOff>
      <xdr:row>78</xdr:row>
      <xdr:rowOff>97079</xdr:rowOff>
    </xdr:to>
    <xdr:sp macro="" textlink="">
      <xdr:nvSpPr>
        <xdr:cNvPr id="199" name="楕円 198"/>
        <xdr:cNvSpPr/>
      </xdr:nvSpPr>
      <xdr:spPr>
        <a:xfrm>
          <a:off x="2857500" y="133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88206</xdr:rowOff>
    </xdr:from>
    <xdr:ext cx="599010" cy="259045"/>
    <xdr:sp macro="" textlink="">
      <xdr:nvSpPr>
        <xdr:cNvPr id="200" name="テキスト ボックス 199"/>
        <xdr:cNvSpPr txBox="1"/>
      </xdr:nvSpPr>
      <xdr:spPr>
        <a:xfrm>
          <a:off x="2608795" y="1346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37409</xdr:rowOff>
    </xdr:from>
    <xdr:to>
      <xdr:col>10</xdr:col>
      <xdr:colOff>165100</xdr:colOff>
      <xdr:row>78</xdr:row>
      <xdr:rowOff>139009</xdr:rowOff>
    </xdr:to>
    <xdr:sp macro="" textlink="">
      <xdr:nvSpPr>
        <xdr:cNvPr id="201" name="楕円 200"/>
        <xdr:cNvSpPr/>
      </xdr:nvSpPr>
      <xdr:spPr>
        <a:xfrm>
          <a:off x="1968500" y="134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130136</xdr:rowOff>
    </xdr:from>
    <xdr:ext cx="599010" cy="259045"/>
    <xdr:sp macro="" textlink="">
      <xdr:nvSpPr>
        <xdr:cNvPr id="202" name="テキスト ボックス 201"/>
        <xdr:cNvSpPr txBox="1"/>
      </xdr:nvSpPr>
      <xdr:spPr>
        <a:xfrm>
          <a:off x="1719795" y="135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38703</xdr:rowOff>
    </xdr:from>
    <xdr:to>
      <xdr:col>6</xdr:col>
      <xdr:colOff>38100</xdr:colOff>
      <xdr:row>79</xdr:row>
      <xdr:rowOff>140303</xdr:rowOff>
    </xdr:to>
    <xdr:sp macro="" textlink="">
      <xdr:nvSpPr>
        <xdr:cNvPr id="203" name="楕円 202"/>
        <xdr:cNvSpPr/>
      </xdr:nvSpPr>
      <xdr:spPr>
        <a:xfrm>
          <a:off x="10795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131430</xdr:rowOff>
    </xdr:from>
    <xdr:ext cx="534377" cy="259045"/>
    <xdr:sp macro="" textlink="">
      <xdr:nvSpPr>
        <xdr:cNvPr id="204" name="テキスト ボックス 203"/>
        <xdr:cNvSpPr txBox="1"/>
      </xdr:nvSpPr>
      <xdr:spPr>
        <a:xfrm>
          <a:off x="863111" y="136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63108</xdr:rowOff>
    </xdr:from>
    <xdr:to>
      <xdr:col>24</xdr:col>
      <xdr:colOff>62865</xdr:colOff>
      <xdr:row>98</xdr:row>
      <xdr:rowOff>24997</xdr:rowOff>
    </xdr:to>
    <xdr:cxnSp macro="">
      <xdr:nvCxnSpPr>
        <xdr:cNvPr id="230" name="直線コネクタ 229"/>
        <xdr:cNvCxnSpPr/>
      </xdr:nvCxnSpPr>
      <xdr:spPr>
        <a:xfrm flipV="1">
          <a:off x="4633595" y="15665058"/>
          <a:ext cx="1270" cy="116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28824</xdr:rowOff>
    </xdr:from>
    <xdr:ext cx="534377" cy="259045"/>
    <xdr:sp macro="" textlink="">
      <xdr:nvSpPr>
        <xdr:cNvPr id="231" name="衛生費最小値テキスト"/>
        <xdr:cNvSpPr txBox="1"/>
      </xdr:nvSpPr>
      <xdr:spPr>
        <a:xfrm>
          <a:off x="4686300"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24997</xdr:rowOff>
    </xdr:from>
    <xdr:to>
      <xdr:col>24</xdr:col>
      <xdr:colOff>152400</xdr:colOff>
      <xdr:row>98</xdr:row>
      <xdr:rowOff>24997</xdr:rowOff>
    </xdr:to>
    <xdr:cxnSp macro="">
      <xdr:nvCxnSpPr>
        <xdr:cNvPr id="232" name="直線コネクタ 231"/>
        <xdr:cNvCxnSpPr/>
      </xdr:nvCxnSpPr>
      <xdr:spPr>
        <a:xfrm>
          <a:off x="4546600" y="168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9785</xdr:rowOff>
    </xdr:from>
    <xdr:ext cx="599010" cy="259045"/>
    <xdr:sp macro="" textlink="">
      <xdr:nvSpPr>
        <xdr:cNvPr id="233" name="衛生費最大値テキスト"/>
        <xdr:cNvSpPr txBox="1"/>
      </xdr:nvSpPr>
      <xdr:spPr>
        <a:xfrm>
          <a:off x="4686300" y="15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63108</xdr:rowOff>
    </xdr:from>
    <xdr:to>
      <xdr:col>24</xdr:col>
      <xdr:colOff>152400</xdr:colOff>
      <xdr:row>91</xdr:row>
      <xdr:rowOff>63108</xdr:rowOff>
    </xdr:to>
    <xdr:cxnSp macro="">
      <xdr:nvCxnSpPr>
        <xdr:cNvPr id="234" name="直線コネクタ 233"/>
        <xdr:cNvCxnSpPr/>
      </xdr:nvCxnSpPr>
      <xdr:spPr>
        <a:xfrm>
          <a:off x="4546600" y="1566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24997</xdr:rowOff>
    </xdr:from>
    <xdr:to>
      <xdr:col>24</xdr:col>
      <xdr:colOff>63500</xdr:colOff>
      <xdr:row>98</xdr:row>
      <xdr:rowOff>27958</xdr:rowOff>
    </xdr:to>
    <xdr:cxnSp macro="">
      <xdr:nvCxnSpPr>
        <xdr:cNvPr id="235" name="直線コネクタ 234"/>
        <xdr:cNvCxnSpPr/>
      </xdr:nvCxnSpPr>
      <xdr:spPr>
        <a:xfrm flipV="1">
          <a:off x="3797300" y="16827097"/>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144685</xdr:rowOff>
    </xdr:from>
    <xdr:ext cx="534377" cy="259045"/>
    <xdr:sp macro="" textlink="">
      <xdr:nvSpPr>
        <xdr:cNvPr id="236" name="衛生費平均値テキスト"/>
        <xdr:cNvSpPr txBox="1"/>
      </xdr:nvSpPr>
      <xdr:spPr>
        <a:xfrm>
          <a:off x="4686300" y="1643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121808</xdr:rowOff>
    </xdr:from>
    <xdr:to>
      <xdr:col>24</xdr:col>
      <xdr:colOff>114300</xdr:colOff>
      <xdr:row>97</xdr:row>
      <xdr:rowOff>51958</xdr:rowOff>
    </xdr:to>
    <xdr:sp macro="" textlink="">
      <xdr:nvSpPr>
        <xdr:cNvPr id="237" name="フローチャート: 判断 236"/>
        <xdr:cNvSpPr/>
      </xdr:nvSpPr>
      <xdr:spPr>
        <a:xfrm>
          <a:off x="45847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26174</xdr:rowOff>
    </xdr:from>
    <xdr:to>
      <xdr:col>19</xdr:col>
      <xdr:colOff>177800</xdr:colOff>
      <xdr:row>98</xdr:row>
      <xdr:rowOff>27958</xdr:rowOff>
    </xdr:to>
    <xdr:cxnSp macro="">
      <xdr:nvCxnSpPr>
        <xdr:cNvPr id="238" name="直線コネクタ 237"/>
        <xdr:cNvCxnSpPr/>
      </xdr:nvCxnSpPr>
      <xdr:spPr>
        <a:xfrm>
          <a:off x="2908300" y="16828274"/>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12809</xdr:rowOff>
    </xdr:from>
    <xdr:to>
      <xdr:col>20</xdr:col>
      <xdr:colOff>38100</xdr:colOff>
      <xdr:row>97</xdr:row>
      <xdr:rowOff>114409</xdr:rowOff>
    </xdr:to>
    <xdr:sp macro="" textlink="">
      <xdr:nvSpPr>
        <xdr:cNvPr id="239" name="フローチャート: 判断 238"/>
        <xdr:cNvSpPr/>
      </xdr:nvSpPr>
      <xdr:spPr>
        <a:xfrm>
          <a:off x="3746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130936</xdr:rowOff>
    </xdr:from>
    <xdr:ext cx="534377" cy="259045"/>
    <xdr:sp macro="" textlink="">
      <xdr:nvSpPr>
        <xdr:cNvPr id="240" name="テキスト ボックス 239"/>
        <xdr:cNvSpPr txBox="1"/>
      </xdr:nvSpPr>
      <xdr:spPr>
        <a:xfrm>
          <a:off x="3530111" y="164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23963</xdr:rowOff>
    </xdr:from>
    <xdr:to>
      <xdr:col>15</xdr:col>
      <xdr:colOff>50800</xdr:colOff>
      <xdr:row>98</xdr:row>
      <xdr:rowOff>26174</xdr:rowOff>
    </xdr:to>
    <xdr:cxnSp macro="">
      <xdr:nvCxnSpPr>
        <xdr:cNvPr id="241" name="直線コネクタ 240"/>
        <xdr:cNvCxnSpPr/>
      </xdr:nvCxnSpPr>
      <xdr:spPr>
        <a:xfrm>
          <a:off x="2019300" y="16826063"/>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44323</xdr:rowOff>
    </xdr:from>
    <xdr:to>
      <xdr:col>15</xdr:col>
      <xdr:colOff>101600</xdr:colOff>
      <xdr:row>97</xdr:row>
      <xdr:rowOff>145923</xdr:rowOff>
    </xdr:to>
    <xdr:sp macro="" textlink="">
      <xdr:nvSpPr>
        <xdr:cNvPr id="242" name="フローチャート: 判断 241"/>
        <xdr:cNvSpPr/>
      </xdr:nvSpPr>
      <xdr:spPr>
        <a:xfrm>
          <a:off x="2857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162450</xdr:rowOff>
    </xdr:from>
    <xdr:ext cx="534377" cy="259045"/>
    <xdr:sp macro="" textlink="">
      <xdr:nvSpPr>
        <xdr:cNvPr id="243" name="テキスト ボックス 242"/>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23963</xdr:rowOff>
    </xdr:from>
    <xdr:to>
      <xdr:col>10</xdr:col>
      <xdr:colOff>114300</xdr:colOff>
      <xdr:row>98</xdr:row>
      <xdr:rowOff>31964</xdr:rowOff>
    </xdr:to>
    <xdr:cxnSp macro="">
      <xdr:nvCxnSpPr>
        <xdr:cNvPr id="244" name="直線コネクタ 243"/>
        <xdr:cNvCxnSpPr/>
      </xdr:nvCxnSpPr>
      <xdr:spPr>
        <a:xfrm flipV="1">
          <a:off x="1130300" y="168260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43321</xdr:rowOff>
    </xdr:from>
    <xdr:to>
      <xdr:col>10</xdr:col>
      <xdr:colOff>165100</xdr:colOff>
      <xdr:row>97</xdr:row>
      <xdr:rowOff>144921</xdr:rowOff>
    </xdr:to>
    <xdr:sp macro="" textlink="">
      <xdr:nvSpPr>
        <xdr:cNvPr id="245" name="フローチャート: 判断 244"/>
        <xdr:cNvSpPr/>
      </xdr:nvSpPr>
      <xdr:spPr>
        <a:xfrm>
          <a:off x="1968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161448</xdr:rowOff>
    </xdr:from>
    <xdr:ext cx="534377" cy="259045"/>
    <xdr:sp macro="" textlink="">
      <xdr:nvSpPr>
        <xdr:cNvPr id="246" name="テキスト ボックス 245"/>
        <xdr:cNvSpPr txBox="1"/>
      </xdr:nvSpPr>
      <xdr:spPr>
        <a:xfrm>
          <a:off x="1752111" y="164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48754</xdr:rowOff>
    </xdr:from>
    <xdr:to>
      <xdr:col>6</xdr:col>
      <xdr:colOff>38100</xdr:colOff>
      <xdr:row>97</xdr:row>
      <xdr:rowOff>150354</xdr:rowOff>
    </xdr:to>
    <xdr:sp macro="" textlink="">
      <xdr:nvSpPr>
        <xdr:cNvPr id="247" name="フローチャート: 判断 246"/>
        <xdr:cNvSpPr/>
      </xdr:nvSpPr>
      <xdr:spPr>
        <a:xfrm>
          <a:off x="1079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166881</xdr:rowOff>
    </xdr:from>
    <xdr:ext cx="534377" cy="259045"/>
    <xdr:sp macro="" textlink="">
      <xdr:nvSpPr>
        <xdr:cNvPr id="248" name="テキスト ボックス 247"/>
        <xdr:cNvSpPr txBox="1"/>
      </xdr:nvSpPr>
      <xdr:spPr>
        <a:xfrm>
          <a:off x="863111" y="164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145647</xdr:rowOff>
    </xdr:from>
    <xdr:to>
      <xdr:col>24</xdr:col>
      <xdr:colOff>114300</xdr:colOff>
      <xdr:row>98</xdr:row>
      <xdr:rowOff>75797</xdr:rowOff>
    </xdr:to>
    <xdr:sp macro="" textlink="">
      <xdr:nvSpPr>
        <xdr:cNvPr id="254" name="楕円 253"/>
        <xdr:cNvSpPr/>
      </xdr:nvSpPr>
      <xdr:spPr>
        <a:xfrm>
          <a:off x="4584700" y="16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60574</xdr:rowOff>
    </xdr:from>
    <xdr:ext cx="534377" cy="259045"/>
    <xdr:sp macro="" textlink="">
      <xdr:nvSpPr>
        <xdr:cNvPr id="255" name="衛生費該当値テキスト"/>
        <xdr:cNvSpPr txBox="1"/>
      </xdr:nvSpPr>
      <xdr:spPr>
        <a:xfrm>
          <a:off x="4686300" y="166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148608</xdr:rowOff>
    </xdr:from>
    <xdr:to>
      <xdr:col>20</xdr:col>
      <xdr:colOff>38100</xdr:colOff>
      <xdr:row>98</xdr:row>
      <xdr:rowOff>78758</xdr:rowOff>
    </xdr:to>
    <xdr:sp macro="" textlink="">
      <xdr:nvSpPr>
        <xdr:cNvPr id="256" name="楕円 255"/>
        <xdr:cNvSpPr/>
      </xdr:nvSpPr>
      <xdr:spPr>
        <a:xfrm>
          <a:off x="3746500" y="167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69885</xdr:rowOff>
    </xdr:from>
    <xdr:ext cx="534377" cy="259045"/>
    <xdr:sp macro="" textlink="">
      <xdr:nvSpPr>
        <xdr:cNvPr id="257" name="テキスト ボックス 256"/>
        <xdr:cNvSpPr txBox="1"/>
      </xdr:nvSpPr>
      <xdr:spPr>
        <a:xfrm>
          <a:off x="3530111" y="168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146824</xdr:rowOff>
    </xdr:from>
    <xdr:to>
      <xdr:col>15</xdr:col>
      <xdr:colOff>101600</xdr:colOff>
      <xdr:row>98</xdr:row>
      <xdr:rowOff>76974</xdr:rowOff>
    </xdr:to>
    <xdr:sp macro="" textlink="">
      <xdr:nvSpPr>
        <xdr:cNvPr id="258" name="楕円 257"/>
        <xdr:cNvSpPr/>
      </xdr:nvSpPr>
      <xdr:spPr>
        <a:xfrm>
          <a:off x="2857500" y="1677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68101</xdr:rowOff>
    </xdr:from>
    <xdr:ext cx="534377" cy="259045"/>
    <xdr:sp macro="" textlink="">
      <xdr:nvSpPr>
        <xdr:cNvPr id="259" name="テキスト ボックス 258"/>
        <xdr:cNvSpPr txBox="1"/>
      </xdr:nvSpPr>
      <xdr:spPr>
        <a:xfrm>
          <a:off x="2641111" y="168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144613</xdr:rowOff>
    </xdr:from>
    <xdr:to>
      <xdr:col>10</xdr:col>
      <xdr:colOff>165100</xdr:colOff>
      <xdr:row>98</xdr:row>
      <xdr:rowOff>74763</xdr:rowOff>
    </xdr:to>
    <xdr:sp macro="" textlink="">
      <xdr:nvSpPr>
        <xdr:cNvPr id="260" name="楕円 259"/>
        <xdr:cNvSpPr/>
      </xdr:nvSpPr>
      <xdr:spPr>
        <a:xfrm>
          <a:off x="1968500" y="167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65890</xdr:rowOff>
    </xdr:from>
    <xdr:ext cx="534377" cy="259045"/>
    <xdr:sp macro="" textlink="">
      <xdr:nvSpPr>
        <xdr:cNvPr id="261" name="テキスト ボックス 260"/>
        <xdr:cNvSpPr txBox="1"/>
      </xdr:nvSpPr>
      <xdr:spPr>
        <a:xfrm>
          <a:off x="1752111" y="168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152614</xdr:rowOff>
    </xdr:from>
    <xdr:to>
      <xdr:col>6</xdr:col>
      <xdr:colOff>38100</xdr:colOff>
      <xdr:row>98</xdr:row>
      <xdr:rowOff>82764</xdr:rowOff>
    </xdr:to>
    <xdr:sp macro="" textlink="">
      <xdr:nvSpPr>
        <xdr:cNvPr id="262" name="楕円 261"/>
        <xdr:cNvSpPr/>
      </xdr:nvSpPr>
      <xdr:spPr>
        <a:xfrm>
          <a:off x="1079500" y="167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73891</xdr:rowOff>
    </xdr:from>
    <xdr:ext cx="534377" cy="259045"/>
    <xdr:sp macro="" textlink="">
      <xdr:nvSpPr>
        <xdr:cNvPr id="263" name="テキスト ボックス 262"/>
        <xdr:cNvSpPr txBox="1"/>
      </xdr:nvSpPr>
      <xdr:spPr>
        <a:xfrm>
          <a:off x="863111" y="168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5" name="直線コネクタ 284"/>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6"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7" name="直線コネクタ 286"/>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8"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9" name="直線コネクタ 288"/>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97180</xdr:rowOff>
    </xdr:from>
    <xdr:to>
      <xdr:col>55</xdr:col>
      <xdr:colOff>0</xdr:colOff>
      <xdr:row>38</xdr:row>
      <xdr:rowOff>98003</xdr:rowOff>
    </xdr:to>
    <xdr:cxnSp macro="">
      <xdr:nvCxnSpPr>
        <xdr:cNvPr id="290" name="直線コネクタ 289"/>
        <xdr:cNvCxnSpPr/>
      </xdr:nvCxnSpPr>
      <xdr:spPr>
        <a:xfrm>
          <a:off x="9639300" y="661228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1"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2" name="フローチャート: 判断 291"/>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86116</xdr:rowOff>
    </xdr:from>
    <xdr:to>
      <xdr:col>50</xdr:col>
      <xdr:colOff>114300</xdr:colOff>
      <xdr:row>38</xdr:row>
      <xdr:rowOff>97180</xdr:rowOff>
    </xdr:to>
    <xdr:cxnSp macro="">
      <xdr:nvCxnSpPr>
        <xdr:cNvPr id="293" name="直線コネクタ 292"/>
        <xdr:cNvCxnSpPr/>
      </xdr:nvCxnSpPr>
      <xdr:spPr>
        <a:xfrm>
          <a:off x="8750300" y="6601216"/>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4" name="フローチャート: 判断 293"/>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5" name="テキスト ボックス 294"/>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86116</xdr:rowOff>
    </xdr:from>
    <xdr:to>
      <xdr:col>45</xdr:col>
      <xdr:colOff>177800</xdr:colOff>
      <xdr:row>38</xdr:row>
      <xdr:rowOff>97455</xdr:rowOff>
    </xdr:to>
    <xdr:cxnSp macro="">
      <xdr:nvCxnSpPr>
        <xdr:cNvPr id="296" name="直線コネクタ 295"/>
        <xdr:cNvCxnSpPr/>
      </xdr:nvCxnSpPr>
      <xdr:spPr>
        <a:xfrm flipV="1">
          <a:off x="7861300" y="6601216"/>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7" name="フローチャート: 判断 296"/>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8" name="テキスト ボックス 297"/>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89499</xdr:rowOff>
    </xdr:from>
    <xdr:to>
      <xdr:col>41</xdr:col>
      <xdr:colOff>50800</xdr:colOff>
      <xdr:row>38</xdr:row>
      <xdr:rowOff>97455</xdr:rowOff>
    </xdr:to>
    <xdr:cxnSp macro="">
      <xdr:nvCxnSpPr>
        <xdr:cNvPr id="299" name="直線コネクタ 298"/>
        <xdr:cNvCxnSpPr/>
      </xdr:nvCxnSpPr>
      <xdr:spPr>
        <a:xfrm>
          <a:off x="6972300" y="6604599"/>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300" name="フローチャート: 判断 299"/>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1" name="テキスト ボックス 300"/>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2" name="フローチャート: 判断 301"/>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3" name="テキスト ボックス 302"/>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47203</xdr:rowOff>
    </xdr:from>
    <xdr:to>
      <xdr:col>55</xdr:col>
      <xdr:colOff>50800</xdr:colOff>
      <xdr:row>38</xdr:row>
      <xdr:rowOff>148803</xdr:rowOff>
    </xdr:to>
    <xdr:sp macro="" textlink="">
      <xdr:nvSpPr>
        <xdr:cNvPr id="309" name="楕円 308"/>
        <xdr:cNvSpPr/>
      </xdr:nvSpPr>
      <xdr:spPr>
        <a:xfrm>
          <a:off x="104267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133580</xdr:rowOff>
    </xdr:from>
    <xdr:ext cx="378565" cy="259045"/>
    <xdr:sp macro="" textlink="">
      <xdr:nvSpPr>
        <xdr:cNvPr id="310" name="労働費該当値テキスト"/>
        <xdr:cNvSpPr txBox="1"/>
      </xdr:nvSpPr>
      <xdr:spPr>
        <a:xfrm>
          <a:off x="10528300" y="647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46380</xdr:rowOff>
    </xdr:from>
    <xdr:to>
      <xdr:col>50</xdr:col>
      <xdr:colOff>165100</xdr:colOff>
      <xdr:row>38</xdr:row>
      <xdr:rowOff>147980</xdr:rowOff>
    </xdr:to>
    <xdr:sp macro="" textlink="">
      <xdr:nvSpPr>
        <xdr:cNvPr id="311" name="楕円 310"/>
        <xdr:cNvSpPr/>
      </xdr:nvSpPr>
      <xdr:spPr>
        <a:xfrm>
          <a:off x="9588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139107</xdr:rowOff>
    </xdr:from>
    <xdr:ext cx="378565" cy="259045"/>
    <xdr:sp macro="" textlink="">
      <xdr:nvSpPr>
        <xdr:cNvPr id="312" name="テキスト ボックス 311"/>
        <xdr:cNvSpPr txBox="1"/>
      </xdr:nvSpPr>
      <xdr:spPr>
        <a:xfrm>
          <a:off x="9450017" y="665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35316</xdr:rowOff>
    </xdr:from>
    <xdr:to>
      <xdr:col>46</xdr:col>
      <xdr:colOff>38100</xdr:colOff>
      <xdr:row>38</xdr:row>
      <xdr:rowOff>136916</xdr:rowOff>
    </xdr:to>
    <xdr:sp macro="" textlink="">
      <xdr:nvSpPr>
        <xdr:cNvPr id="313" name="楕円 312"/>
        <xdr:cNvSpPr/>
      </xdr:nvSpPr>
      <xdr:spPr>
        <a:xfrm>
          <a:off x="8699500" y="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128043</xdr:rowOff>
    </xdr:from>
    <xdr:ext cx="378565" cy="259045"/>
    <xdr:sp macro="" textlink="">
      <xdr:nvSpPr>
        <xdr:cNvPr id="314" name="テキスト ボックス 313"/>
        <xdr:cNvSpPr txBox="1"/>
      </xdr:nvSpPr>
      <xdr:spPr>
        <a:xfrm>
          <a:off x="8561017" y="664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46655</xdr:rowOff>
    </xdr:from>
    <xdr:to>
      <xdr:col>41</xdr:col>
      <xdr:colOff>101600</xdr:colOff>
      <xdr:row>38</xdr:row>
      <xdr:rowOff>148255</xdr:rowOff>
    </xdr:to>
    <xdr:sp macro="" textlink="">
      <xdr:nvSpPr>
        <xdr:cNvPr id="315" name="楕円 314"/>
        <xdr:cNvSpPr/>
      </xdr:nvSpPr>
      <xdr:spPr>
        <a:xfrm>
          <a:off x="7810500" y="65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139382</xdr:rowOff>
    </xdr:from>
    <xdr:ext cx="378565" cy="259045"/>
    <xdr:sp macro="" textlink="">
      <xdr:nvSpPr>
        <xdr:cNvPr id="316" name="テキスト ボックス 315"/>
        <xdr:cNvSpPr txBox="1"/>
      </xdr:nvSpPr>
      <xdr:spPr>
        <a:xfrm>
          <a:off x="7672017" y="665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38699</xdr:rowOff>
    </xdr:from>
    <xdr:to>
      <xdr:col>36</xdr:col>
      <xdr:colOff>165100</xdr:colOff>
      <xdr:row>38</xdr:row>
      <xdr:rowOff>140299</xdr:rowOff>
    </xdr:to>
    <xdr:sp macro="" textlink="">
      <xdr:nvSpPr>
        <xdr:cNvPr id="317" name="楕円 316"/>
        <xdr:cNvSpPr/>
      </xdr:nvSpPr>
      <xdr:spPr>
        <a:xfrm>
          <a:off x="6921500" y="65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131426</xdr:rowOff>
    </xdr:from>
    <xdr:ext cx="378565" cy="259045"/>
    <xdr:sp macro="" textlink="">
      <xdr:nvSpPr>
        <xdr:cNvPr id="318" name="テキスト ボックス 317"/>
        <xdr:cNvSpPr txBox="1"/>
      </xdr:nvSpPr>
      <xdr:spPr>
        <a:xfrm>
          <a:off x="6783017" y="664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0" name="直線コネクタ 339"/>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1"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2" name="直線コネクタ 341"/>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3"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4" name="直線コネクタ 343"/>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7021</xdr:rowOff>
    </xdr:from>
    <xdr:to>
      <xdr:col>55</xdr:col>
      <xdr:colOff>0</xdr:colOff>
      <xdr:row>58</xdr:row>
      <xdr:rowOff>83921</xdr:rowOff>
    </xdr:to>
    <xdr:cxnSp macro="">
      <xdr:nvCxnSpPr>
        <xdr:cNvPr id="345" name="直線コネクタ 344"/>
        <xdr:cNvCxnSpPr/>
      </xdr:nvCxnSpPr>
      <xdr:spPr>
        <a:xfrm>
          <a:off x="9639300" y="9951121"/>
          <a:ext cx="838200" cy="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6"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7" name="フローチャート: 判断 346"/>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7021</xdr:rowOff>
    </xdr:from>
    <xdr:to>
      <xdr:col>50</xdr:col>
      <xdr:colOff>114300</xdr:colOff>
      <xdr:row>58</xdr:row>
      <xdr:rowOff>94689</xdr:rowOff>
    </xdr:to>
    <xdr:cxnSp macro="">
      <xdr:nvCxnSpPr>
        <xdr:cNvPr id="348" name="直線コネクタ 347"/>
        <xdr:cNvCxnSpPr/>
      </xdr:nvCxnSpPr>
      <xdr:spPr>
        <a:xfrm flipV="1">
          <a:off x="8750300" y="9951121"/>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9" name="フローチャート: 判断 348"/>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0" name="テキスト ボックス 349"/>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94597</xdr:rowOff>
    </xdr:from>
    <xdr:to>
      <xdr:col>45</xdr:col>
      <xdr:colOff>177800</xdr:colOff>
      <xdr:row>58</xdr:row>
      <xdr:rowOff>94689</xdr:rowOff>
    </xdr:to>
    <xdr:cxnSp macro="">
      <xdr:nvCxnSpPr>
        <xdr:cNvPr id="351" name="直線コネクタ 350"/>
        <xdr:cNvCxnSpPr/>
      </xdr:nvCxnSpPr>
      <xdr:spPr>
        <a:xfrm>
          <a:off x="7861300" y="1003869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2" name="フローチャート: 判断 351"/>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3" name="テキスト ボックス 352"/>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92837</xdr:rowOff>
    </xdr:from>
    <xdr:to>
      <xdr:col>41</xdr:col>
      <xdr:colOff>50800</xdr:colOff>
      <xdr:row>58</xdr:row>
      <xdr:rowOff>94597</xdr:rowOff>
    </xdr:to>
    <xdr:cxnSp macro="">
      <xdr:nvCxnSpPr>
        <xdr:cNvPr id="354" name="直線コネクタ 353"/>
        <xdr:cNvCxnSpPr/>
      </xdr:nvCxnSpPr>
      <xdr:spPr>
        <a:xfrm>
          <a:off x="6972300" y="10036937"/>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5" name="フローチャート: 判断 354"/>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6" name="テキスト ボックス 355"/>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7" name="フローチャート: 判断 356"/>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8" name="テキスト ボックス 357"/>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33121</xdr:rowOff>
    </xdr:from>
    <xdr:to>
      <xdr:col>55</xdr:col>
      <xdr:colOff>50800</xdr:colOff>
      <xdr:row>58</xdr:row>
      <xdr:rowOff>134721</xdr:rowOff>
    </xdr:to>
    <xdr:sp macro="" textlink="">
      <xdr:nvSpPr>
        <xdr:cNvPr id="364" name="楕円 363"/>
        <xdr:cNvSpPr/>
      </xdr:nvSpPr>
      <xdr:spPr>
        <a:xfrm>
          <a:off x="104267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119498</xdr:rowOff>
    </xdr:from>
    <xdr:ext cx="469744" cy="259045"/>
    <xdr:sp macro="" textlink="">
      <xdr:nvSpPr>
        <xdr:cNvPr id="365" name="農林水産業費該当値テキスト"/>
        <xdr:cNvSpPr txBox="1"/>
      </xdr:nvSpPr>
      <xdr:spPr>
        <a:xfrm>
          <a:off x="10528300" y="98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127671</xdr:rowOff>
    </xdr:from>
    <xdr:to>
      <xdr:col>50</xdr:col>
      <xdr:colOff>165100</xdr:colOff>
      <xdr:row>58</xdr:row>
      <xdr:rowOff>57821</xdr:rowOff>
    </xdr:to>
    <xdr:sp macro="" textlink="">
      <xdr:nvSpPr>
        <xdr:cNvPr id="366" name="楕円 365"/>
        <xdr:cNvSpPr/>
      </xdr:nvSpPr>
      <xdr:spPr>
        <a:xfrm>
          <a:off x="9588500" y="99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48948</xdr:rowOff>
    </xdr:from>
    <xdr:ext cx="469744" cy="259045"/>
    <xdr:sp macro="" textlink="">
      <xdr:nvSpPr>
        <xdr:cNvPr id="367" name="テキスト ボックス 366"/>
        <xdr:cNvSpPr txBox="1"/>
      </xdr:nvSpPr>
      <xdr:spPr>
        <a:xfrm>
          <a:off x="9404428" y="999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43889</xdr:rowOff>
    </xdr:from>
    <xdr:to>
      <xdr:col>46</xdr:col>
      <xdr:colOff>38100</xdr:colOff>
      <xdr:row>58</xdr:row>
      <xdr:rowOff>145489</xdr:rowOff>
    </xdr:to>
    <xdr:sp macro="" textlink="">
      <xdr:nvSpPr>
        <xdr:cNvPr id="368" name="楕円 367"/>
        <xdr:cNvSpPr/>
      </xdr:nvSpPr>
      <xdr:spPr>
        <a:xfrm>
          <a:off x="8699500" y="99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136616</xdr:rowOff>
    </xdr:from>
    <xdr:ext cx="469744" cy="259045"/>
    <xdr:sp macro="" textlink="">
      <xdr:nvSpPr>
        <xdr:cNvPr id="369" name="テキスト ボックス 368"/>
        <xdr:cNvSpPr txBox="1"/>
      </xdr:nvSpPr>
      <xdr:spPr>
        <a:xfrm>
          <a:off x="8515428" y="100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43797</xdr:rowOff>
    </xdr:from>
    <xdr:to>
      <xdr:col>41</xdr:col>
      <xdr:colOff>101600</xdr:colOff>
      <xdr:row>58</xdr:row>
      <xdr:rowOff>145397</xdr:rowOff>
    </xdr:to>
    <xdr:sp macro="" textlink="">
      <xdr:nvSpPr>
        <xdr:cNvPr id="370" name="楕円 369"/>
        <xdr:cNvSpPr/>
      </xdr:nvSpPr>
      <xdr:spPr>
        <a:xfrm>
          <a:off x="7810500" y="99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136524</xdr:rowOff>
    </xdr:from>
    <xdr:ext cx="469744" cy="259045"/>
    <xdr:sp macro="" textlink="">
      <xdr:nvSpPr>
        <xdr:cNvPr id="371" name="テキスト ボックス 370"/>
        <xdr:cNvSpPr txBox="1"/>
      </xdr:nvSpPr>
      <xdr:spPr>
        <a:xfrm>
          <a:off x="7626428" y="100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42037</xdr:rowOff>
    </xdr:from>
    <xdr:to>
      <xdr:col>36</xdr:col>
      <xdr:colOff>165100</xdr:colOff>
      <xdr:row>58</xdr:row>
      <xdr:rowOff>143637</xdr:rowOff>
    </xdr:to>
    <xdr:sp macro="" textlink="">
      <xdr:nvSpPr>
        <xdr:cNvPr id="372" name="楕円 371"/>
        <xdr:cNvSpPr/>
      </xdr:nvSpPr>
      <xdr:spPr>
        <a:xfrm>
          <a:off x="6921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134764</xdr:rowOff>
    </xdr:from>
    <xdr:ext cx="469744" cy="259045"/>
    <xdr:sp macro="" textlink="">
      <xdr:nvSpPr>
        <xdr:cNvPr id="373" name="テキスト ボックス 372"/>
        <xdr:cNvSpPr txBox="1"/>
      </xdr:nvSpPr>
      <xdr:spPr>
        <a:xfrm>
          <a:off x="6737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5" name="直線コネクタ 394"/>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6"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7" name="直線コネクタ 396"/>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8"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9" name="直線コネクタ 398"/>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157759</xdr:rowOff>
    </xdr:from>
    <xdr:to>
      <xdr:col>55</xdr:col>
      <xdr:colOff>0</xdr:colOff>
      <xdr:row>77</xdr:row>
      <xdr:rowOff>3501</xdr:rowOff>
    </xdr:to>
    <xdr:cxnSp macro="">
      <xdr:nvCxnSpPr>
        <xdr:cNvPr id="400" name="直線コネクタ 399"/>
        <xdr:cNvCxnSpPr/>
      </xdr:nvCxnSpPr>
      <xdr:spPr>
        <a:xfrm flipV="1">
          <a:off x="9639300" y="13187959"/>
          <a:ext cx="8382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1"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2" name="フローチャート: 判断 401"/>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148616</xdr:rowOff>
    </xdr:from>
    <xdr:to>
      <xdr:col>50</xdr:col>
      <xdr:colOff>114300</xdr:colOff>
      <xdr:row>77</xdr:row>
      <xdr:rowOff>3501</xdr:rowOff>
    </xdr:to>
    <xdr:cxnSp macro="">
      <xdr:nvCxnSpPr>
        <xdr:cNvPr id="403" name="直線コネクタ 402"/>
        <xdr:cNvCxnSpPr/>
      </xdr:nvCxnSpPr>
      <xdr:spPr>
        <a:xfrm>
          <a:off x="8750300" y="13178816"/>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4" name="フローチャート: 判断 403"/>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5" name="テキスト ボックス 404"/>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148616</xdr:rowOff>
    </xdr:from>
    <xdr:to>
      <xdr:col>45</xdr:col>
      <xdr:colOff>177800</xdr:colOff>
      <xdr:row>77</xdr:row>
      <xdr:rowOff>35367</xdr:rowOff>
    </xdr:to>
    <xdr:cxnSp macro="">
      <xdr:nvCxnSpPr>
        <xdr:cNvPr id="406" name="直線コネクタ 405"/>
        <xdr:cNvCxnSpPr/>
      </xdr:nvCxnSpPr>
      <xdr:spPr>
        <a:xfrm flipV="1">
          <a:off x="7861300" y="13178816"/>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7" name="フローチャート: 判断 406"/>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8" name="テキスト ボックス 407"/>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35367</xdr:rowOff>
    </xdr:from>
    <xdr:to>
      <xdr:col>41</xdr:col>
      <xdr:colOff>50800</xdr:colOff>
      <xdr:row>77</xdr:row>
      <xdr:rowOff>50363</xdr:rowOff>
    </xdr:to>
    <xdr:cxnSp macro="">
      <xdr:nvCxnSpPr>
        <xdr:cNvPr id="409" name="直線コネクタ 408"/>
        <xdr:cNvCxnSpPr/>
      </xdr:nvCxnSpPr>
      <xdr:spPr>
        <a:xfrm flipV="1">
          <a:off x="6972300" y="13237017"/>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10" name="フローチャート: 判断 409"/>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1" name="テキスト ボックス 410"/>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2" name="フローチャート: 判断 411"/>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3" name="テキスト ボックス 412"/>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106959</xdr:rowOff>
    </xdr:from>
    <xdr:to>
      <xdr:col>55</xdr:col>
      <xdr:colOff>50800</xdr:colOff>
      <xdr:row>77</xdr:row>
      <xdr:rowOff>37109</xdr:rowOff>
    </xdr:to>
    <xdr:sp macro="" textlink="">
      <xdr:nvSpPr>
        <xdr:cNvPr id="419" name="楕円 418"/>
        <xdr:cNvSpPr/>
      </xdr:nvSpPr>
      <xdr:spPr>
        <a:xfrm>
          <a:off x="10426700" y="131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85386</xdr:rowOff>
    </xdr:from>
    <xdr:ext cx="469744" cy="259045"/>
    <xdr:sp macro="" textlink="">
      <xdr:nvSpPr>
        <xdr:cNvPr id="420" name="商工費該当値テキスト"/>
        <xdr:cNvSpPr txBox="1"/>
      </xdr:nvSpPr>
      <xdr:spPr>
        <a:xfrm>
          <a:off x="10528300" y="131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124151</xdr:rowOff>
    </xdr:from>
    <xdr:to>
      <xdr:col>50</xdr:col>
      <xdr:colOff>165100</xdr:colOff>
      <xdr:row>77</xdr:row>
      <xdr:rowOff>54301</xdr:rowOff>
    </xdr:to>
    <xdr:sp macro="" textlink="">
      <xdr:nvSpPr>
        <xdr:cNvPr id="421" name="楕円 420"/>
        <xdr:cNvSpPr/>
      </xdr:nvSpPr>
      <xdr:spPr>
        <a:xfrm>
          <a:off x="9588500" y="131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45428</xdr:rowOff>
    </xdr:from>
    <xdr:ext cx="469744" cy="259045"/>
    <xdr:sp macro="" textlink="">
      <xdr:nvSpPr>
        <xdr:cNvPr id="422" name="テキスト ボックス 421"/>
        <xdr:cNvSpPr txBox="1"/>
      </xdr:nvSpPr>
      <xdr:spPr>
        <a:xfrm>
          <a:off x="9404428" y="132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97816</xdr:rowOff>
    </xdr:from>
    <xdr:to>
      <xdr:col>46</xdr:col>
      <xdr:colOff>38100</xdr:colOff>
      <xdr:row>77</xdr:row>
      <xdr:rowOff>27966</xdr:rowOff>
    </xdr:to>
    <xdr:sp macro="" textlink="">
      <xdr:nvSpPr>
        <xdr:cNvPr id="423" name="楕円 422"/>
        <xdr:cNvSpPr/>
      </xdr:nvSpPr>
      <xdr:spPr>
        <a:xfrm>
          <a:off x="86995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19093</xdr:rowOff>
    </xdr:from>
    <xdr:ext cx="469744" cy="259045"/>
    <xdr:sp macro="" textlink="">
      <xdr:nvSpPr>
        <xdr:cNvPr id="424" name="テキスト ボックス 423"/>
        <xdr:cNvSpPr txBox="1"/>
      </xdr:nvSpPr>
      <xdr:spPr>
        <a:xfrm>
          <a:off x="8515428" y="1322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156017</xdr:rowOff>
    </xdr:from>
    <xdr:to>
      <xdr:col>41</xdr:col>
      <xdr:colOff>101600</xdr:colOff>
      <xdr:row>77</xdr:row>
      <xdr:rowOff>86167</xdr:rowOff>
    </xdr:to>
    <xdr:sp macro="" textlink="">
      <xdr:nvSpPr>
        <xdr:cNvPr id="425" name="楕円 424"/>
        <xdr:cNvSpPr/>
      </xdr:nvSpPr>
      <xdr:spPr>
        <a:xfrm>
          <a:off x="7810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77294</xdr:rowOff>
    </xdr:from>
    <xdr:ext cx="469744" cy="259045"/>
    <xdr:sp macro="" textlink="">
      <xdr:nvSpPr>
        <xdr:cNvPr id="426" name="テキスト ボックス 425"/>
        <xdr:cNvSpPr txBox="1"/>
      </xdr:nvSpPr>
      <xdr:spPr>
        <a:xfrm>
          <a:off x="7626428"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171013</xdr:rowOff>
    </xdr:from>
    <xdr:to>
      <xdr:col>36</xdr:col>
      <xdr:colOff>165100</xdr:colOff>
      <xdr:row>77</xdr:row>
      <xdr:rowOff>101163</xdr:rowOff>
    </xdr:to>
    <xdr:sp macro="" textlink="">
      <xdr:nvSpPr>
        <xdr:cNvPr id="427" name="楕円 426"/>
        <xdr:cNvSpPr/>
      </xdr:nvSpPr>
      <xdr:spPr>
        <a:xfrm>
          <a:off x="6921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92290</xdr:rowOff>
    </xdr:from>
    <xdr:ext cx="469744" cy="259045"/>
    <xdr:sp macro="" textlink="">
      <xdr:nvSpPr>
        <xdr:cNvPr id="428" name="テキスト ボックス 427"/>
        <xdr:cNvSpPr txBox="1"/>
      </xdr:nvSpPr>
      <xdr:spPr>
        <a:xfrm>
          <a:off x="6737428" y="132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4" name="直線コネクタ 453"/>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5"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6" name="直線コネクタ 455"/>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7"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8" name="直線コネクタ 457"/>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164588</xdr:rowOff>
    </xdr:from>
    <xdr:to>
      <xdr:col>55</xdr:col>
      <xdr:colOff>0</xdr:colOff>
      <xdr:row>99</xdr:row>
      <xdr:rowOff>4101</xdr:rowOff>
    </xdr:to>
    <xdr:cxnSp macro="">
      <xdr:nvCxnSpPr>
        <xdr:cNvPr id="459" name="直線コネクタ 458"/>
        <xdr:cNvCxnSpPr/>
      </xdr:nvCxnSpPr>
      <xdr:spPr>
        <a:xfrm flipV="1">
          <a:off x="9639300" y="16966688"/>
          <a:ext cx="8382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60"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1" name="フローチャート: 判断 460"/>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4101</xdr:rowOff>
    </xdr:from>
    <xdr:to>
      <xdr:col>50</xdr:col>
      <xdr:colOff>114300</xdr:colOff>
      <xdr:row>99</xdr:row>
      <xdr:rowOff>13184</xdr:rowOff>
    </xdr:to>
    <xdr:cxnSp macro="">
      <xdr:nvCxnSpPr>
        <xdr:cNvPr id="462" name="直線コネクタ 461"/>
        <xdr:cNvCxnSpPr/>
      </xdr:nvCxnSpPr>
      <xdr:spPr>
        <a:xfrm flipV="1">
          <a:off x="8750300" y="16977651"/>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3" name="フローチャート: 判断 462"/>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4" name="テキスト ボックス 463"/>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3539</xdr:rowOff>
    </xdr:from>
    <xdr:to>
      <xdr:col>45</xdr:col>
      <xdr:colOff>177800</xdr:colOff>
      <xdr:row>99</xdr:row>
      <xdr:rowOff>13184</xdr:rowOff>
    </xdr:to>
    <xdr:cxnSp macro="">
      <xdr:nvCxnSpPr>
        <xdr:cNvPr id="465" name="直線コネクタ 464"/>
        <xdr:cNvCxnSpPr/>
      </xdr:nvCxnSpPr>
      <xdr:spPr>
        <a:xfrm>
          <a:off x="7861300" y="16977089"/>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6" name="フローチャート: 判断 465"/>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7" name="テキスト ボックス 466"/>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375</xdr:rowOff>
    </xdr:from>
    <xdr:to>
      <xdr:col>41</xdr:col>
      <xdr:colOff>50800</xdr:colOff>
      <xdr:row>99</xdr:row>
      <xdr:rowOff>3539</xdr:rowOff>
    </xdr:to>
    <xdr:cxnSp macro="">
      <xdr:nvCxnSpPr>
        <xdr:cNvPr id="468" name="直線コネクタ 467"/>
        <xdr:cNvCxnSpPr/>
      </xdr:nvCxnSpPr>
      <xdr:spPr>
        <a:xfrm>
          <a:off x="6972300" y="16973925"/>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9" name="フローチャート: 判断 468"/>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70" name="テキスト ボックス 469"/>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1" name="フローチャート: 判断 470"/>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2" name="テキスト ボックス 471"/>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113788</xdr:rowOff>
    </xdr:from>
    <xdr:to>
      <xdr:col>55</xdr:col>
      <xdr:colOff>50800</xdr:colOff>
      <xdr:row>99</xdr:row>
      <xdr:rowOff>43938</xdr:rowOff>
    </xdr:to>
    <xdr:sp macro="" textlink="">
      <xdr:nvSpPr>
        <xdr:cNvPr id="478" name="楕円 477"/>
        <xdr:cNvSpPr/>
      </xdr:nvSpPr>
      <xdr:spPr>
        <a:xfrm>
          <a:off x="10426700" y="169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9"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124751</xdr:rowOff>
    </xdr:from>
    <xdr:to>
      <xdr:col>50</xdr:col>
      <xdr:colOff>165100</xdr:colOff>
      <xdr:row>99</xdr:row>
      <xdr:rowOff>54901</xdr:rowOff>
    </xdr:to>
    <xdr:sp macro="" textlink="">
      <xdr:nvSpPr>
        <xdr:cNvPr id="480" name="楕円 479"/>
        <xdr:cNvSpPr/>
      </xdr:nvSpPr>
      <xdr:spPr>
        <a:xfrm>
          <a:off x="9588500" y="169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46028</xdr:rowOff>
    </xdr:from>
    <xdr:ext cx="534377" cy="259045"/>
    <xdr:sp macro="" textlink="">
      <xdr:nvSpPr>
        <xdr:cNvPr id="481" name="テキスト ボックス 480"/>
        <xdr:cNvSpPr txBox="1"/>
      </xdr:nvSpPr>
      <xdr:spPr>
        <a:xfrm>
          <a:off x="9372111" y="170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133834</xdr:rowOff>
    </xdr:from>
    <xdr:to>
      <xdr:col>46</xdr:col>
      <xdr:colOff>38100</xdr:colOff>
      <xdr:row>99</xdr:row>
      <xdr:rowOff>63984</xdr:rowOff>
    </xdr:to>
    <xdr:sp macro="" textlink="">
      <xdr:nvSpPr>
        <xdr:cNvPr id="482" name="楕円 481"/>
        <xdr:cNvSpPr/>
      </xdr:nvSpPr>
      <xdr:spPr>
        <a:xfrm>
          <a:off x="8699500" y="169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55111</xdr:rowOff>
    </xdr:from>
    <xdr:ext cx="534377" cy="259045"/>
    <xdr:sp macro="" textlink="">
      <xdr:nvSpPr>
        <xdr:cNvPr id="483" name="テキスト ボックス 482"/>
        <xdr:cNvSpPr txBox="1"/>
      </xdr:nvSpPr>
      <xdr:spPr>
        <a:xfrm>
          <a:off x="8483111" y="170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124189</xdr:rowOff>
    </xdr:from>
    <xdr:to>
      <xdr:col>41</xdr:col>
      <xdr:colOff>101600</xdr:colOff>
      <xdr:row>99</xdr:row>
      <xdr:rowOff>54339</xdr:rowOff>
    </xdr:to>
    <xdr:sp macro="" textlink="">
      <xdr:nvSpPr>
        <xdr:cNvPr id="484" name="楕円 483"/>
        <xdr:cNvSpPr/>
      </xdr:nvSpPr>
      <xdr:spPr>
        <a:xfrm>
          <a:off x="7810500" y="169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45466</xdr:rowOff>
    </xdr:from>
    <xdr:ext cx="534377" cy="259045"/>
    <xdr:sp macro="" textlink="">
      <xdr:nvSpPr>
        <xdr:cNvPr id="485" name="テキスト ボックス 484"/>
        <xdr:cNvSpPr txBox="1"/>
      </xdr:nvSpPr>
      <xdr:spPr>
        <a:xfrm>
          <a:off x="7594111" y="170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121025</xdr:rowOff>
    </xdr:from>
    <xdr:to>
      <xdr:col>36</xdr:col>
      <xdr:colOff>165100</xdr:colOff>
      <xdr:row>99</xdr:row>
      <xdr:rowOff>51175</xdr:rowOff>
    </xdr:to>
    <xdr:sp macro="" textlink="">
      <xdr:nvSpPr>
        <xdr:cNvPr id="486" name="楕円 485"/>
        <xdr:cNvSpPr/>
      </xdr:nvSpPr>
      <xdr:spPr>
        <a:xfrm>
          <a:off x="6921500" y="169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42302</xdr:rowOff>
    </xdr:from>
    <xdr:ext cx="534377" cy="259045"/>
    <xdr:sp macro="" textlink="">
      <xdr:nvSpPr>
        <xdr:cNvPr id="487" name="テキスト ボックス 486"/>
        <xdr:cNvSpPr txBox="1"/>
      </xdr:nvSpPr>
      <xdr:spPr>
        <a:xfrm>
          <a:off x="6705111" y="170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8" name="直線コネクタ 507"/>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9"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0" name="直線コネクタ 509"/>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1"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2" name="直線コネクタ 511"/>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46831</xdr:rowOff>
    </xdr:from>
    <xdr:to>
      <xdr:col>85</xdr:col>
      <xdr:colOff>127000</xdr:colOff>
      <xdr:row>37</xdr:row>
      <xdr:rowOff>86265</xdr:rowOff>
    </xdr:to>
    <xdr:cxnSp macro="">
      <xdr:nvCxnSpPr>
        <xdr:cNvPr id="513" name="直線コネクタ 512"/>
        <xdr:cNvCxnSpPr/>
      </xdr:nvCxnSpPr>
      <xdr:spPr>
        <a:xfrm>
          <a:off x="15481300" y="6390481"/>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4"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5" name="フローチャート: 判断 514"/>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37744</xdr:rowOff>
    </xdr:from>
    <xdr:to>
      <xdr:col>81</xdr:col>
      <xdr:colOff>50800</xdr:colOff>
      <xdr:row>37</xdr:row>
      <xdr:rowOff>46831</xdr:rowOff>
    </xdr:to>
    <xdr:cxnSp macro="">
      <xdr:nvCxnSpPr>
        <xdr:cNvPr id="516" name="直線コネクタ 515"/>
        <xdr:cNvCxnSpPr/>
      </xdr:nvCxnSpPr>
      <xdr:spPr>
        <a:xfrm>
          <a:off x="14592300" y="6381394"/>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7" name="フローチャート: 判断 516"/>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8" name="テキスト ボックス 517"/>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37744</xdr:rowOff>
    </xdr:from>
    <xdr:to>
      <xdr:col>76</xdr:col>
      <xdr:colOff>114300</xdr:colOff>
      <xdr:row>37</xdr:row>
      <xdr:rowOff>60661</xdr:rowOff>
    </xdr:to>
    <xdr:cxnSp macro="">
      <xdr:nvCxnSpPr>
        <xdr:cNvPr id="519" name="直線コネクタ 518"/>
        <xdr:cNvCxnSpPr/>
      </xdr:nvCxnSpPr>
      <xdr:spPr>
        <a:xfrm flipV="1">
          <a:off x="13703300" y="6381394"/>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0" name="フローチャート: 判断 519"/>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1" name="テキスト ボックス 520"/>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50374</xdr:rowOff>
    </xdr:from>
    <xdr:to>
      <xdr:col>71</xdr:col>
      <xdr:colOff>177800</xdr:colOff>
      <xdr:row>37</xdr:row>
      <xdr:rowOff>60661</xdr:rowOff>
    </xdr:to>
    <xdr:cxnSp macro="">
      <xdr:nvCxnSpPr>
        <xdr:cNvPr id="522" name="直線コネクタ 521"/>
        <xdr:cNvCxnSpPr/>
      </xdr:nvCxnSpPr>
      <xdr:spPr>
        <a:xfrm>
          <a:off x="12814300" y="639402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3" name="フローチャート: 判断 522"/>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4" name="テキスト ボックス 523"/>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5" name="フローチャート: 判断 524"/>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6" name="テキスト ボックス 525"/>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35465</xdr:rowOff>
    </xdr:from>
    <xdr:to>
      <xdr:col>85</xdr:col>
      <xdr:colOff>177800</xdr:colOff>
      <xdr:row>37</xdr:row>
      <xdr:rowOff>137065</xdr:rowOff>
    </xdr:to>
    <xdr:sp macro="" textlink="">
      <xdr:nvSpPr>
        <xdr:cNvPr id="532" name="楕円 531"/>
        <xdr:cNvSpPr/>
      </xdr:nvSpPr>
      <xdr:spPr>
        <a:xfrm>
          <a:off x="16268700" y="63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121842</xdr:rowOff>
    </xdr:from>
    <xdr:ext cx="534377" cy="259045"/>
    <xdr:sp macro="" textlink="">
      <xdr:nvSpPr>
        <xdr:cNvPr id="533" name="消防費該当値テキスト"/>
        <xdr:cNvSpPr txBox="1"/>
      </xdr:nvSpPr>
      <xdr:spPr>
        <a:xfrm>
          <a:off x="16370300" y="62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167481</xdr:rowOff>
    </xdr:from>
    <xdr:to>
      <xdr:col>81</xdr:col>
      <xdr:colOff>101600</xdr:colOff>
      <xdr:row>37</xdr:row>
      <xdr:rowOff>97631</xdr:rowOff>
    </xdr:to>
    <xdr:sp macro="" textlink="">
      <xdr:nvSpPr>
        <xdr:cNvPr id="534" name="楕円 533"/>
        <xdr:cNvSpPr/>
      </xdr:nvSpPr>
      <xdr:spPr>
        <a:xfrm>
          <a:off x="15430500" y="63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88758</xdr:rowOff>
    </xdr:from>
    <xdr:ext cx="534377" cy="259045"/>
    <xdr:sp macro="" textlink="">
      <xdr:nvSpPr>
        <xdr:cNvPr id="535" name="テキスト ボックス 534"/>
        <xdr:cNvSpPr txBox="1"/>
      </xdr:nvSpPr>
      <xdr:spPr>
        <a:xfrm>
          <a:off x="15214111" y="64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158394</xdr:rowOff>
    </xdr:from>
    <xdr:to>
      <xdr:col>76</xdr:col>
      <xdr:colOff>165100</xdr:colOff>
      <xdr:row>37</xdr:row>
      <xdr:rowOff>88544</xdr:rowOff>
    </xdr:to>
    <xdr:sp macro="" textlink="">
      <xdr:nvSpPr>
        <xdr:cNvPr id="536" name="楕円 535"/>
        <xdr:cNvSpPr/>
      </xdr:nvSpPr>
      <xdr:spPr>
        <a:xfrm>
          <a:off x="14541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79671</xdr:rowOff>
    </xdr:from>
    <xdr:ext cx="534377" cy="259045"/>
    <xdr:sp macro="" textlink="">
      <xdr:nvSpPr>
        <xdr:cNvPr id="537" name="テキスト ボックス 536"/>
        <xdr:cNvSpPr txBox="1"/>
      </xdr:nvSpPr>
      <xdr:spPr>
        <a:xfrm>
          <a:off x="14325111" y="64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9861</xdr:rowOff>
    </xdr:from>
    <xdr:to>
      <xdr:col>72</xdr:col>
      <xdr:colOff>38100</xdr:colOff>
      <xdr:row>37</xdr:row>
      <xdr:rowOff>111461</xdr:rowOff>
    </xdr:to>
    <xdr:sp macro="" textlink="">
      <xdr:nvSpPr>
        <xdr:cNvPr id="538" name="楕円 537"/>
        <xdr:cNvSpPr/>
      </xdr:nvSpPr>
      <xdr:spPr>
        <a:xfrm>
          <a:off x="13652500" y="63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102588</xdr:rowOff>
    </xdr:from>
    <xdr:ext cx="534377" cy="259045"/>
    <xdr:sp macro="" textlink="">
      <xdr:nvSpPr>
        <xdr:cNvPr id="539" name="テキスト ボックス 538"/>
        <xdr:cNvSpPr txBox="1"/>
      </xdr:nvSpPr>
      <xdr:spPr>
        <a:xfrm>
          <a:off x="13436111" y="64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171024</xdr:rowOff>
    </xdr:from>
    <xdr:to>
      <xdr:col>67</xdr:col>
      <xdr:colOff>101600</xdr:colOff>
      <xdr:row>37</xdr:row>
      <xdr:rowOff>101174</xdr:rowOff>
    </xdr:to>
    <xdr:sp macro="" textlink="">
      <xdr:nvSpPr>
        <xdr:cNvPr id="540" name="楕円 539"/>
        <xdr:cNvSpPr/>
      </xdr:nvSpPr>
      <xdr:spPr>
        <a:xfrm>
          <a:off x="12763500" y="63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92301</xdr:rowOff>
    </xdr:from>
    <xdr:ext cx="534377" cy="259045"/>
    <xdr:sp macro="" textlink="">
      <xdr:nvSpPr>
        <xdr:cNvPr id="541" name="テキスト ボックス 540"/>
        <xdr:cNvSpPr txBox="1"/>
      </xdr:nvSpPr>
      <xdr:spPr>
        <a:xfrm>
          <a:off x="12547111" y="64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6" name="直線コネクタ 565"/>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7"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8" name="直線コネクタ 567"/>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9"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0" name="直線コネクタ 569"/>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133833</xdr:rowOff>
    </xdr:from>
    <xdr:to>
      <xdr:col>85</xdr:col>
      <xdr:colOff>127000</xdr:colOff>
      <xdr:row>55</xdr:row>
      <xdr:rowOff>134042</xdr:rowOff>
    </xdr:to>
    <xdr:cxnSp macro="">
      <xdr:nvCxnSpPr>
        <xdr:cNvPr id="571" name="直線コネクタ 570"/>
        <xdr:cNvCxnSpPr/>
      </xdr:nvCxnSpPr>
      <xdr:spPr>
        <a:xfrm flipV="1">
          <a:off x="15481300" y="9563583"/>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2"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3" name="フローチャート: 判断 572"/>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134042</xdr:rowOff>
    </xdr:from>
    <xdr:to>
      <xdr:col>81</xdr:col>
      <xdr:colOff>50800</xdr:colOff>
      <xdr:row>57</xdr:row>
      <xdr:rowOff>50546</xdr:rowOff>
    </xdr:to>
    <xdr:cxnSp macro="">
      <xdr:nvCxnSpPr>
        <xdr:cNvPr id="574" name="直線コネクタ 573"/>
        <xdr:cNvCxnSpPr/>
      </xdr:nvCxnSpPr>
      <xdr:spPr>
        <a:xfrm flipV="1">
          <a:off x="14592300" y="9563792"/>
          <a:ext cx="889000" cy="2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5" name="フローチャート: 判断 574"/>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6" name="テキスト ボックス 575"/>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115963</xdr:rowOff>
    </xdr:from>
    <xdr:to>
      <xdr:col>76</xdr:col>
      <xdr:colOff>114300</xdr:colOff>
      <xdr:row>57</xdr:row>
      <xdr:rowOff>50546</xdr:rowOff>
    </xdr:to>
    <xdr:cxnSp macro="">
      <xdr:nvCxnSpPr>
        <xdr:cNvPr id="577" name="直線コネクタ 576"/>
        <xdr:cNvCxnSpPr/>
      </xdr:nvCxnSpPr>
      <xdr:spPr>
        <a:xfrm>
          <a:off x="13703300" y="9717163"/>
          <a:ext cx="889000" cy="10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8" name="フローチャート: 判断 577"/>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9" name="テキスト ボックス 578"/>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115963</xdr:rowOff>
    </xdr:from>
    <xdr:to>
      <xdr:col>71</xdr:col>
      <xdr:colOff>177800</xdr:colOff>
      <xdr:row>57</xdr:row>
      <xdr:rowOff>55156</xdr:rowOff>
    </xdr:to>
    <xdr:cxnSp macro="">
      <xdr:nvCxnSpPr>
        <xdr:cNvPr id="580" name="直線コネクタ 579"/>
        <xdr:cNvCxnSpPr/>
      </xdr:nvCxnSpPr>
      <xdr:spPr>
        <a:xfrm flipV="1">
          <a:off x="12814300" y="9717163"/>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1" name="フローチャート: 判断 580"/>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2" name="テキスト ボックス 581"/>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3" name="フローチャート: 判断 582"/>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4" name="テキスト ボックス 583"/>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83033</xdr:rowOff>
    </xdr:from>
    <xdr:to>
      <xdr:col>85</xdr:col>
      <xdr:colOff>177800</xdr:colOff>
      <xdr:row>56</xdr:row>
      <xdr:rowOff>13183</xdr:rowOff>
    </xdr:to>
    <xdr:sp macro="" textlink="">
      <xdr:nvSpPr>
        <xdr:cNvPr id="590" name="楕円 589"/>
        <xdr:cNvSpPr/>
      </xdr:nvSpPr>
      <xdr:spPr>
        <a:xfrm>
          <a:off x="16268700" y="95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105910</xdr:rowOff>
    </xdr:from>
    <xdr:ext cx="534377" cy="259045"/>
    <xdr:sp macro="" textlink="">
      <xdr:nvSpPr>
        <xdr:cNvPr id="591" name="教育費該当値テキスト"/>
        <xdr:cNvSpPr txBox="1"/>
      </xdr:nvSpPr>
      <xdr:spPr>
        <a:xfrm>
          <a:off x="16370300" y="93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83242</xdr:rowOff>
    </xdr:from>
    <xdr:to>
      <xdr:col>81</xdr:col>
      <xdr:colOff>101600</xdr:colOff>
      <xdr:row>56</xdr:row>
      <xdr:rowOff>13392</xdr:rowOff>
    </xdr:to>
    <xdr:sp macro="" textlink="">
      <xdr:nvSpPr>
        <xdr:cNvPr id="592" name="楕円 591"/>
        <xdr:cNvSpPr/>
      </xdr:nvSpPr>
      <xdr:spPr>
        <a:xfrm>
          <a:off x="15430500" y="95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29919</xdr:rowOff>
    </xdr:from>
    <xdr:ext cx="534377" cy="259045"/>
    <xdr:sp macro="" textlink="">
      <xdr:nvSpPr>
        <xdr:cNvPr id="593" name="テキスト ボックス 592"/>
        <xdr:cNvSpPr txBox="1"/>
      </xdr:nvSpPr>
      <xdr:spPr>
        <a:xfrm>
          <a:off x="15214111" y="92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171196</xdr:rowOff>
    </xdr:from>
    <xdr:to>
      <xdr:col>76</xdr:col>
      <xdr:colOff>165100</xdr:colOff>
      <xdr:row>57</xdr:row>
      <xdr:rowOff>101346</xdr:rowOff>
    </xdr:to>
    <xdr:sp macro="" textlink="">
      <xdr:nvSpPr>
        <xdr:cNvPr id="594" name="楕円 593"/>
        <xdr:cNvSpPr/>
      </xdr:nvSpPr>
      <xdr:spPr>
        <a:xfrm>
          <a:off x="145415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92473</xdr:rowOff>
    </xdr:from>
    <xdr:ext cx="534377" cy="259045"/>
    <xdr:sp macro="" textlink="">
      <xdr:nvSpPr>
        <xdr:cNvPr id="595" name="テキスト ボックス 594"/>
        <xdr:cNvSpPr txBox="1"/>
      </xdr:nvSpPr>
      <xdr:spPr>
        <a:xfrm>
          <a:off x="14325111"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65163</xdr:rowOff>
    </xdr:from>
    <xdr:to>
      <xdr:col>72</xdr:col>
      <xdr:colOff>38100</xdr:colOff>
      <xdr:row>56</xdr:row>
      <xdr:rowOff>166763</xdr:rowOff>
    </xdr:to>
    <xdr:sp macro="" textlink="">
      <xdr:nvSpPr>
        <xdr:cNvPr id="596" name="楕円 595"/>
        <xdr:cNvSpPr/>
      </xdr:nvSpPr>
      <xdr:spPr>
        <a:xfrm>
          <a:off x="13652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157890</xdr:rowOff>
    </xdr:from>
    <xdr:ext cx="534377" cy="259045"/>
    <xdr:sp macro="" textlink="">
      <xdr:nvSpPr>
        <xdr:cNvPr id="597" name="テキスト ボックス 596"/>
        <xdr:cNvSpPr txBox="1"/>
      </xdr:nvSpPr>
      <xdr:spPr>
        <a:xfrm>
          <a:off x="13436111" y="9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4356</xdr:rowOff>
    </xdr:from>
    <xdr:to>
      <xdr:col>67</xdr:col>
      <xdr:colOff>101600</xdr:colOff>
      <xdr:row>57</xdr:row>
      <xdr:rowOff>105956</xdr:rowOff>
    </xdr:to>
    <xdr:sp macro="" textlink="">
      <xdr:nvSpPr>
        <xdr:cNvPr id="598" name="楕円 597"/>
        <xdr:cNvSpPr/>
      </xdr:nvSpPr>
      <xdr:spPr>
        <a:xfrm>
          <a:off x="12763500" y="97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97083</xdr:rowOff>
    </xdr:from>
    <xdr:ext cx="534377" cy="259045"/>
    <xdr:sp macro="" textlink="">
      <xdr:nvSpPr>
        <xdr:cNvPr id="599" name="テキスト ボックス 598"/>
        <xdr:cNvSpPr txBox="1"/>
      </xdr:nvSpPr>
      <xdr:spPr>
        <a:xfrm>
          <a:off x="12547111" y="98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3" name="直線コネクタ 622"/>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4"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6"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7" name="直線コネクタ 626"/>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9"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0" name="フローチャート: 判断 629"/>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2" name="フローチャート: 判断 631"/>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3" name="テキスト ボックス 632"/>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5" name="フローチャート: 判断 634"/>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6" name="テキスト ボックス 635"/>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8" name="フローチャート: 判断 637"/>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9" name="テキスト ボックス 638"/>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0" name="フローチャート: 判断 639"/>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1" name="テキスト ボックス 640"/>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8"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8" name="直線コネクタ 677"/>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9"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0" name="直線コネクタ 679"/>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1"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2" name="直線コネクタ 681"/>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83122</xdr:rowOff>
    </xdr:from>
    <xdr:to>
      <xdr:col>85</xdr:col>
      <xdr:colOff>127000</xdr:colOff>
      <xdr:row>94</xdr:row>
      <xdr:rowOff>110759</xdr:rowOff>
    </xdr:to>
    <xdr:cxnSp macro="">
      <xdr:nvCxnSpPr>
        <xdr:cNvPr id="683" name="直線コネクタ 682"/>
        <xdr:cNvCxnSpPr/>
      </xdr:nvCxnSpPr>
      <xdr:spPr>
        <a:xfrm>
          <a:off x="15481300" y="16199422"/>
          <a:ext cx="8382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4"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5" name="フローチャート: 判断 684"/>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53084</xdr:rowOff>
    </xdr:from>
    <xdr:to>
      <xdr:col>81</xdr:col>
      <xdr:colOff>50800</xdr:colOff>
      <xdr:row>94</xdr:row>
      <xdr:rowOff>83122</xdr:rowOff>
    </xdr:to>
    <xdr:cxnSp macro="">
      <xdr:nvCxnSpPr>
        <xdr:cNvPr id="686" name="直線コネクタ 685"/>
        <xdr:cNvCxnSpPr/>
      </xdr:nvCxnSpPr>
      <xdr:spPr>
        <a:xfrm>
          <a:off x="14592300" y="16169384"/>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7" name="フローチャート: 判断 686"/>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8" name="テキスト ボックス 687"/>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53084</xdr:rowOff>
    </xdr:from>
    <xdr:to>
      <xdr:col>76</xdr:col>
      <xdr:colOff>114300</xdr:colOff>
      <xdr:row>94</xdr:row>
      <xdr:rowOff>56832</xdr:rowOff>
    </xdr:to>
    <xdr:cxnSp macro="">
      <xdr:nvCxnSpPr>
        <xdr:cNvPr id="689" name="直線コネクタ 688"/>
        <xdr:cNvCxnSpPr/>
      </xdr:nvCxnSpPr>
      <xdr:spPr>
        <a:xfrm flipV="1">
          <a:off x="13703300" y="16169384"/>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0" name="フローチャート: 判断 689"/>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1" name="テキスト ボックス 690"/>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56832</xdr:rowOff>
    </xdr:from>
    <xdr:to>
      <xdr:col>71</xdr:col>
      <xdr:colOff>177800</xdr:colOff>
      <xdr:row>94</xdr:row>
      <xdr:rowOff>129778</xdr:rowOff>
    </xdr:to>
    <xdr:cxnSp macro="">
      <xdr:nvCxnSpPr>
        <xdr:cNvPr id="692" name="直線コネクタ 691"/>
        <xdr:cNvCxnSpPr/>
      </xdr:nvCxnSpPr>
      <xdr:spPr>
        <a:xfrm flipV="1">
          <a:off x="12814300" y="16173132"/>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3" name="フローチャート: 判断 692"/>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4" name="テキスト ボックス 693"/>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5" name="フローチャート: 判断 694"/>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6" name="テキスト ボックス 695"/>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59959</xdr:rowOff>
    </xdr:from>
    <xdr:to>
      <xdr:col>85</xdr:col>
      <xdr:colOff>177800</xdr:colOff>
      <xdr:row>94</xdr:row>
      <xdr:rowOff>161559</xdr:rowOff>
    </xdr:to>
    <xdr:sp macro="" textlink="">
      <xdr:nvSpPr>
        <xdr:cNvPr id="702" name="楕円 701"/>
        <xdr:cNvSpPr/>
      </xdr:nvSpPr>
      <xdr:spPr>
        <a:xfrm>
          <a:off x="16268700" y="161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38386</xdr:rowOff>
    </xdr:from>
    <xdr:ext cx="534377" cy="259045"/>
    <xdr:sp macro="" textlink="">
      <xdr:nvSpPr>
        <xdr:cNvPr id="703" name="公債費該当値テキスト"/>
        <xdr:cNvSpPr txBox="1"/>
      </xdr:nvSpPr>
      <xdr:spPr>
        <a:xfrm>
          <a:off x="16370300"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32322</xdr:rowOff>
    </xdr:from>
    <xdr:to>
      <xdr:col>81</xdr:col>
      <xdr:colOff>101600</xdr:colOff>
      <xdr:row>94</xdr:row>
      <xdr:rowOff>133922</xdr:rowOff>
    </xdr:to>
    <xdr:sp macro="" textlink="">
      <xdr:nvSpPr>
        <xdr:cNvPr id="704" name="楕円 703"/>
        <xdr:cNvSpPr/>
      </xdr:nvSpPr>
      <xdr:spPr>
        <a:xfrm>
          <a:off x="15430500" y="16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125049</xdr:rowOff>
    </xdr:from>
    <xdr:ext cx="534377" cy="259045"/>
    <xdr:sp macro="" textlink="">
      <xdr:nvSpPr>
        <xdr:cNvPr id="705" name="テキスト ボックス 704"/>
        <xdr:cNvSpPr txBox="1"/>
      </xdr:nvSpPr>
      <xdr:spPr>
        <a:xfrm>
          <a:off x="15214111" y="162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2284</xdr:rowOff>
    </xdr:from>
    <xdr:to>
      <xdr:col>76</xdr:col>
      <xdr:colOff>165100</xdr:colOff>
      <xdr:row>94</xdr:row>
      <xdr:rowOff>103884</xdr:rowOff>
    </xdr:to>
    <xdr:sp macro="" textlink="">
      <xdr:nvSpPr>
        <xdr:cNvPr id="706" name="楕円 705"/>
        <xdr:cNvSpPr/>
      </xdr:nvSpPr>
      <xdr:spPr>
        <a:xfrm>
          <a:off x="14541500" y="161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95011</xdr:rowOff>
    </xdr:from>
    <xdr:ext cx="534377" cy="259045"/>
    <xdr:sp macro="" textlink="">
      <xdr:nvSpPr>
        <xdr:cNvPr id="707" name="テキスト ボックス 706"/>
        <xdr:cNvSpPr txBox="1"/>
      </xdr:nvSpPr>
      <xdr:spPr>
        <a:xfrm>
          <a:off x="14325111" y="162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6032</xdr:rowOff>
    </xdr:from>
    <xdr:to>
      <xdr:col>72</xdr:col>
      <xdr:colOff>38100</xdr:colOff>
      <xdr:row>94</xdr:row>
      <xdr:rowOff>107632</xdr:rowOff>
    </xdr:to>
    <xdr:sp macro="" textlink="">
      <xdr:nvSpPr>
        <xdr:cNvPr id="708" name="楕円 707"/>
        <xdr:cNvSpPr/>
      </xdr:nvSpPr>
      <xdr:spPr>
        <a:xfrm>
          <a:off x="13652500" y="161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98759</xdr:rowOff>
    </xdr:from>
    <xdr:ext cx="534377" cy="259045"/>
    <xdr:sp macro="" textlink="">
      <xdr:nvSpPr>
        <xdr:cNvPr id="709" name="テキスト ボックス 708"/>
        <xdr:cNvSpPr txBox="1"/>
      </xdr:nvSpPr>
      <xdr:spPr>
        <a:xfrm>
          <a:off x="13436111" y="162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78978</xdr:rowOff>
    </xdr:from>
    <xdr:to>
      <xdr:col>67</xdr:col>
      <xdr:colOff>101600</xdr:colOff>
      <xdr:row>95</xdr:row>
      <xdr:rowOff>9128</xdr:rowOff>
    </xdr:to>
    <xdr:sp macro="" textlink="">
      <xdr:nvSpPr>
        <xdr:cNvPr id="710" name="楕円 709"/>
        <xdr:cNvSpPr/>
      </xdr:nvSpPr>
      <xdr:spPr>
        <a:xfrm>
          <a:off x="12763500" y="161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255</xdr:rowOff>
    </xdr:from>
    <xdr:ext cx="534377" cy="259045"/>
    <xdr:sp macro="" textlink="">
      <xdr:nvSpPr>
        <xdr:cNvPr id="711" name="テキスト ボックス 710"/>
        <xdr:cNvSpPr txBox="1"/>
      </xdr:nvSpPr>
      <xdr:spPr>
        <a:xfrm>
          <a:off x="12547111" y="162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5" name="直線コネクタ 734"/>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9" name="直線コネクタ 73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2" name="フローチャート: 判断 74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4" name="フローチャート: 判断 743"/>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5" name="テキスト ボックス 744"/>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7" name="フローチャート: 判断 746"/>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8" name="テキスト ボックス 747"/>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0" name="フローチャート: 判断 749"/>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1" name="テキスト ボックス 750"/>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2" name="フローチャート: 判断 751"/>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3" name="テキスト ボックス 752"/>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113,504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円となっており、類似団体平均と比較して低い水準にある。臨時福祉給付金の減少や低所得高齢者給付金給付金の減少により前年度よりも減少となった。</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53,687</a:t>
          </a:r>
          <a:r>
            <a:rPr kumimoji="1" lang="ja-JP" altLang="en-US" sz="1300">
              <a:latin typeface="ＭＳ Ｐゴシック" panose="020B0600070205080204" pitchFamily="50" charset="-128"/>
              <a:ea typeface="ＭＳ Ｐゴシック" panose="020B0600070205080204" pitchFamily="50" charset="-128"/>
            </a:rPr>
            <a:t>円となり、類似団体平均と比較して高い水準へと転じた。これは、基金への積立金の増のためである。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51,308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年度と同様にかかみがはら航空宇宙科学博物館リニューアル事業等に伴うものである。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31,266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円となっており、類似団体平均と比較して低い水準となっている。これは、交付税算入のある有利な地方債に厳選した借入を実施していることによる。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財政調整基金については、決算剰余金を中心に積み立てている。また、実質収支については黒字で推移している。</a:t>
          </a:r>
        </a:p>
        <a:p>
          <a:r>
            <a:rPr kumimoji="1" lang="ja-JP" altLang="en-US" sz="1400">
              <a:latin typeface="ＭＳ ゴシック" pitchFamily="49" charset="-128"/>
              <a:ea typeface="ＭＳ ゴシック" pitchFamily="49" charset="-128"/>
            </a:rPr>
            <a:t>　しかしながら、人口減少等といった社会構造の変化や、老朽化した公共施設の更新等により、一層の財政需要が見込まれるため、引き続き健全財政の堅持に努めていく。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一般会計を筆頭に、概ね高水準の黒字を維持している。</a:t>
          </a:r>
        </a:p>
        <a:p>
          <a:r>
            <a:rPr kumimoji="1" lang="ja-JP" altLang="en-US" sz="1400">
              <a:latin typeface="ＭＳ ゴシック" pitchFamily="49" charset="-128"/>
              <a:ea typeface="ＭＳ ゴシック" pitchFamily="49" charset="-128"/>
            </a:rPr>
            <a:t>　一般会計については、今後、公共施設の老朽化や扶助費の増等にともなう財政需要の拡大が見込まれるため、事業全体のコスト意識を強化し、引き続き健全財政の堅持に努めていく。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また、国民健康保険事業特別会計については、医療高度化等に伴い１人当たりの給付費が増加する一方、新規加入者よりも</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歳以上となって後期高齢者医療へ移る人数が多いこと等が要因となり黒字額は増加している。また、平成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年度から開始した保険料のコンビニ収納に加えて、平成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年度からはクレジット収納を開始する等、歳入確保の施策を積極的に展開しており、今後も健全な国保財政運営に努めていく。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O59"/>
  <sheetViews>
    <sheetView showGridLines="0" topLeftCell="AF1" zoomScale="90" zoomScaleNormal="9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51158469</v>
      </c>
      <c r="BO4" s="372"/>
      <c r="BP4" s="372"/>
      <c r="BQ4" s="372"/>
      <c r="BR4" s="372"/>
      <c r="BS4" s="372"/>
      <c r="BT4" s="372"/>
      <c r="BU4" s="373"/>
      <c r="BV4" s="371">
        <v>50722453</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8.5</v>
      </c>
      <c r="CU4" s="378"/>
      <c r="CV4" s="378"/>
      <c r="CW4" s="378"/>
      <c r="CX4" s="378"/>
      <c r="CY4" s="378"/>
      <c r="CZ4" s="378"/>
      <c r="DA4" s="379"/>
      <c r="DB4" s="377">
        <v>9.4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48705407</v>
      </c>
      <c r="BO5" s="409"/>
      <c r="BP5" s="409"/>
      <c r="BQ5" s="409"/>
      <c r="BR5" s="409"/>
      <c r="BS5" s="409"/>
      <c r="BT5" s="409"/>
      <c r="BU5" s="410"/>
      <c r="BV5" s="408">
        <v>47886946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91.8</v>
      </c>
      <c r="CU5" s="406"/>
      <c r="CV5" s="406"/>
      <c r="CW5" s="406"/>
      <c r="CX5" s="406"/>
      <c r="CY5" s="406"/>
      <c r="CZ5" s="406"/>
      <c r="DA5" s="407"/>
      <c r="DB5" s="405">
        <v>88.2</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2453062</v>
      </c>
      <c r="BO6" s="409"/>
      <c r="BP6" s="409"/>
      <c r="BQ6" s="409"/>
      <c r="BR6" s="409"/>
      <c r="BS6" s="409"/>
      <c r="BT6" s="409"/>
      <c r="BU6" s="410"/>
      <c r="BV6" s="408">
        <v>2835507</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95.2</v>
      </c>
      <c r="CU6" s="446"/>
      <c r="CV6" s="446"/>
      <c r="CW6" s="446"/>
      <c r="CX6" s="446"/>
      <c r="CY6" s="446"/>
      <c r="CZ6" s="446"/>
      <c r="DA6" s="447"/>
      <c r="DB6" s="445">
        <v>93.4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79274</v>
      </c>
      <c r="BO7" s="409"/>
      <c r="BP7" s="409"/>
      <c r="BQ7" s="409"/>
      <c r="BR7" s="409"/>
      <c r="BS7" s="409"/>
      <c r="BT7" s="409"/>
      <c r="BU7" s="410"/>
      <c r="BV7" s="408">
        <v>223244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27824708</v>
      </c>
      <c r="CU7" s="409"/>
      <c r="CV7" s="409"/>
      <c r="CW7" s="409"/>
      <c r="CX7" s="409"/>
      <c r="CY7" s="409"/>
      <c r="CZ7" s="409"/>
      <c r="DA7" s="410"/>
      <c r="DB7" s="408">
        <v>27771807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2373788</v>
      </c>
      <c r="BO8" s="409"/>
      <c r="BP8" s="409"/>
      <c r="BQ8" s="409"/>
      <c r="BR8" s="409"/>
      <c r="BS8" s="409"/>
      <c r="BT8" s="409"/>
      <c r="BU8" s="410"/>
      <c r="BV8" s="408">
        <v>2612263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0.87</v>
      </c>
      <c r="CU8" s="449"/>
      <c r="CV8" s="449"/>
      <c r="CW8" s="449"/>
      <c r="CX8" s="449"/>
      <c r="CY8" s="449"/>
      <c r="CZ8" s="449"/>
      <c r="DA8" s="450"/>
      <c r="DB8" s="448">
        <v>0.87</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144690</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-238475</v>
      </c>
      <c r="BO9" s="409"/>
      <c r="BP9" s="409"/>
      <c r="BQ9" s="409"/>
      <c r="BR9" s="409"/>
      <c r="BS9" s="409"/>
      <c r="BT9" s="409"/>
      <c r="BU9" s="410"/>
      <c r="BV9" s="408">
        <v>-723909</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12.7</v>
      </c>
      <c r="CU9" s="406"/>
      <c r="CV9" s="406"/>
      <c r="CW9" s="406"/>
      <c r="CX9" s="406"/>
      <c r="CY9" s="406"/>
      <c r="CZ9" s="406"/>
      <c r="DA9" s="407"/>
      <c r="DB9" s="405">
        <v>13.5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145604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88</v>
      </c>
      <c r="AV10" s="441"/>
      <c r="AW10" s="441"/>
      <c r="AX10" s="441"/>
      <c r="AY10" s="442" t="s">
        <v>113</v>
      </c>
      <c r="AZ10" s="443"/>
      <c r="BA10" s="443"/>
      <c r="BB10" s="443"/>
      <c r="BC10" s="443"/>
      <c r="BD10" s="443"/>
      <c r="BE10" s="443"/>
      <c r="BF10" s="443"/>
      <c r="BG10" s="443"/>
      <c r="BH10" s="443"/>
      <c r="BI10" s="443"/>
      <c r="BJ10" s="443"/>
      <c r="BK10" s="443"/>
      <c r="BL10" s="443"/>
      <c r="BM10" s="444"/>
      <c r="BN10" s="408">
        <v>77753</v>
      </c>
      <c r="BO10" s="409"/>
      <c r="BP10" s="409"/>
      <c r="BQ10" s="409"/>
      <c r="BR10" s="409"/>
      <c r="BS10" s="409"/>
      <c r="BT10" s="409"/>
      <c r="BU10" s="410"/>
      <c r="BV10" s="408">
        <v>84269</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88</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148081</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1200000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145211</v>
      </c>
      <c r="S13" s="490"/>
      <c r="T13" s="490"/>
      <c r="U13" s="490"/>
      <c r="V13" s="491"/>
      <c r="W13" s="424" t="s">
        <v>131</v>
      </c>
      <c r="X13" s="425"/>
      <c r="Y13" s="425"/>
      <c r="Z13" s="425"/>
      <c r="AA13" s="425"/>
      <c r="AB13" s="415"/>
      <c r="AC13" s="459">
        <v>945</v>
      </c>
      <c r="AD13" s="460"/>
      <c r="AE13" s="460"/>
      <c r="AF13" s="460"/>
      <c r="AG13" s="499"/>
      <c r="AH13" s="459">
        <v>963</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-1360722</v>
      </c>
      <c r="BO13" s="409"/>
      <c r="BP13" s="409"/>
      <c r="BQ13" s="409"/>
      <c r="BR13" s="409"/>
      <c r="BS13" s="409"/>
      <c r="BT13" s="409"/>
      <c r="BU13" s="410"/>
      <c r="BV13" s="408">
        <v>-639640</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1.3</v>
      </c>
      <c r="CU13" s="406"/>
      <c r="CV13" s="406"/>
      <c r="CW13" s="406"/>
      <c r="CX13" s="406"/>
      <c r="CY13" s="406"/>
      <c r="CZ13" s="406"/>
      <c r="DA13" s="407"/>
      <c r="DB13" s="405">
        <v>1.6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148593</v>
      </c>
      <c r="S14" s="490"/>
      <c r="T14" s="490"/>
      <c r="U14" s="490"/>
      <c r="V14" s="491"/>
      <c r="W14" s="398"/>
      <c r="X14" s="399"/>
      <c r="Y14" s="399"/>
      <c r="Z14" s="399"/>
      <c r="AA14" s="399"/>
      <c r="AB14" s="388"/>
      <c r="AC14" s="492">
        <v>1.4</v>
      </c>
      <c r="AD14" s="493"/>
      <c r="AE14" s="493"/>
      <c r="AF14" s="493"/>
      <c r="AG14" s="494"/>
      <c r="AH14" s="492">
        <v>1.4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120</v>
      </c>
      <c r="CU14" s="504"/>
      <c r="CV14" s="504"/>
      <c r="CW14" s="504"/>
      <c r="CX14" s="504"/>
      <c r="CY14" s="504"/>
      <c r="CZ14" s="504"/>
      <c r="DA14" s="505"/>
      <c r="DB14" s="503" t="s">
        <v>138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145760</v>
      </c>
      <c r="S15" s="490"/>
      <c r="T15" s="490"/>
      <c r="U15" s="490"/>
      <c r="V15" s="491"/>
      <c r="W15" s="424" t="s">
        <v>140</v>
      </c>
      <c r="X15" s="425"/>
      <c r="Y15" s="425"/>
      <c r="Z15" s="425"/>
      <c r="AA15" s="425"/>
      <c r="AB15" s="415"/>
      <c r="AC15" s="459">
        <v>23462</v>
      </c>
      <c r="AD15" s="460"/>
      <c r="AE15" s="460"/>
      <c r="AF15" s="460"/>
      <c r="AG15" s="499"/>
      <c r="AH15" s="459">
        <v>23057</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18317418</v>
      </c>
      <c r="BO15" s="372"/>
      <c r="BP15" s="372"/>
      <c r="BQ15" s="372"/>
      <c r="BR15" s="372"/>
      <c r="BS15" s="372"/>
      <c r="BT15" s="372"/>
      <c r="BU15" s="373"/>
      <c r="BV15" s="371">
        <v>18178410</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34.4</v>
      </c>
      <c r="AD16" s="493"/>
      <c r="AE16" s="493"/>
      <c r="AF16" s="493"/>
      <c r="AG16" s="494"/>
      <c r="AH16" s="492">
        <v>34.299999999999997</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20719837</v>
      </c>
      <c r="BO16" s="409"/>
      <c r="BP16" s="409"/>
      <c r="BQ16" s="409"/>
      <c r="BR16" s="409"/>
      <c r="BS16" s="409"/>
      <c r="BT16" s="409"/>
      <c r="BU16" s="410"/>
      <c r="BV16" s="408">
        <v>20717802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43795</v>
      </c>
      <c r="AD17" s="460"/>
      <c r="AE17" s="460"/>
      <c r="AF17" s="460"/>
      <c r="AG17" s="499"/>
      <c r="AH17" s="459">
        <v>43274</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23441112</v>
      </c>
      <c r="BO17" s="409"/>
      <c r="BP17" s="409"/>
      <c r="BQ17" s="409"/>
      <c r="BR17" s="409"/>
      <c r="BS17" s="409"/>
      <c r="BT17" s="409"/>
      <c r="BU17" s="410"/>
      <c r="BV17" s="408">
        <v>23262147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87.81</v>
      </c>
      <c r="M18" s="521"/>
      <c r="N18" s="521"/>
      <c r="O18" s="521"/>
      <c r="P18" s="521"/>
      <c r="Q18" s="521"/>
      <c r="R18" s="522"/>
      <c r="S18" s="522"/>
      <c r="T18" s="522"/>
      <c r="U18" s="522"/>
      <c r="V18" s="523"/>
      <c r="W18" s="426"/>
      <c r="X18" s="427"/>
      <c r="Y18" s="427"/>
      <c r="Z18" s="427"/>
      <c r="AA18" s="427"/>
      <c r="AB18" s="418"/>
      <c r="AC18" s="524">
        <v>64.2</v>
      </c>
      <c r="AD18" s="525"/>
      <c r="AE18" s="525"/>
      <c r="AF18" s="525"/>
      <c r="AG18" s="526"/>
      <c r="AH18" s="524">
        <v>64.3</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25850275</v>
      </c>
      <c r="BO18" s="409"/>
      <c r="BP18" s="409"/>
      <c r="BQ18" s="409"/>
      <c r="BR18" s="409"/>
      <c r="BS18" s="409"/>
      <c r="BT18" s="409"/>
      <c r="BU18" s="410"/>
      <c r="BV18" s="408">
        <v>25113892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1648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36323782</v>
      </c>
      <c r="BO19" s="409"/>
      <c r="BP19" s="409"/>
      <c r="BQ19" s="409"/>
      <c r="BR19" s="409"/>
      <c r="BS19" s="409"/>
      <c r="BT19" s="409"/>
      <c r="BU19" s="410"/>
      <c r="BV19" s="408">
        <v>35718716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53470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31615356</v>
      </c>
      <c r="BO23" s="409"/>
      <c r="BP23" s="409"/>
      <c r="BQ23" s="409"/>
      <c r="BR23" s="409"/>
      <c r="BS23" s="409"/>
      <c r="BT23" s="409"/>
      <c r="BU23" s="410"/>
      <c r="BV23" s="408">
        <v>34020246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9990</v>
      </c>
      <c r="R24" s="460"/>
      <c r="S24" s="460"/>
      <c r="T24" s="460"/>
      <c r="U24" s="460"/>
      <c r="V24" s="499"/>
      <c r="W24" s="558"/>
      <c r="X24" s="546"/>
      <c r="Y24" s="547"/>
      <c r="Z24" s="458" t="s">
        <v>164</v>
      </c>
      <c r="AA24" s="438"/>
      <c r="AB24" s="438"/>
      <c r="AC24" s="438"/>
      <c r="AD24" s="438"/>
      <c r="AE24" s="438"/>
      <c r="AF24" s="438"/>
      <c r="AG24" s="439"/>
      <c r="AH24" s="459">
        <v>759</v>
      </c>
      <c r="AI24" s="460"/>
      <c r="AJ24" s="460"/>
      <c r="AK24" s="460"/>
      <c r="AL24" s="499"/>
      <c r="AM24" s="459">
        <v>2358213</v>
      </c>
      <c r="AN24" s="460"/>
      <c r="AO24" s="460"/>
      <c r="AP24" s="460"/>
      <c r="AQ24" s="460"/>
      <c r="AR24" s="499"/>
      <c r="AS24" s="459">
        <v>3107</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7194055</v>
      </c>
      <c r="BO24" s="409"/>
      <c r="BP24" s="409"/>
      <c r="BQ24" s="409"/>
      <c r="BR24" s="409"/>
      <c r="BS24" s="409"/>
      <c r="BT24" s="409"/>
      <c r="BU24" s="410"/>
      <c r="BV24" s="408">
        <v>7395054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2</v>
      </c>
      <c r="M25" s="460"/>
      <c r="N25" s="460"/>
      <c r="O25" s="460"/>
      <c r="P25" s="499"/>
      <c r="Q25" s="459">
        <v>8340</v>
      </c>
      <c r="R25" s="460"/>
      <c r="S25" s="460"/>
      <c r="T25" s="460"/>
      <c r="U25" s="460"/>
      <c r="V25" s="499"/>
      <c r="W25" s="558"/>
      <c r="X25" s="546"/>
      <c r="Y25" s="547"/>
      <c r="Z25" s="458" t="s">
        <v>167</v>
      </c>
      <c r="AA25" s="438"/>
      <c r="AB25" s="438"/>
      <c r="AC25" s="438"/>
      <c r="AD25" s="438"/>
      <c r="AE25" s="438"/>
      <c r="AF25" s="438"/>
      <c r="AG25" s="439"/>
      <c r="AH25" s="459">
        <v>178</v>
      </c>
      <c r="AI25" s="460"/>
      <c r="AJ25" s="460"/>
      <c r="AK25" s="460"/>
      <c r="AL25" s="499"/>
      <c r="AM25" s="459">
        <v>506944</v>
      </c>
      <c r="AN25" s="460"/>
      <c r="AO25" s="460"/>
      <c r="AP25" s="460"/>
      <c r="AQ25" s="460"/>
      <c r="AR25" s="499"/>
      <c r="AS25" s="459">
        <v>2848</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5984642</v>
      </c>
      <c r="BO25" s="372"/>
      <c r="BP25" s="372"/>
      <c r="BQ25" s="372"/>
      <c r="BR25" s="372"/>
      <c r="BS25" s="372"/>
      <c r="BT25" s="372"/>
      <c r="BU25" s="373"/>
      <c r="BV25" s="371">
        <v>8311822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6590</v>
      </c>
      <c r="R26" s="460"/>
      <c r="S26" s="460"/>
      <c r="T26" s="460"/>
      <c r="U26" s="460"/>
      <c r="V26" s="499"/>
      <c r="W26" s="558"/>
      <c r="X26" s="546"/>
      <c r="Y26" s="547"/>
      <c r="Z26" s="458" t="s">
        <v>170</v>
      </c>
      <c r="AA26" s="568"/>
      <c r="AB26" s="568"/>
      <c r="AC26" s="568"/>
      <c r="AD26" s="568"/>
      <c r="AE26" s="568"/>
      <c r="AF26" s="568"/>
      <c r="AG26" s="569"/>
      <c r="AH26" s="459">
        <v>39</v>
      </c>
      <c r="AI26" s="460"/>
      <c r="AJ26" s="460"/>
      <c r="AK26" s="460"/>
      <c r="AL26" s="499"/>
      <c r="AM26" s="459">
        <v>109902</v>
      </c>
      <c r="AN26" s="460"/>
      <c r="AO26" s="460"/>
      <c r="AP26" s="460"/>
      <c r="AQ26" s="460"/>
      <c r="AR26" s="499"/>
      <c r="AS26" s="459">
        <v>2818</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5700</v>
      </c>
      <c r="R27" s="460"/>
      <c r="S27" s="460"/>
      <c r="T27" s="460"/>
      <c r="U27" s="460"/>
      <c r="V27" s="499"/>
      <c r="W27" s="558"/>
      <c r="X27" s="546"/>
      <c r="Y27" s="547"/>
      <c r="Z27" s="458" t="s">
        <v>174</v>
      </c>
      <c r="AA27" s="438"/>
      <c r="AB27" s="438"/>
      <c r="AC27" s="438"/>
      <c r="AD27" s="438"/>
      <c r="AE27" s="438"/>
      <c r="AF27" s="438"/>
      <c r="AG27" s="439"/>
      <c r="AH27" s="459">
        <v>19</v>
      </c>
      <c r="AI27" s="460"/>
      <c r="AJ27" s="460"/>
      <c r="AK27" s="460"/>
      <c r="AL27" s="499"/>
      <c r="AM27" s="459">
        <v>75183</v>
      </c>
      <c r="AN27" s="460"/>
      <c r="AO27" s="460"/>
      <c r="AP27" s="460"/>
      <c r="AQ27" s="460"/>
      <c r="AR27" s="499"/>
      <c r="AS27" s="459">
        <v>3957</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1000000</v>
      </c>
      <c r="BO27" s="582"/>
      <c r="BP27" s="582"/>
      <c r="BQ27" s="582"/>
      <c r="BR27" s="582"/>
      <c r="BS27" s="582"/>
      <c r="BT27" s="582"/>
      <c r="BU27" s="583"/>
      <c r="BV27" s="581">
        <v>1000000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5200</v>
      </c>
      <c r="R28" s="460"/>
      <c r="S28" s="460"/>
      <c r="T28" s="460"/>
      <c r="U28" s="460"/>
      <c r="V28" s="499"/>
      <c r="W28" s="558"/>
      <c r="X28" s="546"/>
      <c r="Y28" s="547"/>
      <c r="Z28" s="458" t="s">
        <v>177</v>
      </c>
      <c r="AA28" s="438"/>
      <c r="AB28" s="438"/>
      <c r="AC28" s="438"/>
      <c r="AD28" s="438"/>
      <c r="AE28" s="438"/>
      <c r="AF28" s="438"/>
      <c r="AG28" s="439"/>
      <c r="AH28" s="459" t="s">
        <v>172</v>
      </c>
      <c r="AI28" s="460"/>
      <c r="AJ28" s="460"/>
      <c r="AK28" s="460"/>
      <c r="AL28" s="499"/>
      <c r="AM28" s="459" t="s">
        <v>120</v>
      </c>
      <c r="AN28" s="460"/>
      <c r="AO28" s="460"/>
      <c r="AP28" s="460"/>
      <c r="AQ28" s="460"/>
      <c r="AR28" s="499"/>
      <c r="AS28" s="459" t="s">
        <v>172</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12075460</v>
      </c>
      <c r="BO28" s="372"/>
      <c r="BP28" s="372"/>
      <c r="BQ28" s="372"/>
      <c r="BR28" s="372"/>
      <c r="BS28" s="372"/>
      <c r="BT28" s="372"/>
      <c r="BU28" s="373"/>
      <c r="BV28" s="371">
        <v>13197707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22</v>
      </c>
      <c r="M29" s="460"/>
      <c r="N29" s="460"/>
      <c r="O29" s="460"/>
      <c r="P29" s="499"/>
      <c r="Q29" s="459">
        <v>4850</v>
      </c>
      <c r="R29" s="460"/>
      <c r="S29" s="460"/>
      <c r="T29" s="460"/>
      <c r="U29" s="460"/>
      <c r="V29" s="499"/>
      <c r="W29" s="559"/>
      <c r="X29" s="560"/>
      <c r="Y29" s="561"/>
      <c r="Z29" s="458" t="s">
        <v>180</v>
      </c>
      <c r="AA29" s="438"/>
      <c r="AB29" s="438"/>
      <c r="AC29" s="438"/>
      <c r="AD29" s="438"/>
      <c r="AE29" s="438"/>
      <c r="AF29" s="438"/>
      <c r="AG29" s="439"/>
      <c r="AH29" s="459">
        <v>778</v>
      </c>
      <c r="AI29" s="460"/>
      <c r="AJ29" s="460"/>
      <c r="AK29" s="460"/>
      <c r="AL29" s="499"/>
      <c r="AM29" s="459">
        <v>2433396</v>
      </c>
      <c r="AN29" s="460"/>
      <c r="AO29" s="460"/>
      <c r="AP29" s="460"/>
      <c r="AQ29" s="460"/>
      <c r="AR29" s="499"/>
      <c r="AS29" s="459">
        <v>3128</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5503731</v>
      </c>
      <c r="BO29" s="409"/>
      <c r="BP29" s="409"/>
      <c r="BQ29" s="409"/>
      <c r="BR29" s="409"/>
      <c r="BS29" s="409"/>
      <c r="BT29" s="409"/>
      <c r="BU29" s="410"/>
      <c r="BV29" s="408">
        <v>5065804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100</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9548145</v>
      </c>
      <c r="BO30" s="582"/>
      <c r="BP30" s="582"/>
      <c r="BQ30" s="582"/>
      <c r="BR30" s="582"/>
      <c r="BS30" s="582"/>
      <c r="BT30" s="582"/>
      <c r="BU30" s="583"/>
      <c r="BV30" s="581">
        <v>7734753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192</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189</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岐阜県市町村会館組合</v>
      </c>
      <c r="BZ34" s="595"/>
      <c r="CA34" s="595"/>
      <c r="CB34" s="595"/>
      <c r="CC34" s="595"/>
      <c r="CD34" s="595"/>
      <c r="CE34" s="595"/>
      <c r="CF34" s="595"/>
      <c r="CG34" s="595"/>
      <c r="CH34" s="595"/>
      <c r="CI34" s="595"/>
      <c r="CJ34" s="595"/>
      <c r="CK34" s="595"/>
      <c r="CL34" s="595"/>
      <c r="CM34" s="595"/>
      <c r="CN34" s="193"/>
      <c r="CO34" s="594">
        <f>IF(CQ34="","",MAX(C34:D43,U34:V43,AM34:AN43,BE34:BF43,BW34:BX43)+1)</f>
        <v>12</v>
      </c>
      <c r="CP34" s="594"/>
      <c r="CQ34" s="595" t="str">
        <f>IF('各会計、関係団体の財政状況及び健全化判断比率'!BS7="","",'各会計、関係団体の財政状況及び健全化判断比率'!BS7)</f>
        <v>各務原市土地開発公社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〇</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岐阜県市町村職員退職手当組合</v>
      </c>
      <c r="BZ35" s="595"/>
      <c r="CA35" s="595"/>
      <c r="CB35" s="595"/>
      <c r="CC35" s="595"/>
      <c r="CD35" s="595"/>
      <c r="CE35" s="595"/>
      <c r="CF35" s="595"/>
      <c r="CG35" s="595"/>
      <c r="CH35" s="595"/>
      <c r="CI35" s="595"/>
      <c r="CJ35" s="595"/>
      <c r="CK35" s="595"/>
      <c r="CL35" s="595"/>
      <c r="CM35" s="595"/>
      <c r="CN35" s="193"/>
      <c r="CO35" s="594">
        <f t="shared" ref="CO35:CO43" si="3">IF(CQ35="","",CO34+1)</f>
        <v>13</v>
      </c>
      <c r="CP35" s="594"/>
      <c r="CQ35" s="595" t="str">
        <f>IF('各会計、関係団体の財政状況及び健全化判断比率'!BS8="","",'各会計、関係団体の財政状況及び健全化判断比率'!BS8)</f>
        <v>各務原市施設振興公社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後期高齢者医療広域連合（特別会計）</v>
      </c>
      <c r="BZ36" s="595"/>
      <c r="CA36" s="595"/>
      <c r="CB36" s="595"/>
      <c r="CC36" s="595"/>
      <c r="CD36" s="595"/>
      <c r="CE36" s="595"/>
      <c r="CF36" s="595"/>
      <c r="CG36" s="595"/>
      <c r="CH36" s="595"/>
      <c r="CI36" s="595"/>
      <c r="CJ36" s="595"/>
      <c r="CK36" s="595"/>
      <c r="CL36" s="595"/>
      <c r="CM36" s="595"/>
      <c r="CN36" s="193"/>
      <c r="CO36" s="594">
        <f t="shared" si="3"/>
        <v>14</v>
      </c>
      <c r="CP36" s="594"/>
      <c r="CQ36" s="595" t="str">
        <f>IF('各会計、関係団体の財政状況及び健全化判断比率'!BS9="","",'各会計、関係団体の財政状況及び健全化判断比率'!BS9)</f>
        <v>㈱オアシスパーク</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木曽川右岸地帯水防事務組合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GHrtbuZwhj1VdSSXz2cNUZ/tV1xYDm/yfilDW5+hHR2qXjgb0/AH6gt5uPtOmNCQzrc6D3cumxeE1xtLmmpnA==" saltValue="p/DCQoyc+Maz1+nZqIFt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B32" zoomScale="70" zoomScaleNormal="70" zoomScaleSheetLayoutView="100" workbookViewId="0">
      <selection activeCell="CH8" sqref="CH8:CL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8.2899999999999991</v>
      </c>
      <c r="G34" s="33">
        <v>8.8699999999999992</v>
      </c>
      <c r="H34" s="33">
        <v>12.09</v>
      </c>
      <c r="I34" s="33">
        <v>9.4</v>
      </c>
      <c r="J34" s="34">
        <v>8.5299999999999994</v>
      </c>
      <c r="K34" s="22"/>
      <c r="L34" s="22"/>
      <c r="M34" s="22"/>
      <c r="N34" s="22"/>
      <c r="O34" s="22"/>
      <c r="P34" s="22"/>
    </row>
    <row r="35" spans="1:16" ht="39" customHeight="1">
      <c r="A35" s="22"/>
      <c r="B35" s="35"/>
      <c r="C35" s="1180" t="s">
        <v>549</v>
      </c>
      <c r="D35" s="1181"/>
      <c r="E35" s="1182"/>
      <c r="F35" s="36">
        <v>5.36</v>
      </c>
      <c r="G35" s="37">
        <v>4.72</v>
      </c>
      <c r="H35" s="37">
        <v>4.46</v>
      </c>
      <c r="I35" s="37">
        <v>5.34</v>
      </c>
      <c r="J35" s="38">
        <v>7.18</v>
      </c>
      <c r="K35" s="22"/>
      <c r="L35" s="22"/>
      <c r="M35" s="22"/>
      <c r="N35" s="22"/>
      <c r="O35" s="22"/>
      <c r="P35" s="22"/>
    </row>
    <row r="36" spans="1:16" ht="39" customHeight="1">
      <c r="A36" s="22"/>
      <c r="B36" s="35"/>
      <c r="C36" s="1180" t="s">
        <v>550</v>
      </c>
      <c r="D36" s="1181"/>
      <c r="E36" s="1182"/>
      <c r="F36" s="36">
        <v>5.6</v>
      </c>
      <c r="G36" s="37">
        <v>6.12</v>
      </c>
      <c r="H36" s="37">
        <v>6.09</v>
      </c>
      <c r="I36" s="37">
        <v>6</v>
      </c>
      <c r="J36" s="38">
        <v>6.73</v>
      </c>
      <c r="K36" s="22"/>
      <c r="L36" s="22"/>
      <c r="M36" s="22"/>
      <c r="N36" s="22"/>
      <c r="O36" s="22"/>
      <c r="P36" s="22"/>
    </row>
    <row r="37" spans="1:16" ht="39" customHeight="1">
      <c r="A37" s="22"/>
      <c r="B37" s="35"/>
      <c r="C37" s="1180" t="s">
        <v>551</v>
      </c>
      <c r="D37" s="1181"/>
      <c r="E37" s="1182"/>
      <c r="F37" s="36">
        <v>1.79</v>
      </c>
      <c r="G37" s="37">
        <v>2.54</v>
      </c>
      <c r="H37" s="37">
        <v>1.43</v>
      </c>
      <c r="I37" s="37">
        <v>2.2599999999999998</v>
      </c>
      <c r="J37" s="38">
        <v>2.42</v>
      </c>
      <c r="K37" s="22"/>
      <c r="L37" s="22"/>
      <c r="M37" s="22"/>
      <c r="N37" s="22"/>
      <c r="O37" s="22"/>
      <c r="P37" s="22"/>
    </row>
    <row r="38" spans="1:16" ht="39" customHeight="1">
      <c r="A38" s="22"/>
      <c r="B38" s="35"/>
      <c r="C38" s="1180" t="s">
        <v>552</v>
      </c>
      <c r="D38" s="1181"/>
      <c r="E38" s="1182"/>
      <c r="F38" s="36">
        <v>0.11</v>
      </c>
      <c r="G38" s="37">
        <v>0.12</v>
      </c>
      <c r="H38" s="37">
        <v>0.11</v>
      </c>
      <c r="I38" s="37">
        <v>0.14000000000000001</v>
      </c>
      <c r="J38" s="38">
        <v>0.15</v>
      </c>
      <c r="K38" s="22"/>
      <c r="L38" s="22"/>
      <c r="M38" s="22"/>
      <c r="N38" s="22"/>
      <c r="O38" s="22"/>
      <c r="P38" s="22"/>
    </row>
    <row r="39" spans="1:16" ht="39" customHeight="1">
      <c r="A39" s="22"/>
      <c r="B39" s="35"/>
      <c r="C39" s="1180" t="s">
        <v>553</v>
      </c>
      <c r="D39" s="1181"/>
      <c r="E39" s="1182"/>
      <c r="F39" s="36">
        <v>0.13</v>
      </c>
      <c r="G39" s="37">
        <v>0.11</v>
      </c>
      <c r="H39" s="37">
        <v>0.11</v>
      </c>
      <c r="I39" s="37">
        <v>0.11</v>
      </c>
      <c r="J39" s="38">
        <v>0.1</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555</v>
      </c>
      <c r="D43" s="1184"/>
      <c r="E43" s="1185"/>
      <c r="F43" s="41" t="s">
        <v>498</v>
      </c>
      <c r="G43" s="42" t="s">
        <v>498</v>
      </c>
      <c r="H43" s="42" t="s">
        <v>498</v>
      </c>
      <c r="I43" s="42" t="s">
        <v>498</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SBLP14bowNF0CaoiAB/wZT53HFYqT3ani8i7P4lKajCOCPXGKxmoTwYtQ6F8izjThzypKqzxmIWkDDllHXOCQ==" saltValue="3PWlIt4Kq1gkUC/YVZn2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E43" zoomScale="80" zoomScaleNormal="80" zoomScaleSheetLayoutView="55" workbookViewId="0">
      <selection activeCell="P55" sqref="P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11</v>
      </c>
      <c r="C45" s="1197"/>
      <c r="D45" s="58"/>
      <c r="E45" s="1202" t="s">
        <v>12</v>
      </c>
      <c r="F45" s="1202"/>
      <c r="G45" s="1202"/>
      <c r="H45" s="1202"/>
      <c r="I45" s="1202"/>
      <c r="J45" s="1203"/>
      <c r="K45" s="59">
        <v>4527</v>
      </c>
      <c r="L45" s="60">
        <v>4984</v>
      </c>
      <c r="M45" s="60">
        <v>5005</v>
      </c>
      <c r="N45" s="60">
        <v>4826</v>
      </c>
      <c r="O45" s="61">
        <v>4630</v>
      </c>
      <c r="P45" s="48"/>
      <c r="Q45" s="48"/>
      <c r="R45" s="48"/>
      <c r="S45" s="48"/>
      <c r="T45" s="48"/>
      <c r="U45" s="48"/>
    </row>
    <row r="46" spans="1:21" ht="30.75" customHeight="1">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15</v>
      </c>
      <c r="F48" s="1190"/>
      <c r="G48" s="1190"/>
      <c r="H48" s="1190"/>
      <c r="I48" s="1190"/>
      <c r="J48" s="1191"/>
      <c r="K48" s="63">
        <v>1044</v>
      </c>
      <c r="L48" s="64">
        <v>806</v>
      </c>
      <c r="M48" s="64">
        <v>734</v>
      </c>
      <c r="N48" s="64">
        <v>714</v>
      </c>
      <c r="O48" s="65">
        <v>850</v>
      </c>
      <c r="P48" s="48"/>
      <c r="Q48" s="48"/>
      <c r="R48" s="48"/>
      <c r="S48" s="48"/>
      <c r="T48" s="48"/>
      <c r="U48" s="48"/>
    </row>
    <row r="49" spans="1:21" ht="30.75" customHeight="1">
      <c r="A49" s="48"/>
      <c r="B49" s="1198"/>
      <c r="C49" s="1199"/>
      <c r="D49" s="62"/>
      <c r="E49" s="1190" t="s">
        <v>16</v>
      </c>
      <c r="F49" s="1190"/>
      <c r="G49" s="1190"/>
      <c r="H49" s="1190"/>
      <c r="I49" s="1190"/>
      <c r="J49" s="1191"/>
      <c r="K49" s="63" t="s">
        <v>498</v>
      </c>
      <c r="L49" s="64" t="s">
        <v>498</v>
      </c>
      <c r="M49" s="64" t="s">
        <v>498</v>
      </c>
      <c r="N49" s="64" t="s">
        <v>498</v>
      </c>
      <c r="O49" s="65" t="s">
        <v>498</v>
      </c>
      <c r="P49" s="48"/>
      <c r="Q49" s="48"/>
      <c r="R49" s="48"/>
      <c r="S49" s="48"/>
      <c r="T49" s="48"/>
      <c r="U49" s="48"/>
    </row>
    <row r="50" spans="1:21" ht="30.75" customHeight="1">
      <c r="A50" s="48"/>
      <c r="B50" s="1198"/>
      <c r="C50" s="1199"/>
      <c r="D50" s="62"/>
      <c r="E50" s="1190" t="s">
        <v>17</v>
      </c>
      <c r="F50" s="1190"/>
      <c r="G50" s="1190"/>
      <c r="H50" s="1190"/>
      <c r="I50" s="1190"/>
      <c r="J50" s="1191"/>
      <c r="K50" s="63">
        <v>0</v>
      </c>
      <c r="L50" s="64">
        <v>0</v>
      </c>
      <c r="M50" s="64" t="s">
        <v>498</v>
      </c>
      <c r="N50" s="64" t="s">
        <v>498</v>
      </c>
      <c r="O50" s="65" t="s">
        <v>498</v>
      </c>
      <c r="P50" s="48"/>
      <c r="Q50" s="48"/>
      <c r="R50" s="48"/>
      <c r="S50" s="48"/>
      <c r="T50" s="48"/>
      <c r="U50" s="48"/>
    </row>
    <row r="51" spans="1:21" ht="30.75" customHeight="1">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c r="A52" s="48"/>
      <c r="B52" s="1188" t="s">
        <v>19</v>
      </c>
      <c r="C52" s="1189"/>
      <c r="D52" s="66"/>
      <c r="E52" s="1190" t="s">
        <v>20</v>
      </c>
      <c r="F52" s="1190"/>
      <c r="G52" s="1190"/>
      <c r="H52" s="1190"/>
      <c r="I52" s="1190"/>
      <c r="J52" s="1191"/>
      <c r="K52" s="63">
        <v>5874</v>
      </c>
      <c r="L52" s="64">
        <v>5481</v>
      </c>
      <c r="M52" s="64">
        <v>5307</v>
      </c>
      <c r="N52" s="64">
        <v>5147</v>
      </c>
      <c r="O52" s="65">
        <v>5322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-303</v>
      </c>
      <c r="L53" s="69">
        <v>309</v>
      </c>
      <c r="M53" s="69">
        <v>432</v>
      </c>
      <c r="N53" s="69">
        <v>393</v>
      </c>
      <c r="O53" s="70">
        <v>158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UCV+VK3EtoQoyxLKs+JnL8rfBb+J4RmYR7xL88E7rcf6OSKvyyBYC/xBQ7CgzFVSF89UjH2VcKqBaWetG0BXg==" saltValue="rrbgfCXjJdVGvZxXOPSu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70C0"/>
    <pageSetUpPr fitToPage="1"/>
  </sheetPr>
  <dimension ref="B1:M86"/>
  <sheetViews>
    <sheetView showGridLines="0" topLeftCell="H34" zoomScaleSheetLayoutView="100" workbookViewId="0">
      <selection activeCell="CH8" sqref="CH8:CL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04" t="s">
        <v>24</v>
      </c>
      <c r="C41" s="1205"/>
      <c r="D41" s="81"/>
      <c r="E41" s="1210" t="s">
        <v>25</v>
      </c>
      <c r="F41" s="1210"/>
      <c r="G41" s="1210"/>
      <c r="H41" s="1211"/>
      <c r="I41" s="82">
        <v>38919</v>
      </c>
      <c r="J41" s="83">
        <v>37871</v>
      </c>
      <c r="K41" s="83">
        <v>36049</v>
      </c>
      <c r="L41" s="83">
        <v>34020</v>
      </c>
      <c r="M41" s="84">
        <v>31615</v>
      </c>
    </row>
    <row r="42" spans="2:13" ht="27.75" customHeight="1">
      <c r="B42" s="1206"/>
      <c r="C42" s="1207"/>
      <c r="D42" s="85"/>
      <c r="E42" s="1212" t="s">
        <v>26</v>
      </c>
      <c r="F42" s="1212"/>
      <c r="G42" s="1212"/>
      <c r="H42" s="1213"/>
      <c r="I42" s="86">
        <v>1163</v>
      </c>
      <c r="J42" s="87">
        <v>1368</v>
      </c>
      <c r="K42" s="87">
        <v>1259</v>
      </c>
      <c r="L42" s="87">
        <v>787</v>
      </c>
      <c r="M42" s="88">
        <v>694</v>
      </c>
    </row>
    <row r="43" spans="2:13" ht="27.75" customHeight="1">
      <c r="B43" s="1206"/>
      <c r="C43" s="1207"/>
      <c r="D43" s="85"/>
      <c r="E43" s="1212" t="s">
        <v>27</v>
      </c>
      <c r="F43" s="1212"/>
      <c r="G43" s="1212"/>
      <c r="H43" s="1213"/>
      <c r="I43" s="86">
        <v>11589</v>
      </c>
      <c r="J43" s="87">
        <v>11509</v>
      </c>
      <c r="K43" s="87">
        <v>10775</v>
      </c>
      <c r="L43" s="87">
        <v>10272</v>
      </c>
      <c r="M43" s="88">
        <v>10526</v>
      </c>
    </row>
    <row r="44" spans="2:13" ht="27.75" customHeight="1">
      <c r="B44" s="1206"/>
      <c r="C44" s="1207"/>
      <c r="D44" s="85"/>
      <c r="E44" s="1212" t="s">
        <v>28</v>
      </c>
      <c r="F44" s="1212"/>
      <c r="G44" s="1212"/>
      <c r="H44" s="1213"/>
      <c r="I44" s="86" t="s">
        <v>498</v>
      </c>
      <c r="J44" s="87" t="s">
        <v>498</v>
      </c>
      <c r="K44" s="87" t="s">
        <v>498</v>
      </c>
      <c r="L44" s="87" t="s">
        <v>498</v>
      </c>
      <c r="M44" s="88" t="s">
        <v>498</v>
      </c>
    </row>
    <row r="45" spans="2:13" ht="27.75" customHeight="1">
      <c r="B45" s="1206"/>
      <c r="C45" s="1207"/>
      <c r="D45" s="85"/>
      <c r="E45" s="1212" t="s">
        <v>29</v>
      </c>
      <c r="F45" s="1212"/>
      <c r="G45" s="1212"/>
      <c r="H45" s="1213"/>
      <c r="I45" s="86">
        <v>7892</v>
      </c>
      <c r="J45" s="87">
        <v>7412</v>
      </c>
      <c r="K45" s="87">
        <v>7121</v>
      </c>
      <c r="L45" s="87">
        <v>7215</v>
      </c>
      <c r="M45" s="88">
        <v>7218</v>
      </c>
    </row>
    <row r="46" spans="2:13" ht="27.75" customHeight="1">
      <c r="B46" s="1206"/>
      <c r="C46" s="1207"/>
      <c r="D46" s="89"/>
      <c r="E46" s="1212" t="s">
        <v>30</v>
      </c>
      <c r="F46" s="1212"/>
      <c r="G46" s="1212"/>
      <c r="H46" s="1213"/>
      <c r="I46" s="86">
        <v>3</v>
      </c>
      <c r="J46" s="87">
        <v>112</v>
      </c>
      <c r="K46" s="87">
        <v>37</v>
      </c>
      <c r="L46" s="87" t="s">
        <v>498</v>
      </c>
      <c r="M46" s="88" t="s">
        <v>498</v>
      </c>
    </row>
    <row r="47" spans="2:13" ht="27.75" customHeight="1">
      <c r="B47" s="1206"/>
      <c r="C47" s="1207"/>
      <c r="D47" s="90"/>
      <c r="E47" s="1214" t="s">
        <v>31</v>
      </c>
      <c r="F47" s="1215"/>
      <c r="G47" s="1215"/>
      <c r="H47" s="1216"/>
      <c r="I47" s="86" t="s">
        <v>498</v>
      </c>
      <c r="J47" s="87" t="s">
        <v>498</v>
      </c>
      <c r="K47" s="87" t="s">
        <v>498</v>
      </c>
      <c r="L47" s="87" t="s">
        <v>498</v>
      </c>
      <c r="M47" s="88" t="s">
        <v>498</v>
      </c>
    </row>
    <row r="48" spans="2:13" ht="27.75" customHeight="1">
      <c r="B48" s="1206"/>
      <c r="C48" s="1207"/>
      <c r="D48" s="85"/>
      <c r="E48" s="1212" t="s">
        <v>32</v>
      </c>
      <c r="F48" s="1212"/>
      <c r="G48" s="1212"/>
      <c r="H48" s="1213"/>
      <c r="I48" s="86" t="s">
        <v>498</v>
      </c>
      <c r="J48" s="87" t="s">
        <v>498</v>
      </c>
      <c r="K48" s="87" t="s">
        <v>498</v>
      </c>
      <c r="L48" s="87" t="s">
        <v>498</v>
      </c>
      <c r="M48" s="88" t="s">
        <v>498</v>
      </c>
    </row>
    <row r="49" spans="2:13" ht="27.75" customHeight="1">
      <c r="B49" s="1208"/>
      <c r="C49" s="1209"/>
      <c r="D49" s="85"/>
      <c r="E49" s="1212" t="s">
        <v>33</v>
      </c>
      <c r="F49" s="1212"/>
      <c r="G49" s="1212"/>
      <c r="H49" s="1213"/>
      <c r="I49" s="86" t="s">
        <v>498</v>
      </c>
      <c r="J49" s="87" t="s">
        <v>498</v>
      </c>
      <c r="K49" s="87" t="s">
        <v>498</v>
      </c>
      <c r="L49" s="87" t="s">
        <v>498</v>
      </c>
      <c r="M49" s="88" t="s">
        <v>498</v>
      </c>
    </row>
    <row r="50" spans="2:13" ht="27.75" customHeight="1">
      <c r="B50" s="1217" t="s">
        <v>34</v>
      </c>
      <c r="C50" s="1218"/>
      <c r="D50" s="91"/>
      <c r="E50" s="1212" t="s">
        <v>35</v>
      </c>
      <c r="F50" s="1212"/>
      <c r="G50" s="1212"/>
      <c r="H50" s="1213"/>
      <c r="I50" s="86">
        <v>23894</v>
      </c>
      <c r="J50" s="87">
        <v>25382</v>
      </c>
      <c r="K50" s="87">
        <v>26754</v>
      </c>
      <c r="L50" s="87">
        <v>28003</v>
      </c>
      <c r="M50" s="88">
        <v>29469</v>
      </c>
    </row>
    <row r="51" spans="2:13" ht="27.75" customHeight="1">
      <c r="B51" s="1206"/>
      <c r="C51" s="1207"/>
      <c r="D51" s="85"/>
      <c r="E51" s="1212" t="s">
        <v>36</v>
      </c>
      <c r="F51" s="1212"/>
      <c r="G51" s="1212"/>
      <c r="H51" s="1213"/>
      <c r="I51" s="86">
        <v>16516</v>
      </c>
      <c r="J51" s="87">
        <v>16008</v>
      </c>
      <c r="K51" s="87">
        <v>17367</v>
      </c>
      <c r="L51" s="87">
        <v>17406</v>
      </c>
      <c r="M51" s="88">
        <v>17680</v>
      </c>
    </row>
    <row r="52" spans="2:13" ht="27.75" customHeight="1">
      <c r="B52" s="1208"/>
      <c r="C52" s="1209"/>
      <c r="D52" s="85"/>
      <c r="E52" s="1212" t="s">
        <v>37</v>
      </c>
      <c r="F52" s="1212"/>
      <c r="G52" s="1212"/>
      <c r="H52" s="1213"/>
      <c r="I52" s="86">
        <v>45838</v>
      </c>
      <c r="J52" s="87">
        <v>44898</v>
      </c>
      <c r="K52" s="87">
        <v>45183</v>
      </c>
      <c r="L52" s="87">
        <v>43967</v>
      </c>
      <c r="M52" s="88">
        <v>42699</v>
      </c>
    </row>
    <row r="53" spans="2:13" ht="27.75" customHeight="1" thickBot="1">
      <c r="B53" s="1219" t="s">
        <v>38</v>
      </c>
      <c r="C53" s="1220"/>
      <c r="D53" s="92"/>
      <c r="E53" s="1221" t="s">
        <v>39</v>
      </c>
      <c r="F53" s="1221"/>
      <c r="G53" s="1221"/>
      <c r="H53" s="1222"/>
      <c r="I53" s="93">
        <v>-26683</v>
      </c>
      <c r="J53" s="94">
        <v>-28015</v>
      </c>
      <c r="K53" s="94">
        <v>-34064</v>
      </c>
      <c r="L53" s="94">
        <v>-37082</v>
      </c>
      <c r="M53" s="95">
        <v>-39795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xVbJHvAxbDqQtDD1jMr6QNgV3C5v7A8DoIFRL7u6npniV6TKTLXNzGhyKLKd4Oecmmxcc3vgi4x9oliOZvR4A==" saltValue="9X2ZgWSzwANYx4OBWRht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E49" zoomScale="60" zoomScaleNormal="60" zoomScaleSheetLayoutView="100" workbookViewId="0">
      <selection activeCell="CH8" sqref="CH8:CL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31" t="s">
        <v>42</v>
      </c>
      <c r="D55" s="1231"/>
      <c r="E55" s="1232"/>
      <c r="F55" s="107">
        <v>13113</v>
      </c>
      <c r="G55" s="107">
        <v>13198</v>
      </c>
      <c r="H55" s="108">
        <v>12075</v>
      </c>
    </row>
    <row r="56" spans="2:8" ht="52.5" customHeight="1">
      <c r="B56" s="109"/>
      <c r="C56" s="1233" t="s">
        <v>43</v>
      </c>
      <c r="D56" s="1233"/>
      <c r="E56" s="1234"/>
      <c r="F56" s="110">
        <v>4724</v>
      </c>
      <c r="G56" s="110">
        <v>5066</v>
      </c>
      <c r="H56" s="111">
        <v>5504</v>
      </c>
    </row>
    <row r="57" spans="2:8" ht="53.25" customHeight="1">
      <c r="B57" s="109"/>
      <c r="C57" s="1235" t="s">
        <v>44</v>
      </c>
      <c r="D57" s="1235"/>
      <c r="E57" s="1236"/>
      <c r="F57" s="112">
        <v>6902</v>
      </c>
      <c r="G57" s="112">
        <v>7735</v>
      </c>
      <c r="H57" s="113">
        <v>9548</v>
      </c>
    </row>
    <row r="58" spans="2:8" ht="45.75" customHeight="1">
      <c r="B58" s="114"/>
      <c r="C58" s="1223" t="s">
        <v>571</v>
      </c>
      <c r="D58" s="1224"/>
      <c r="E58" s="1225"/>
      <c r="F58" s="115">
        <v>5004</v>
      </c>
      <c r="G58" s="115">
        <v>6009</v>
      </c>
      <c r="H58" s="116">
        <v>8022</v>
      </c>
    </row>
    <row r="59" spans="2:8" ht="45.75" customHeight="1">
      <c r="B59" s="114"/>
      <c r="C59" s="1223" t="s">
        <v>572</v>
      </c>
      <c r="D59" s="1224"/>
      <c r="E59" s="1225"/>
      <c r="F59" s="115">
        <v>880</v>
      </c>
      <c r="G59" s="115">
        <v>890</v>
      </c>
      <c r="H59" s="116">
        <v>890</v>
      </c>
    </row>
    <row r="60" spans="2:8" ht="45.75" customHeight="1">
      <c r="B60" s="114"/>
      <c r="C60" s="1223" t="s">
        <v>573</v>
      </c>
      <c r="D60" s="1224"/>
      <c r="E60" s="1225"/>
      <c r="F60" s="115">
        <v>1009</v>
      </c>
      <c r="G60" s="115">
        <v>828</v>
      </c>
      <c r="H60" s="116">
        <v>628</v>
      </c>
    </row>
    <row r="61" spans="2:8" ht="45.75" customHeight="1">
      <c r="B61" s="114"/>
      <c r="C61" s="1223" t="s">
        <v>574</v>
      </c>
      <c r="D61" s="1224"/>
      <c r="E61" s="1225"/>
      <c r="F61" s="115">
        <v>8</v>
      </c>
      <c r="G61" s="115">
        <v>8</v>
      </c>
      <c r="H61" s="116">
        <v>8</v>
      </c>
    </row>
    <row r="62" spans="2:8" ht="45.75" customHeight="1" thickBot="1">
      <c r="B62" s="117"/>
      <c r="C62" s="1226"/>
      <c r="D62" s="1227"/>
      <c r="E62" s="1228"/>
      <c r="F62" s="118"/>
      <c r="G62" s="118"/>
      <c r="H62" s="119"/>
    </row>
    <row r="63" spans="2:8" ht="52.5" customHeight="1" thickBot="1">
      <c r="B63" s="120"/>
      <c r="C63" s="1229" t="s">
        <v>45</v>
      </c>
      <c r="D63" s="1229"/>
      <c r="E63" s="1230"/>
      <c r="F63" s="121">
        <v>24739</v>
      </c>
      <c r="G63" s="121">
        <v>25998</v>
      </c>
      <c r="H63" s="122">
        <v>27127</v>
      </c>
    </row>
    <row r="64" spans="2:8" ht="15" customHeight="1"/>
    <row r="65" ht="0" hidden="1" customHeight="1"/>
    <row r="66" ht="0" hidden="1" customHeight="1"/>
  </sheetData>
  <sheetProtection algorithmName="SHA-512" hashValue="dfYwY98CntD3Zn2+rrYu+yXyZEBzxpVrp/9Yx+CdleiiNqQlOYdddC8yEznkDI0LpIXWuIrSoMRMsrfxFGrwhw==" saltValue="WCD/tAjB8+S6c9ZeFe4eH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43" sqref="AN43:DC47"/>
    </sheetView>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586</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582</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585</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580</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541</v>
      </c>
      <c r="BQ50" s="1247"/>
      <c r="BR50" s="1247"/>
      <c r="BS50" s="1247"/>
      <c r="BT50" s="1247"/>
      <c r="BU50" s="1247"/>
      <c r="BV50" s="1247"/>
      <c r="BW50" s="1247"/>
      <c r="BX50" s="1247" t="s">
        <v>542</v>
      </c>
      <c r="BY50" s="1247"/>
      <c r="BZ50" s="1247"/>
      <c r="CA50" s="1247"/>
      <c r="CB50" s="1247"/>
      <c r="CC50" s="1247"/>
      <c r="CD50" s="1247"/>
      <c r="CE50" s="1247"/>
      <c r="CF50" s="1247" t="s">
        <v>543</v>
      </c>
      <c r="CG50" s="1247"/>
      <c r="CH50" s="1247"/>
      <c r="CI50" s="1247"/>
      <c r="CJ50" s="1247"/>
      <c r="CK50" s="1247"/>
      <c r="CL50" s="1247"/>
      <c r="CM50" s="1247"/>
      <c r="CN50" s="1247" t="s">
        <v>544</v>
      </c>
      <c r="CO50" s="1247"/>
      <c r="CP50" s="1247"/>
      <c r="CQ50" s="1247"/>
      <c r="CR50" s="1247"/>
      <c r="CS50" s="1247"/>
      <c r="CT50" s="1247"/>
      <c r="CU50" s="1247"/>
      <c r="CV50" s="1247" t="s">
        <v>545</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579</v>
      </c>
      <c r="AO51" s="1246"/>
      <c r="AP51" s="1246"/>
      <c r="AQ51" s="1246"/>
      <c r="AR51" s="1246"/>
      <c r="AS51" s="1246"/>
      <c r="AT51" s="1246"/>
      <c r="AU51" s="1246"/>
      <c r="AV51" s="1246"/>
      <c r="AW51" s="1246"/>
      <c r="AX51" s="1246"/>
      <c r="AY51" s="1246"/>
      <c r="AZ51" s="1246"/>
      <c r="BA51" s="1246"/>
      <c r="BB51" s="1246" t="s">
        <v>577</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584</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62.8</v>
      </c>
      <c r="CG53" s="1245"/>
      <c r="CH53" s="1245"/>
      <c r="CI53" s="1245"/>
      <c r="CJ53" s="1245"/>
      <c r="CK53" s="1245"/>
      <c r="CL53" s="1245"/>
      <c r="CM53" s="1245"/>
      <c r="CN53" s="1245">
        <v>64</v>
      </c>
      <c r="CO53" s="1245"/>
      <c r="CP53" s="1245"/>
      <c r="CQ53" s="1245"/>
      <c r="CR53" s="1245"/>
      <c r="CS53" s="1245"/>
      <c r="CT53" s="1245"/>
      <c r="CU53" s="1245"/>
      <c r="CV53" s="1245">
        <v>65.2</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578</v>
      </c>
      <c r="AO55" s="1247"/>
      <c r="AP55" s="1247"/>
      <c r="AQ55" s="1247"/>
      <c r="AR55" s="1247"/>
      <c r="AS55" s="1247"/>
      <c r="AT55" s="1247"/>
      <c r="AU55" s="1247"/>
      <c r="AV55" s="1247"/>
      <c r="AW55" s="1247"/>
      <c r="AX55" s="1247"/>
      <c r="AY55" s="1247"/>
      <c r="AZ55" s="1247"/>
      <c r="BA55" s="1247"/>
      <c r="BB55" s="1246" t="s">
        <v>577</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15.8</v>
      </c>
      <c r="CG55" s="1245"/>
      <c r="CH55" s="1245"/>
      <c r="CI55" s="1245"/>
      <c r="CJ55" s="1245"/>
      <c r="CK55" s="1245"/>
      <c r="CL55" s="1245"/>
      <c r="CM55" s="1245"/>
      <c r="CN55" s="1245">
        <v>6.5</v>
      </c>
      <c r="CO55" s="1245"/>
      <c r="CP55" s="1245"/>
      <c r="CQ55" s="1245"/>
      <c r="CR55" s="1245"/>
      <c r="CS55" s="1245"/>
      <c r="CT55" s="1245"/>
      <c r="CU55" s="1245"/>
      <c r="CV55" s="1245">
        <v>5.8</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584</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54.5</v>
      </c>
      <c r="CG57" s="1245"/>
      <c r="CH57" s="1245"/>
      <c r="CI57" s="1245"/>
      <c r="CJ57" s="1245"/>
      <c r="CK57" s="1245"/>
      <c r="CL57" s="1245"/>
      <c r="CM57" s="1245"/>
      <c r="CN57" s="1245">
        <v>57.2</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583</v>
      </c>
    </row>
    <row r="64" spans="1:109" ht="13.5">
      <c r="B64" s="1238"/>
      <c r="G64" s="1275"/>
      <c r="I64" s="1277"/>
      <c r="J64" s="1277"/>
      <c r="K64" s="1277"/>
      <c r="L64" s="1277"/>
      <c r="M64" s="1277"/>
      <c r="N64" s="1276"/>
      <c r="AM64" s="1275"/>
      <c r="AN64" s="1275" t="s">
        <v>582</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581</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580</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541</v>
      </c>
      <c r="BQ72" s="1247"/>
      <c r="BR72" s="1247"/>
      <c r="BS72" s="1247"/>
      <c r="BT72" s="1247"/>
      <c r="BU72" s="1247"/>
      <c r="BV72" s="1247"/>
      <c r="BW72" s="1247"/>
      <c r="BX72" s="1247" t="s">
        <v>542</v>
      </c>
      <c r="BY72" s="1247"/>
      <c r="BZ72" s="1247"/>
      <c r="CA72" s="1247"/>
      <c r="CB72" s="1247"/>
      <c r="CC72" s="1247"/>
      <c r="CD72" s="1247"/>
      <c r="CE72" s="1247"/>
      <c r="CF72" s="1247" t="s">
        <v>543</v>
      </c>
      <c r="CG72" s="1247"/>
      <c r="CH72" s="1247"/>
      <c r="CI72" s="1247"/>
      <c r="CJ72" s="1247"/>
      <c r="CK72" s="1247"/>
      <c r="CL72" s="1247"/>
      <c r="CM72" s="1247"/>
      <c r="CN72" s="1247" t="s">
        <v>544</v>
      </c>
      <c r="CO72" s="1247"/>
      <c r="CP72" s="1247"/>
      <c r="CQ72" s="1247"/>
      <c r="CR72" s="1247"/>
      <c r="CS72" s="1247"/>
      <c r="CT72" s="1247"/>
      <c r="CU72" s="1247"/>
      <c r="CV72" s="1247" t="s">
        <v>545</v>
      </c>
      <c r="CW72" s="1247"/>
      <c r="CX72" s="1247"/>
      <c r="CY72" s="1247"/>
      <c r="CZ72" s="1247"/>
      <c r="DA72" s="1247"/>
      <c r="DB72" s="1247"/>
      <c r="DC72" s="1247"/>
    </row>
    <row r="73" spans="2:107" ht="13.5">
      <c r="B73" s="1238"/>
      <c r="G73" s="1254"/>
      <c r="H73" s="1254"/>
      <c r="I73" s="1254"/>
      <c r="J73" s="1254"/>
      <c r="K73" s="1251"/>
      <c r="L73" s="1251"/>
      <c r="M73" s="1251"/>
      <c r="N73" s="1251"/>
      <c r="AM73" s="1252"/>
      <c r="AN73" s="1246" t="s">
        <v>579</v>
      </c>
      <c r="AO73" s="1246"/>
      <c r="AP73" s="1246"/>
      <c r="AQ73" s="1246"/>
      <c r="AR73" s="1246"/>
      <c r="AS73" s="1246"/>
      <c r="AT73" s="1246"/>
      <c r="AU73" s="1246"/>
      <c r="AV73" s="1246"/>
      <c r="AW73" s="1246"/>
      <c r="AX73" s="1246"/>
      <c r="AY73" s="1246"/>
      <c r="AZ73" s="1246"/>
      <c r="BA73" s="1246"/>
      <c r="BB73" s="1246" t="s">
        <v>577</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576</v>
      </c>
      <c r="BC75" s="1246"/>
      <c r="BD75" s="1246"/>
      <c r="BE75" s="1246"/>
      <c r="BF75" s="1246"/>
      <c r="BG75" s="1246"/>
      <c r="BH75" s="1246"/>
      <c r="BI75" s="1246"/>
      <c r="BJ75" s="1246"/>
      <c r="BK75" s="1246"/>
      <c r="BL75" s="1246"/>
      <c r="BM75" s="1246"/>
      <c r="BN75" s="1246"/>
      <c r="BO75" s="1246"/>
      <c r="BP75" s="1245">
        <v>0.7</v>
      </c>
      <c r="BQ75" s="1245"/>
      <c r="BR75" s="1245"/>
      <c r="BS75" s="1245"/>
      <c r="BT75" s="1245"/>
      <c r="BU75" s="1245"/>
      <c r="BV75" s="1245"/>
      <c r="BW75" s="1245"/>
      <c r="BX75" s="1245">
        <v>0.7</v>
      </c>
      <c r="BY75" s="1245"/>
      <c r="BZ75" s="1245"/>
      <c r="CA75" s="1245"/>
      <c r="CB75" s="1245"/>
      <c r="CC75" s="1245"/>
      <c r="CD75" s="1245"/>
      <c r="CE75" s="1245"/>
      <c r="CF75" s="1245">
        <v>0.6</v>
      </c>
      <c r="CG75" s="1245"/>
      <c r="CH75" s="1245"/>
      <c r="CI75" s="1245"/>
      <c r="CJ75" s="1245"/>
      <c r="CK75" s="1245"/>
      <c r="CL75" s="1245"/>
      <c r="CM75" s="1245"/>
      <c r="CN75" s="1245">
        <v>1.6</v>
      </c>
      <c r="CO75" s="1245"/>
      <c r="CP75" s="1245"/>
      <c r="CQ75" s="1245"/>
      <c r="CR75" s="1245"/>
      <c r="CS75" s="1245"/>
      <c r="CT75" s="1245"/>
      <c r="CU75" s="1245"/>
      <c r="CV75" s="1245">
        <v>1.3</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578</v>
      </c>
      <c r="AO77" s="1247"/>
      <c r="AP77" s="1247"/>
      <c r="AQ77" s="1247"/>
      <c r="AR77" s="1247"/>
      <c r="AS77" s="1247"/>
      <c r="AT77" s="1247"/>
      <c r="AU77" s="1247"/>
      <c r="AV77" s="1247"/>
      <c r="AW77" s="1247"/>
      <c r="AX77" s="1247"/>
      <c r="AY77" s="1247"/>
      <c r="AZ77" s="1247"/>
      <c r="BA77" s="1247"/>
      <c r="BB77" s="1246" t="s">
        <v>577</v>
      </c>
      <c r="BC77" s="1246"/>
      <c r="BD77" s="1246"/>
      <c r="BE77" s="1246"/>
      <c r="BF77" s="1246"/>
      <c r="BG77" s="1246"/>
      <c r="BH77" s="1246"/>
      <c r="BI77" s="1246"/>
      <c r="BJ77" s="1246"/>
      <c r="BK77" s="1246"/>
      <c r="BL77" s="1246"/>
      <c r="BM77" s="1246"/>
      <c r="BN77" s="1246"/>
      <c r="BO77" s="1246"/>
      <c r="BP77" s="1245">
        <v>37.6</v>
      </c>
      <c r="BQ77" s="1245"/>
      <c r="BR77" s="1245"/>
      <c r="BS77" s="1245"/>
      <c r="BT77" s="1245"/>
      <c r="BU77" s="1245"/>
      <c r="BV77" s="1245"/>
      <c r="BW77" s="1245"/>
      <c r="BX77" s="1245">
        <v>33.799999999999997</v>
      </c>
      <c r="BY77" s="1245"/>
      <c r="BZ77" s="1245"/>
      <c r="CA77" s="1245"/>
      <c r="CB77" s="1245"/>
      <c r="CC77" s="1245"/>
      <c r="CD77" s="1245"/>
      <c r="CE77" s="1245"/>
      <c r="CF77" s="1245">
        <v>15.8</v>
      </c>
      <c r="CG77" s="1245"/>
      <c r="CH77" s="1245"/>
      <c r="CI77" s="1245"/>
      <c r="CJ77" s="1245"/>
      <c r="CK77" s="1245"/>
      <c r="CL77" s="1245"/>
      <c r="CM77" s="1245"/>
      <c r="CN77" s="1245">
        <v>6.5</v>
      </c>
      <c r="CO77" s="1245"/>
      <c r="CP77" s="1245"/>
      <c r="CQ77" s="1245"/>
      <c r="CR77" s="1245"/>
      <c r="CS77" s="1245"/>
      <c r="CT77" s="1245"/>
      <c r="CU77" s="1245"/>
      <c r="CV77" s="1245">
        <v>5.8</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576</v>
      </c>
      <c r="BC79" s="1246"/>
      <c r="BD79" s="1246"/>
      <c r="BE79" s="1246"/>
      <c r="BF79" s="1246"/>
      <c r="BG79" s="1246"/>
      <c r="BH79" s="1246"/>
      <c r="BI79" s="1246"/>
      <c r="BJ79" s="1246"/>
      <c r="BK79" s="1246"/>
      <c r="BL79" s="1246"/>
      <c r="BM79" s="1246"/>
      <c r="BN79" s="1246"/>
      <c r="BO79" s="1246"/>
      <c r="BP79" s="1245">
        <v>7.9</v>
      </c>
      <c r="BQ79" s="1245"/>
      <c r="BR79" s="1245"/>
      <c r="BS79" s="1245"/>
      <c r="BT79" s="1245"/>
      <c r="BU79" s="1245"/>
      <c r="BV79" s="1245"/>
      <c r="BW79" s="1245"/>
      <c r="BX79" s="1245">
        <v>7.1</v>
      </c>
      <c r="BY79" s="1245"/>
      <c r="BZ79" s="1245"/>
      <c r="CA79" s="1245"/>
      <c r="CB79" s="1245"/>
      <c r="CC79" s="1245"/>
      <c r="CD79" s="1245"/>
      <c r="CE79" s="1245"/>
      <c r="CF79" s="1245">
        <v>6.2</v>
      </c>
      <c r="CG79" s="1245"/>
      <c r="CH79" s="1245"/>
      <c r="CI79" s="1245"/>
      <c r="CJ79" s="1245"/>
      <c r="CK79" s="1245"/>
      <c r="CL79" s="1245"/>
      <c r="CM79" s="1245"/>
      <c r="CN79" s="1245">
        <v>5.9</v>
      </c>
      <c r="CO79" s="1245"/>
      <c r="CP79" s="1245"/>
      <c r="CQ79" s="1245"/>
      <c r="CR79" s="1245"/>
      <c r="CS79" s="1245"/>
      <c r="CT79" s="1245"/>
      <c r="CU79" s="1245"/>
      <c r="CV79" s="1245">
        <v>5.3</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LK1JKw/4QkOMSbsW7L2xxBm8QKkYzPcyUT1d3TrmaRoqxuY9bRCLfLBResEvMsUm0bA0dMKqelG1gCWklAaQg==" saltValue="qMzbcCPusktn2qjSGgnOd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85" zoomScaleNormal="85"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GNSC01dPh4FxP/3+njt3GGPTyCi49bYKfe3RFBL9yyollkTOrGIA4sa4DDARJet/08QppItORDOTYczplTGXg==" saltValue="3diDpocTXT99sMHcITf/NA=="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85" zoomScaleNormal="85"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6fsGFN1zA2R7yQxE5uDCrK2kR7raK5SdZOvl5ZTz765SQBAI7S7RgU+F5KTAbjYlQ59Q6AYN5f3TODH8arrcA==" saltValue="c6ZM0RquPleJwdrIWHRm0A=="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41279</v>
      </c>
      <c r="E3" s="141"/>
      <c r="F3" s="142">
        <v>50840</v>
      </c>
      <c r="G3" s="143"/>
      <c r="H3" s="144"/>
    </row>
    <row r="4" spans="1:8">
      <c r="A4" s="145"/>
      <c r="B4" s="146"/>
      <c r="C4" s="147"/>
      <c r="D4" s="148">
        <v>23952</v>
      </c>
      <c r="E4" s="149"/>
      <c r="F4" s="150">
        <v>25367</v>
      </c>
      <c r="G4" s="151"/>
      <c r="H4" s="152"/>
    </row>
    <row r="5" spans="1:8">
      <c r="A5" s="133" t="s">
        <v>533</v>
      </c>
      <c r="B5" s="138"/>
      <c r="C5" s="139"/>
      <c r="D5" s="140">
        <v>47657</v>
      </c>
      <c r="E5" s="141"/>
      <c r="F5" s="142">
        <v>53605</v>
      </c>
      <c r="G5" s="143"/>
      <c r="H5" s="144"/>
    </row>
    <row r="6" spans="1:8">
      <c r="A6" s="145"/>
      <c r="B6" s="146"/>
      <c r="C6" s="147"/>
      <c r="D6" s="148">
        <v>20593</v>
      </c>
      <c r="E6" s="149"/>
      <c r="F6" s="150">
        <v>28343</v>
      </c>
      <c r="G6" s="151"/>
      <c r="H6" s="152"/>
    </row>
    <row r="7" spans="1:8">
      <c r="A7" s="133" t="s">
        <v>534</v>
      </c>
      <c r="B7" s="138"/>
      <c r="C7" s="139"/>
      <c r="D7" s="140">
        <v>39698</v>
      </c>
      <c r="E7" s="141"/>
      <c r="F7" s="142">
        <v>46440</v>
      </c>
      <c r="G7" s="143"/>
      <c r="H7" s="144"/>
    </row>
    <row r="8" spans="1:8">
      <c r="A8" s="145"/>
      <c r="B8" s="146"/>
      <c r="C8" s="147"/>
      <c r="D8" s="148">
        <v>24904</v>
      </c>
      <c r="E8" s="149"/>
      <c r="F8" s="150">
        <v>27658</v>
      </c>
      <c r="G8" s="151"/>
      <c r="H8" s="152"/>
    </row>
    <row r="9" spans="1:8">
      <c r="A9" s="133" t="s">
        <v>535</v>
      </c>
      <c r="B9" s="138"/>
      <c r="C9" s="139"/>
      <c r="D9" s="140">
        <v>60331</v>
      </c>
      <c r="E9" s="141"/>
      <c r="F9" s="142">
        <v>63257</v>
      </c>
      <c r="G9" s="143"/>
      <c r="H9" s="144"/>
    </row>
    <row r="10" spans="1:8">
      <c r="A10" s="145"/>
      <c r="B10" s="146"/>
      <c r="C10" s="147"/>
      <c r="D10" s="148">
        <v>32715</v>
      </c>
      <c r="E10" s="149"/>
      <c r="F10" s="150">
        <v>27259</v>
      </c>
      <c r="G10" s="151"/>
      <c r="H10" s="152"/>
    </row>
    <row r="11" spans="1:8">
      <c r="A11" s="133" t="s">
        <v>536</v>
      </c>
      <c r="B11" s="138"/>
      <c r="C11" s="139"/>
      <c r="D11" s="140">
        <v>51689</v>
      </c>
      <c r="E11" s="141"/>
      <c r="F11" s="142">
        <v>52308</v>
      </c>
      <c r="G11" s="143"/>
      <c r="H11" s="144"/>
    </row>
    <row r="12" spans="1:8">
      <c r="A12" s="145"/>
      <c r="B12" s="146"/>
      <c r="C12" s="153"/>
      <c r="D12" s="148">
        <v>30985</v>
      </c>
      <c r="E12" s="149"/>
      <c r="F12" s="150">
        <v>28695</v>
      </c>
      <c r="G12" s="151"/>
      <c r="H12" s="152"/>
    </row>
    <row r="13" spans="1:8">
      <c r="A13" s="133"/>
      <c r="B13" s="138"/>
      <c r="C13" s="154"/>
      <c r="D13" s="155">
        <v>48131</v>
      </c>
      <c r="E13" s="156"/>
      <c r="F13" s="157">
        <v>53290</v>
      </c>
      <c r="G13" s="158"/>
      <c r="H13" s="144"/>
    </row>
    <row r="14" spans="1:8">
      <c r="A14" s="145"/>
      <c r="B14" s="146"/>
      <c r="C14" s="147"/>
      <c r="D14" s="148">
        <v>26630</v>
      </c>
      <c r="E14" s="149"/>
      <c r="F14" s="150">
        <v>27464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8.2899999999999991</v>
      </c>
      <c r="C19" s="159">
        <f>ROUND(VALUE(SUBSTITUTE(実質収支比率等に係る経年分析!G$48,"▲","-")),2)</f>
        <v>8.8800000000000008</v>
      </c>
      <c r="D19" s="159">
        <f>ROUND(VALUE(SUBSTITUTE(実質収支比率等に係る経年分析!H$48,"▲","-")),2)</f>
        <v>12.09</v>
      </c>
      <c r="E19" s="159">
        <f>ROUND(VALUE(SUBSTITUTE(実質収支比率等に係る経年分析!I$48,"▲","-")),2)</f>
        <v>9.41</v>
      </c>
      <c r="F19" s="159">
        <f>ROUND(VALUE(SUBSTITUTE(実質収支比率等に係る経年分析!J$48,"▲","-")),2)</f>
        <v>8.5299999999999994</v>
      </c>
    </row>
    <row r="20" spans="1:11">
      <c r="A20" s="159" t="s">
        <v>49</v>
      </c>
      <c r="B20" s="159">
        <f>ROUND(VALUE(SUBSTITUTE(実質収支比率等に係る経年分析!F$47,"▲","-")),2)</f>
        <v>41.61</v>
      </c>
      <c r="C20" s="159">
        <f>ROUND(VALUE(SUBSTITUTE(実質収支比率等に係る経年分析!G$47,"▲","-")),2)</f>
        <v>47.65</v>
      </c>
      <c r="D20" s="159">
        <f>ROUND(VALUE(SUBSTITUTE(実質収支比率等に係る経年分析!H$47,"▲","-")),2)</f>
        <v>47.54</v>
      </c>
      <c r="E20" s="159">
        <f>ROUND(VALUE(SUBSTITUTE(実質収支比率等に係る経年分析!I$47,"▲","-")),2)</f>
        <v>47.52</v>
      </c>
      <c r="F20" s="159">
        <f>ROUND(VALUE(SUBSTITUTE(実質収支比率等に係る経年分析!J$47,"▲","-")),2)</f>
        <v>43.4</v>
      </c>
    </row>
    <row r="21" spans="1:11">
      <c r="A21" s="159" t="s">
        <v>50</v>
      </c>
      <c r="B21" s="159">
        <f>IF(ISNUMBER(VALUE(SUBSTITUTE(実質収支比率等に係る経年分析!F$49,"▲","-"))),ROUND(VALUE(SUBSTITUTE(実質収支比率等に係る経年分析!F$49,"▲","-")),2),NA())</f>
        <v>12.9</v>
      </c>
      <c r="C21" s="159">
        <f>IF(ISNUMBER(VALUE(SUBSTITUTE(実質収支比率等に係る経年分析!G$49,"▲","-"))),ROUND(VALUE(SUBSTITUTE(実質収支比率等に係る経年分析!G$49,"▲","-")),2),NA())</f>
        <v>3.95</v>
      </c>
      <c r="D21" s="159">
        <f>IF(ISNUMBER(VALUE(SUBSTITUTE(実質収支比率等に係る経年分析!H$49,"▲","-"))),ROUND(VALUE(SUBSTITUTE(実質収支比率等に係る経年分析!H$49,"▲","-")),2),NA())</f>
        <v>3.59</v>
      </c>
      <c r="E21" s="159">
        <f>IF(ISNUMBER(VALUE(SUBSTITUTE(実質収支比率等に係る経年分析!I$49,"▲","-"))),ROUND(VALUE(SUBSTITUTE(実質収支比率等に係る経年分析!I$49,"▲","-")),2),NA())</f>
        <v>-2.2999999999999998</v>
      </c>
      <c r="F21" s="159">
        <f>IF(ISNUMBER(VALUE(SUBSTITUTE(実質収支比率等に係る経年分析!J$49,"▲","-"))),ROUND(VALUE(SUBSTITUTE(実質収支比率等に係る経年分析!J$49,"▲","-")),2),NA())</f>
        <v>-4.8899999999999997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2.2599999999999998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2.42</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6.73</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8.8699999999999992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8.5299999999999994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5874</v>
      </c>
      <c r="E42" s="161"/>
      <c r="F42" s="161"/>
      <c r="G42" s="161">
        <f>'実質公債費比率（分子）の構造'!L$52</f>
        <v>5481</v>
      </c>
      <c r="H42" s="161"/>
      <c r="I42" s="161"/>
      <c r="J42" s="161">
        <f>'実質公債費比率（分子）の構造'!M$52</f>
        <v>5307</v>
      </c>
      <c r="K42" s="161"/>
      <c r="L42" s="161"/>
      <c r="M42" s="161">
        <f>'実質公債費比率（分子）の構造'!N$52</f>
        <v>5147</v>
      </c>
      <c r="N42" s="161"/>
      <c r="O42" s="161"/>
      <c r="P42" s="161">
        <f>'実質公債費比率（分子）の構造'!O$52</f>
        <v>5322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1044</v>
      </c>
      <c r="C46" s="161"/>
      <c r="D46" s="161"/>
      <c r="E46" s="161">
        <f>'実質公債費比率（分子）の構造'!L$48</f>
        <v>806</v>
      </c>
      <c r="F46" s="161"/>
      <c r="G46" s="161"/>
      <c r="H46" s="161">
        <f>'実質公債費比率（分子）の構造'!M$48</f>
        <v>734</v>
      </c>
      <c r="I46" s="161"/>
      <c r="J46" s="161"/>
      <c r="K46" s="161">
        <f>'実質公債費比率（分子）の構造'!N$48</f>
        <v>714</v>
      </c>
      <c r="L46" s="161"/>
      <c r="M46" s="161"/>
      <c r="N46" s="161">
        <f>'実質公債費比率（分子）の構造'!O$48</f>
        <v>850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4527</v>
      </c>
      <c r="C49" s="161"/>
      <c r="D49" s="161"/>
      <c r="E49" s="161">
        <f>'実質公債費比率（分子）の構造'!L$45</f>
        <v>4984</v>
      </c>
      <c r="F49" s="161"/>
      <c r="G49" s="161"/>
      <c r="H49" s="161">
        <f>'実質公債費比率（分子）の構造'!M$45</f>
        <v>5005</v>
      </c>
      <c r="I49" s="161"/>
      <c r="J49" s="161"/>
      <c r="K49" s="161">
        <f>'実質公債費比率（分子）の構造'!N$45</f>
        <v>4826</v>
      </c>
      <c r="L49" s="161"/>
      <c r="M49" s="161"/>
      <c r="N49" s="161">
        <f>'実質公債費比率（分子）の構造'!O$45</f>
        <v>4630</v>
      </c>
      <c r="O49" s="161"/>
      <c r="P49" s="161"/>
    </row>
    <row r="50" spans="1:16">
      <c r="A50" s="161" t="s">
        <v>65</v>
      </c>
      <c r="B50" s="161" t="e">
        <f>NA()</f>
        <v>#N/A</v>
      </c>
      <c r="C50" s="161">
        <f>IF(ISNUMBER('実質公債費比率（分子）の構造'!K$53),'実質公債費比率（分子）の構造'!K$53,NA())</f>
        <v>-303</v>
      </c>
      <c r="D50" s="161" t="e">
        <f>NA()</f>
        <v>#N/A</v>
      </c>
      <c r="E50" s="161" t="e">
        <f>NA()</f>
        <v>#N/A</v>
      </c>
      <c r="F50" s="161">
        <f>IF(ISNUMBER('実質公債費比率（分子）の構造'!L$53),'実質公債費比率（分子）の構造'!L$53,NA())</f>
        <v>309</v>
      </c>
      <c r="G50" s="161" t="e">
        <f>NA()</f>
        <v>#N/A</v>
      </c>
      <c r="H50" s="161" t="e">
        <f>NA()</f>
        <v>#N/A</v>
      </c>
      <c r="I50" s="161">
        <f>IF(ISNUMBER('実質公債費比率（分子）の構造'!M$53),'実質公債費比率（分子）の構造'!M$53,NA())</f>
        <v>432</v>
      </c>
      <c r="J50" s="161" t="e">
        <f>NA()</f>
        <v>#N/A</v>
      </c>
      <c r="K50" s="161" t="e">
        <f>NA()</f>
        <v>#N/A</v>
      </c>
      <c r="L50" s="161">
        <f>IF(ISNUMBER('実質公債費比率（分子）の構造'!N$53),'実質公債費比率（分子）の構造'!N$53,NA())</f>
        <v>393</v>
      </c>
      <c r="M50" s="161" t="e">
        <f>NA()</f>
        <v>#N/A</v>
      </c>
      <c r="N50" s="161" t="e">
        <f>NA()</f>
        <v>#N/A</v>
      </c>
      <c r="O50" s="161">
        <f>IF(ISNUMBER('実質公債費比率（分子）の構造'!O$53),'実質公債費比率（分子）の構造'!O$53,NA())</f>
        <v>158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45838</v>
      </c>
      <c r="E56" s="160"/>
      <c r="F56" s="160"/>
      <c r="G56" s="160">
        <f>'将来負担比率（分子）の構造'!J$52</f>
        <v>44898</v>
      </c>
      <c r="H56" s="160"/>
      <c r="I56" s="160"/>
      <c r="J56" s="160">
        <f>'将来負担比率（分子）の構造'!K$52</f>
        <v>45183</v>
      </c>
      <c r="K56" s="160"/>
      <c r="L56" s="160"/>
      <c r="M56" s="160">
        <f>'将来負担比率（分子）の構造'!L$52</f>
        <v>43967</v>
      </c>
      <c r="N56" s="160"/>
      <c r="O56" s="160"/>
      <c r="P56" s="160">
        <f>'将来負担比率（分子）の構造'!M$52</f>
        <v>42699</v>
      </c>
    </row>
    <row r="57" spans="1:16">
      <c r="A57" s="160" t="s">
        <v>36</v>
      </c>
      <c r="B57" s="160"/>
      <c r="C57" s="160"/>
      <c r="D57" s="160">
        <f>'将来負担比率（分子）の構造'!I$51</f>
        <v>16516</v>
      </c>
      <c r="E57" s="160"/>
      <c r="F57" s="160"/>
      <c r="G57" s="160">
        <f>'将来負担比率（分子）の構造'!J$51</f>
        <v>16008</v>
      </c>
      <c r="H57" s="160"/>
      <c r="I57" s="160"/>
      <c r="J57" s="160">
        <f>'将来負担比率（分子）の構造'!K$51</f>
        <v>17367</v>
      </c>
      <c r="K57" s="160"/>
      <c r="L57" s="160"/>
      <c r="M57" s="160">
        <f>'将来負担比率（分子）の構造'!L$51</f>
        <v>17406</v>
      </c>
      <c r="N57" s="160"/>
      <c r="O57" s="160"/>
      <c r="P57" s="160">
        <f>'将来負担比率（分子）の構造'!M$51</f>
        <v>17680</v>
      </c>
    </row>
    <row r="58" spans="1:16">
      <c r="A58" s="160" t="s">
        <v>35</v>
      </c>
      <c r="B58" s="160"/>
      <c r="C58" s="160"/>
      <c r="D58" s="160">
        <f>'将来負担比率（分子）の構造'!I$50</f>
        <v>23894</v>
      </c>
      <c r="E58" s="160"/>
      <c r="F58" s="160"/>
      <c r="G58" s="160">
        <f>'将来負担比率（分子）の構造'!J$50</f>
        <v>25382</v>
      </c>
      <c r="H58" s="160"/>
      <c r="I58" s="160"/>
      <c r="J58" s="160">
        <f>'将来負担比率（分子）の構造'!K$50</f>
        <v>26754</v>
      </c>
      <c r="K58" s="160"/>
      <c r="L58" s="160"/>
      <c r="M58" s="160">
        <f>'将来負担比率（分子）の構造'!L$50</f>
        <v>28003</v>
      </c>
      <c r="N58" s="160"/>
      <c r="O58" s="160"/>
      <c r="P58" s="160">
        <f>'将来負担比率（分子）の構造'!M$50</f>
        <v>29469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v>
      </c>
      <c r="C61" s="160"/>
      <c r="D61" s="160"/>
      <c r="E61" s="160">
        <f>'将来負担比率（分子）の構造'!J$46</f>
        <v>112</v>
      </c>
      <c r="F61" s="160"/>
      <c r="G61" s="160"/>
      <c r="H61" s="160">
        <f>'将来負担比率（分子）の構造'!K$46</f>
        <v>37</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7892</v>
      </c>
      <c r="C62" s="160"/>
      <c r="D62" s="160"/>
      <c r="E62" s="160">
        <f>'将来負担比率（分子）の構造'!J$45</f>
        <v>7412</v>
      </c>
      <c r="F62" s="160"/>
      <c r="G62" s="160"/>
      <c r="H62" s="160">
        <f>'将来負担比率（分子）の構造'!K$45</f>
        <v>7121</v>
      </c>
      <c r="I62" s="160"/>
      <c r="J62" s="160"/>
      <c r="K62" s="160">
        <f>'将来負担比率（分子）の構造'!L$45</f>
        <v>7215</v>
      </c>
      <c r="L62" s="160"/>
      <c r="M62" s="160"/>
      <c r="N62" s="160">
        <f>'将来負担比率（分子）の構造'!M$45</f>
        <v>7218</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11589</v>
      </c>
      <c r="C64" s="160"/>
      <c r="D64" s="160"/>
      <c r="E64" s="160">
        <f>'将来負担比率（分子）の構造'!J$43</f>
        <v>11509</v>
      </c>
      <c r="F64" s="160"/>
      <c r="G64" s="160"/>
      <c r="H64" s="160">
        <f>'将来負担比率（分子）の構造'!K$43</f>
        <v>10775</v>
      </c>
      <c r="I64" s="160"/>
      <c r="J64" s="160"/>
      <c r="K64" s="160">
        <f>'将来負担比率（分子）の構造'!L$43</f>
        <v>10272</v>
      </c>
      <c r="L64" s="160"/>
      <c r="M64" s="160"/>
      <c r="N64" s="160">
        <f>'将来負担比率（分子）の構造'!M$43</f>
        <v>10526</v>
      </c>
      <c r="O64" s="160"/>
      <c r="P64" s="160"/>
    </row>
    <row r="65" spans="1:16">
      <c r="A65" s="160" t="s">
        <v>26</v>
      </c>
      <c r="B65" s="160">
        <f>'将来負担比率（分子）の構造'!I$42</f>
        <v>1163</v>
      </c>
      <c r="C65" s="160"/>
      <c r="D65" s="160"/>
      <c r="E65" s="160">
        <f>'将来負担比率（分子）の構造'!J$42</f>
        <v>1368</v>
      </c>
      <c r="F65" s="160"/>
      <c r="G65" s="160"/>
      <c r="H65" s="160">
        <f>'将来負担比率（分子）の構造'!K$42</f>
        <v>1259</v>
      </c>
      <c r="I65" s="160"/>
      <c r="J65" s="160"/>
      <c r="K65" s="160">
        <f>'将来負担比率（分子）の構造'!L$42</f>
        <v>787</v>
      </c>
      <c r="L65" s="160"/>
      <c r="M65" s="160"/>
      <c r="N65" s="160">
        <f>'将来負担比率（分子）の構造'!M$42</f>
        <v>694</v>
      </c>
      <c r="O65" s="160"/>
      <c r="P65" s="160"/>
    </row>
    <row r="66" spans="1:16">
      <c r="A66" s="160" t="s">
        <v>25</v>
      </c>
      <c r="B66" s="160">
        <f>'将来負担比率（分子）の構造'!I$41</f>
        <v>38919</v>
      </c>
      <c r="C66" s="160"/>
      <c r="D66" s="160"/>
      <c r="E66" s="160">
        <f>'将来負担比率（分子）の構造'!J$41</f>
        <v>37871</v>
      </c>
      <c r="F66" s="160"/>
      <c r="G66" s="160"/>
      <c r="H66" s="160">
        <f>'将来負担比率（分子）の構造'!K$41</f>
        <v>36049</v>
      </c>
      <c r="I66" s="160"/>
      <c r="J66" s="160"/>
      <c r="K66" s="160">
        <f>'将来負担比率（分子）の構造'!L$41</f>
        <v>34020</v>
      </c>
      <c r="L66" s="160"/>
      <c r="M66" s="160"/>
      <c r="N66" s="160">
        <f>'将来負担比率（分子）の構造'!M$41</f>
        <v>31615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13113</v>
      </c>
      <c r="C72" s="164">
        <f>基金残高に係る経年分析!G55</f>
        <v>13198</v>
      </c>
      <c r="D72" s="164">
        <f>基金残高に係る経年分析!H55</f>
        <v>12075</v>
      </c>
    </row>
    <row r="73" spans="1:16">
      <c r="A73" s="163" t="s">
        <v>72</v>
      </c>
      <c r="B73" s="164">
        <f>基金残高に係る経年分析!F56</f>
        <v>4724</v>
      </c>
      <c r="C73" s="164">
        <f>基金残高に係る経年分析!G56</f>
        <v>5066</v>
      </c>
      <c r="D73" s="164">
        <f>基金残高に係る経年分析!H56</f>
        <v>5504</v>
      </c>
    </row>
    <row r="74" spans="1:16">
      <c r="A74" s="163" t="s">
        <v>73</v>
      </c>
      <c r="B74" s="164">
        <f>基金残高に係る経年分析!F57</f>
        <v>6902</v>
      </c>
      <c r="C74" s="164">
        <f>基金残高に係る経年分析!G57</f>
        <v>7735</v>
      </c>
      <c r="D74" s="164">
        <f>基金残高に係る経年分析!H57</f>
        <v>9548</v>
      </c>
    </row>
  </sheetData>
  <sheetProtection algorithmName="SHA-512" hashValue="3LdvSRiw+9iu2hlcFhmti16aE+w99OGTtxy4Qjr8MhZIVJ7NuvAWpXWPESR6wPUactZ0Mwadfctx4PXP9MpRYA==" saltValue="vII9XEcnzwY6uhU+59s2r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M53"/>
  <sheetViews>
    <sheetView showGridLines="0" topLeftCell="A1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21831207</v>
      </c>
      <c r="S5" s="611"/>
      <c r="T5" s="611"/>
      <c r="U5" s="611"/>
      <c r="V5" s="611"/>
      <c r="W5" s="611"/>
      <c r="X5" s="611"/>
      <c r="Y5" s="612"/>
      <c r="Z5" s="613">
        <v>42.7</v>
      </c>
      <c r="AA5" s="613"/>
      <c r="AB5" s="613"/>
      <c r="AC5" s="613"/>
      <c r="AD5" s="614">
        <v>20257533</v>
      </c>
      <c r="AE5" s="614"/>
      <c r="AF5" s="614"/>
      <c r="AG5" s="614"/>
      <c r="AH5" s="614"/>
      <c r="AI5" s="614"/>
      <c r="AJ5" s="614"/>
      <c r="AK5" s="614"/>
      <c r="AL5" s="615">
        <v>74.599999999999994</v>
      </c>
      <c r="AM5" s="616"/>
      <c r="AN5" s="616"/>
      <c r="AO5" s="617"/>
      <c r="AP5" s="607" t="s">
        <v>222</v>
      </c>
      <c r="AQ5" s="608"/>
      <c r="AR5" s="608"/>
      <c r="AS5" s="608"/>
      <c r="AT5" s="608"/>
      <c r="AU5" s="608"/>
      <c r="AV5" s="608"/>
      <c r="AW5" s="608"/>
      <c r="AX5" s="608"/>
      <c r="AY5" s="608"/>
      <c r="AZ5" s="608"/>
      <c r="BA5" s="608"/>
      <c r="BB5" s="608"/>
      <c r="BC5" s="608"/>
      <c r="BD5" s="608"/>
      <c r="BE5" s="608"/>
      <c r="BF5" s="609"/>
      <c r="BG5" s="621">
        <v>20255460</v>
      </c>
      <c r="BH5" s="622"/>
      <c r="BI5" s="622"/>
      <c r="BJ5" s="622"/>
      <c r="BK5" s="622"/>
      <c r="BL5" s="622"/>
      <c r="BM5" s="622"/>
      <c r="BN5" s="623"/>
      <c r="BO5" s="624">
        <v>92.8</v>
      </c>
      <c r="BP5" s="624"/>
      <c r="BQ5" s="624"/>
      <c r="BR5" s="624"/>
      <c r="BS5" s="625">
        <v>212352</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449125</v>
      </c>
      <c r="S6" s="622"/>
      <c r="T6" s="622"/>
      <c r="U6" s="622"/>
      <c r="V6" s="622"/>
      <c r="W6" s="622"/>
      <c r="X6" s="622"/>
      <c r="Y6" s="623"/>
      <c r="Z6" s="624">
        <v>0.9</v>
      </c>
      <c r="AA6" s="624"/>
      <c r="AB6" s="624"/>
      <c r="AC6" s="624"/>
      <c r="AD6" s="625">
        <v>449125</v>
      </c>
      <c r="AE6" s="625"/>
      <c r="AF6" s="625"/>
      <c r="AG6" s="625"/>
      <c r="AH6" s="625"/>
      <c r="AI6" s="625"/>
      <c r="AJ6" s="625"/>
      <c r="AK6" s="625"/>
      <c r="AL6" s="626">
        <v>1.7</v>
      </c>
      <c r="AM6" s="627"/>
      <c r="AN6" s="627"/>
      <c r="AO6" s="628"/>
      <c r="AP6" s="618" t="s">
        <v>227</v>
      </c>
      <c r="AQ6" s="619"/>
      <c r="AR6" s="619"/>
      <c r="AS6" s="619"/>
      <c r="AT6" s="619"/>
      <c r="AU6" s="619"/>
      <c r="AV6" s="619"/>
      <c r="AW6" s="619"/>
      <c r="AX6" s="619"/>
      <c r="AY6" s="619"/>
      <c r="AZ6" s="619"/>
      <c r="BA6" s="619"/>
      <c r="BB6" s="619"/>
      <c r="BC6" s="619"/>
      <c r="BD6" s="619"/>
      <c r="BE6" s="619"/>
      <c r="BF6" s="620"/>
      <c r="BG6" s="621">
        <v>20255460</v>
      </c>
      <c r="BH6" s="622"/>
      <c r="BI6" s="622"/>
      <c r="BJ6" s="622"/>
      <c r="BK6" s="622"/>
      <c r="BL6" s="622"/>
      <c r="BM6" s="622"/>
      <c r="BN6" s="623"/>
      <c r="BO6" s="624">
        <v>92.8</v>
      </c>
      <c r="BP6" s="624"/>
      <c r="BQ6" s="624"/>
      <c r="BR6" s="624"/>
      <c r="BS6" s="625">
        <v>212352</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339468</v>
      </c>
      <c r="CS6" s="622"/>
      <c r="CT6" s="622"/>
      <c r="CU6" s="622"/>
      <c r="CV6" s="622"/>
      <c r="CW6" s="622"/>
      <c r="CX6" s="622"/>
      <c r="CY6" s="623"/>
      <c r="CZ6" s="615">
        <v>0.7</v>
      </c>
      <c r="DA6" s="616"/>
      <c r="DB6" s="616"/>
      <c r="DC6" s="635"/>
      <c r="DD6" s="630" t="s">
        <v>120</v>
      </c>
      <c r="DE6" s="622"/>
      <c r="DF6" s="622"/>
      <c r="DG6" s="622"/>
      <c r="DH6" s="622"/>
      <c r="DI6" s="622"/>
      <c r="DJ6" s="622"/>
      <c r="DK6" s="622"/>
      <c r="DL6" s="622"/>
      <c r="DM6" s="622"/>
      <c r="DN6" s="622"/>
      <c r="DO6" s="622"/>
      <c r="DP6" s="623"/>
      <c r="DQ6" s="630">
        <v>339468</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53833</v>
      </c>
      <c r="S7" s="622"/>
      <c r="T7" s="622"/>
      <c r="U7" s="622"/>
      <c r="V7" s="622"/>
      <c r="W7" s="622"/>
      <c r="X7" s="622"/>
      <c r="Y7" s="623"/>
      <c r="Z7" s="624">
        <v>0.1</v>
      </c>
      <c r="AA7" s="624"/>
      <c r="AB7" s="624"/>
      <c r="AC7" s="624"/>
      <c r="AD7" s="625">
        <v>53833</v>
      </c>
      <c r="AE7" s="625"/>
      <c r="AF7" s="625"/>
      <c r="AG7" s="625"/>
      <c r="AH7" s="625"/>
      <c r="AI7" s="625"/>
      <c r="AJ7" s="625"/>
      <c r="AK7" s="625"/>
      <c r="AL7" s="626">
        <v>0.2</v>
      </c>
      <c r="AM7" s="627"/>
      <c r="AN7" s="627"/>
      <c r="AO7" s="628"/>
      <c r="AP7" s="618" t="s">
        <v>230</v>
      </c>
      <c r="AQ7" s="619"/>
      <c r="AR7" s="619"/>
      <c r="AS7" s="619"/>
      <c r="AT7" s="619"/>
      <c r="AU7" s="619"/>
      <c r="AV7" s="619"/>
      <c r="AW7" s="619"/>
      <c r="AX7" s="619"/>
      <c r="AY7" s="619"/>
      <c r="AZ7" s="619"/>
      <c r="BA7" s="619"/>
      <c r="BB7" s="619"/>
      <c r="BC7" s="619"/>
      <c r="BD7" s="619"/>
      <c r="BE7" s="619"/>
      <c r="BF7" s="620"/>
      <c r="BG7" s="621">
        <v>9728896</v>
      </c>
      <c r="BH7" s="622"/>
      <c r="BI7" s="622"/>
      <c r="BJ7" s="622"/>
      <c r="BK7" s="622"/>
      <c r="BL7" s="622"/>
      <c r="BM7" s="622"/>
      <c r="BN7" s="623"/>
      <c r="BO7" s="624">
        <v>44.6</v>
      </c>
      <c r="BP7" s="624"/>
      <c r="BQ7" s="624"/>
      <c r="BR7" s="624"/>
      <c r="BS7" s="625">
        <v>212352</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7950036</v>
      </c>
      <c r="CS7" s="622"/>
      <c r="CT7" s="622"/>
      <c r="CU7" s="622"/>
      <c r="CV7" s="622"/>
      <c r="CW7" s="622"/>
      <c r="CX7" s="622"/>
      <c r="CY7" s="623"/>
      <c r="CZ7" s="624">
        <v>16.3</v>
      </c>
      <c r="DA7" s="624"/>
      <c r="DB7" s="624"/>
      <c r="DC7" s="624"/>
      <c r="DD7" s="630">
        <v>481510</v>
      </c>
      <c r="DE7" s="622"/>
      <c r="DF7" s="622"/>
      <c r="DG7" s="622"/>
      <c r="DH7" s="622"/>
      <c r="DI7" s="622"/>
      <c r="DJ7" s="622"/>
      <c r="DK7" s="622"/>
      <c r="DL7" s="622"/>
      <c r="DM7" s="622"/>
      <c r="DN7" s="622"/>
      <c r="DO7" s="622"/>
      <c r="DP7" s="623"/>
      <c r="DQ7" s="630">
        <v>7300762</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105909</v>
      </c>
      <c r="S8" s="622"/>
      <c r="T8" s="622"/>
      <c r="U8" s="622"/>
      <c r="V8" s="622"/>
      <c r="W8" s="622"/>
      <c r="X8" s="622"/>
      <c r="Y8" s="623"/>
      <c r="Z8" s="624">
        <v>0.2</v>
      </c>
      <c r="AA8" s="624"/>
      <c r="AB8" s="624"/>
      <c r="AC8" s="624"/>
      <c r="AD8" s="625">
        <v>105909</v>
      </c>
      <c r="AE8" s="625"/>
      <c r="AF8" s="625"/>
      <c r="AG8" s="625"/>
      <c r="AH8" s="625"/>
      <c r="AI8" s="625"/>
      <c r="AJ8" s="625"/>
      <c r="AK8" s="625"/>
      <c r="AL8" s="626">
        <v>0.4</v>
      </c>
      <c r="AM8" s="627"/>
      <c r="AN8" s="627"/>
      <c r="AO8" s="628"/>
      <c r="AP8" s="618" t="s">
        <v>233</v>
      </c>
      <c r="AQ8" s="619"/>
      <c r="AR8" s="619"/>
      <c r="AS8" s="619"/>
      <c r="AT8" s="619"/>
      <c r="AU8" s="619"/>
      <c r="AV8" s="619"/>
      <c r="AW8" s="619"/>
      <c r="AX8" s="619"/>
      <c r="AY8" s="619"/>
      <c r="AZ8" s="619"/>
      <c r="BA8" s="619"/>
      <c r="BB8" s="619"/>
      <c r="BC8" s="619"/>
      <c r="BD8" s="619"/>
      <c r="BE8" s="619"/>
      <c r="BF8" s="620"/>
      <c r="BG8" s="621">
        <v>256700</v>
      </c>
      <c r="BH8" s="622"/>
      <c r="BI8" s="622"/>
      <c r="BJ8" s="622"/>
      <c r="BK8" s="622"/>
      <c r="BL8" s="622"/>
      <c r="BM8" s="622"/>
      <c r="BN8" s="623"/>
      <c r="BO8" s="624">
        <v>1.2</v>
      </c>
      <c r="BP8" s="624"/>
      <c r="BQ8" s="624"/>
      <c r="BR8" s="624"/>
      <c r="BS8" s="630" t="s">
        <v>120</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16807854</v>
      </c>
      <c r="CS8" s="622"/>
      <c r="CT8" s="622"/>
      <c r="CU8" s="622"/>
      <c r="CV8" s="622"/>
      <c r="CW8" s="622"/>
      <c r="CX8" s="622"/>
      <c r="CY8" s="623"/>
      <c r="CZ8" s="624">
        <v>34.5</v>
      </c>
      <c r="DA8" s="624"/>
      <c r="DB8" s="624"/>
      <c r="DC8" s="624"/>
      <c r="DD8" s="630">
        <v>251497</v>
      </c>
      <c r="DE8" s="622"/>
      <c r="DF8" s="622"/>
      <c r="DG8" s="622"/>
      <c r="DH8" s="622"/>
      <c r="DI8" s="622"/>
      <c r="DJ8" s="622"/>
      <c r="DK8" s="622"/>
      <c r="DL8" s="622"/>
      <c r="DM8" s="622"/>
      <c r="DN8" s="622"/>
      <c r="DO8" s="622"/>
      <c r="DP8" s="623"/>
      <c r="DQ8" s="630">
        <v>8820811</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123318</v>
      </c>
      <c r="S9" s="622"/>
      <c r="T9" s="622"/>
      <c r="U9" s="622"/>
      <c r="V9" s="622"/>
      <c r="W9" s="622"/>
      <c r="X9" s="622"/>
      <c r="Y9" s="623"/>
      <c r="Z9" s="624">
        <v>0.2</v>
      </c>
      <c r="AA9" s="624"/>
      <c r="AB9" s="624"/>
      <c r="AC9" s="624"/>
      <c r="AD9" s="625">
        <v>123318</v>
      </c>
      <c r="AE9" s="625"/>
      <c r="AF9" s="625"/>
      <c r="AG9" s="625"/>
      <c r="AH9" s="625"/>
      <c r="AI9" s="625"/>
      <c r="AJ9" s="625"/>
      <c r="AK9" s="625"/>
      <c r="AL9" s="626">
        <v>0.5</v>
      </c>
      <c r="AM9" s="627"/>
      <c r="AN9" s="627"/>
      <c r="AO9" s="628"/>
      <c r="AP9" s="618" t="s">
        <v>236</v>
      </c>
      <c r="AQ9" s="619"/>
      <c r="AR9" s="619"/>
      <c r="AS9" s="619"/>
      <c r="AT9" s="619"/>
      <c r="AU9" s="619"/>
      <c r="AV9" s="619"/>
      <c r="AW9" s="619"/>
      <c r="AX9" s="619"/>
      <c r="AY9" s="619"/>
      <c r="AZ9" s="619"/>
      <c r="BA9" s="619"/>
      <c r="BB9" s="619"/>
      <c r="BC9" s="619"/>
      <c r="BD9" s="619"/>
      <c r="BE9" s="619"/>
      <c r="BF9" s="620"/>
      <c r="BG9" s="621">
        <v>8029329</v>
      </c>
      <c r="BH9" s="622"/>
      <c r="BI9" s="622"/>
      <c r="BJ9" s="622"/>
      <c r="BK9" s="622"/>
      <c r="BL9" s="622"/>
      <c r="BM9" s="622"/>
      <c r="BN9" s="623"/>
      <c r="BO9" s="624">
        <v>36.799999999999997</v>
      </c>
      <c r="BP9" s="624"/>
      <c r="BQ9" s="624"/>
      <c r="BR9" s="624"/>
      <c r="BS9" s="630" t="s">
        <v>120</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3337311</v>
      </c>
      <c r="CS9" s="622"/>
      <c r="CT9" s="622"/>
      <c r="CU9" s="622"/>
      <c r="CV9" s="622"/>
      <c r="CW9" s="622"/>
      <c r="CX9" s="622"/>
      <c r="CY9" s="623"/>
      <c r="CZ9" s="624">
        <v>6.9</v>
      </c>
      <c r="DA9" s="624"/>
      <c r="DB9" s="624"/>
      <c r="DC9" s="624"/>
      <c r="DD9" s="630">
        <v>370745</v>
      </c>
      <c r="DE9" s="622"/>
      <c r="DF9" s="622"/>
      <c r="DG9" s="622"/>
      <c r="DH9" s="622"/>
      <c r="DI9" s="622"/>
      <c r="DJ9" s="622"/>
      <c r="DK9" s="622"/>
      <c r="DL9" s="622"/>
      <c r="DM9" s="622"/>
      <c r="DN9" s="622"/>
      <c r="DO9" s="622"/>
      <c r="DP9" s="623"/>
      <c r="DQ9" s="630">
        <v>2785998</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120</v>
      </c>
      <c r="AA10" s="624"/>
      <c r="AB10" s="624"/>
      <c r="AC10" s="624"/>
      <c r="AD10" s="625" t="s">
        <v>120</v>
      </c>
      <c r="AE10" s="625"/>
      <c r="AF10" s="625"/>
      <c r="AG10" s="625"/>
      <c r="AH10" s="625"/>
      <c r="AI10" s="625"/>
      <c r="AJ10" s="625"/>
      <c r="AK10" s="625"/>
      <c r="AL10" s="626" t="s">
        <v>120</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379538</v>
      </c>
      <c r="BH10" s="622"/>
      <c r="BI10" s="622"/>
      <c r="BJ10" s="622"/>
      <c r="BK10" s="622"/>
      <c r="BL10" s="622"/>
      <c r="BM10" s="622"/>
      <c r="BN10" s="623"/>
      <c r="BO10" s="624">
        <v>1.7</v>
      </c>
      <c r="BP10" s="624"/>
      <c r="BQ10" s="624"/>
      <c r="BR10" s="624"/>
      <c r="BS10" s="630" t="s">
        <v>120</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67567</v>
      </c>
      <c r="CS10" s="622"/>
      <c r="CT10" s="622"/>
      <c r="CU10" s="622"/>
      <c r="CV10" s="622"/>
      <c r="CW10" s="622"/>
      <c r="CX10" s="622"/>
      <c r="CY10" s="623"/>
      <c r="CZ10" s="624">
        <v>0.1</v>
      </c>
      <c r="DA10" s="624"/>
      <c r="DB10" s="624"/>
      <c r="DC10" s="624"/>
      <c r="DD10" s="630" t="s">
        <v>120</v>
      </c>
      <c r="DE10" s="622"/>
      <c r="DF10" s="622"/>
      <c r="DG10" s="622"/>
      <c r="DH10" s="622"/>
      <c r="DI10" s="622"/>
      <c r="DJ10" s="622"/>
      <c r="DK10" s="622"/>
      <c r="DL10" s="622"/>
      <c r="DM10" s="622"/>
      <c r="DN10" s="622"/>
      <c r="DO10" s="622"/>
      <c r="DP10" s="623"/>
      <c r="DQ10" s="630">
        <v>45958</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120</v>
      </c>
      <c r="AA11" s="624"/>
      <c r="AB11" s="624"/>
      <c r="AC11" s="624"/>
      <c r="AD11" s="625" t="s">
        <v>120</v>
      </c>
      <c r="AE11" s="625"/>
      <c r="AF11" s="625"/>
      <c r="AG11" s="625"/>
      <c r="AH11" s="625"/>
      <c r="AI11" s="625"/>
      <c r="AJ11" s="625"/>
      <c r="AK11" s="625"/>
      <c r="AL11" s="626" t="s">
        <v>120</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1063329</v>
      </c>
      <c r="BH11" s="622"/>
      <c r="BI11" s="622"/>
      <c r="BJ11" s="622"/>
      <c r="BK11" s="622"/>
      <c r="BL11" s="622"/>
      <c r="BM11" s="622"/>
      <c r="BN11" s="623"/>
      <c r="BO11" s="624">
        <v>4.9000000000000004</v>
      </c>
      <c r="BP11" s="624"/>
      <c r="BQ11" s="624"/>
      <c r="BR11" s="624"/>
      <c r="BS11" s="630">
        <v>212352</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361248</v>
      </c>
      <c r="CS11" s="622"/>
      <c r="CT11" s="622"/>
      <c r="CU11" s="622"/>
      <c r="CV11" s="622"/>
      <c r="CW11" s="622"/>
      <c r="CX11" s="622"/>
      <c r="CY11" s="623"/>
      <c r="CZ11" s="624">
        <v>0.7</v>
      </c>
      <c r="DA11" s="624"/>
      <c r="DB11" s="624"/>
      <c r="DC11" s="624"/>
      <c r="DD11" s="630">
        <v>159071</v>
      </c>
      <c r="DE11" s="622"/>
      <c r="DF11" s="622"/>
      <c r="DG11" s="622"/>
      <c r="DH11" s="622"/>
      <c r="DI11" s="622"/>
      <c r="DJ11" s="622"/>
      <c r="DK11" s="622"/>
      <c r="DL11" s="622"/>
      <c r="DM11" s="622"/>
      <c r="DN11" s="622"/>
      <c r="DO11" s="622"/>
      <c r="DP11" s="623"/>
      <c r="DQ11" s="630">
        <v>251654</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2546223</v>
      </c>
      <c r="S12" s="622"/>
      <c r="T12" s="622"/>
      <c r="U12" s="622"/>
      <c r="V12" s="622"/>
      <c r="W12" s="622"/>
      <c r="X12" s="622"/>
      <c r="Y12" s="623"/>
      <c r="Z12" s="624">
        <v>5</v>
      </c>
      <c r="AA12" s="624"/>
      <c r="AB12" s="624"/>
      <c r="AC12" s="624"/>
      <c r="AD12" s="625">
        <v>2546223</v>
      </c>
      <c r="AE12" s="625"/>
      <c r="AF12" s="625"/>
      <c r="AG12" s="625"/>
      <c r="AH12" s="625"/>
      <c r="AI12" s="625"/>
      <c r="AJ12" s="625"/>
      <c r="AK12" s="625"/>
      <c r="AL12" s="626">
        <v>9.4</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9434417</v>
      </c>
      <c r="BH12" s="622"/>
      <c r="BI12" s="622"/>
      <c r="BJ12" s="622"/>
      <c r="BK12" s="622"/>
      <c r="BL12" s="622"/>
      <c r="BM12" s="622"/>
      <c r="BN12" s="623"/>
      <c r="BO12" s="624">
        <v>43.2</v>
      </c>
      <c r="BP12" s="624"/>
      <c r="BQ12" s="624"/>
      <c r="BR12" s="624"/>
      <c r="BS12" s="630" t="s">
        <v>120</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1052104</v>
      </c>
      <c r="CS12" s="622"/>
      <c r="CT12" s="622"/>
      <c r="CU12" s="622"/>
      <c r="CV12" s="622"/>
      <c r="CW12" s="622"/>
      <c r="CX12" s="622"/>
      <c r="CY12" s="623"/>
      <c r="CZ12" s="624">
        <v>2.2000000000000002</v>
      </c>
      <c r="DA12" s="624"/>
      <c r="DB12" s="624"/>
      <c r="DC12" s="624"/>
      <c r="DD12" s="630">
        <v>40150</v>
      </c>
      <c r="DE12" s="622"/>
      <c r="DF12" s="622"/>
      <c r="DG12" s="622"/>
      <c r="DH12" s="622"/>
      <c r="DI12" s="622"/>
      <c r="DJ12" s="622"/>
      <c r="DK12" s="622"/>
      <c r="DL12" s="622"/>
      <c r="DM12" s="622"/>
      <c r="DN12" s="622"/>
      <c r="DO12" s="622"/>
      <c r="DP12" s="623"/>
      <c r="DQ12" s="630">
        <v>681896</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v>22315</v>
      </c>
      <c r="S13" s="622"/>
      <c r="T13" s="622"/>
      <c r="U13" s="622"/>
      <c r="V13" s="622"/>
      <c r="W13" s="622"/>
      <c r="X13" s="622"/>
      <c r="Y13" s="623"/>
      <c r="Z13" s="624">
        <v>0</v>
      </c>
      <c r="AA13" s="624"/>
      <c r="AB13" s="624"/>
      <c r="AC13" s="624"/>
      <c r="AD13" s="625">
        <v>22315</v>
      </c>
      <c r="AE13" s="625"/>
      <c r="AF13" s="625"/>
      <c r="AG13" s="625"/>
      <c r="AH13" s="625"/>
      <c r="AI13" s="625"/>
      <c r="AJ13" s="625"/>
      <c r="AK13" s="625"/>
      <c r="AL13" s="626">
        <v>0.1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9385752</v>
      </c>
      <c r="BH13" s="622"/>
      <c r="BI13" s="622"/>
      <c r="BJ13" s="622"/>
      <c r="BK13" s="622"/>
      <c r="BL13" s="622"/>
      <c r="BM13" s="622"/>
      <c r="BN13" s="623"/>
      <c r="BO13" s="624">
        <v>43</v>
      </c>
      <c r="BP13" s="624"/>
      <c r="BQ13" s="624"/>
      <c r="BR13" s="624"/>
      <c r="BS13" s="630" t="s">
        <v>120</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4794774</v>
      </c>
      <c r="CS13" s="622"/>
      <c r="CT13" s="622"/>
      <c r="CU13" s="622"/>
      <c r="CV13" s="622"/>
      <c r="CW13" s="622"/>
      <c r="CX13" s="622"/>
      <c r="CY13" s="623"/>
      <c r="CZ13" s="624">
        <v>9.8000000000000007</v>
      </c>
      <c r="DA13" s="624"/>
      <c r="DB13" s="624"/>
      <c r="DC13" s="624"/>
      <c r="DD13" s="630">
        <v>2732727</v>
      </c>
      <c r="DE13" s="622"/>
      <c r="DF13" s="622"/>
      <c r="DG13" s="622"/>
      <c r="DH13" s="622"/>
      <c r="DI13" s="622"/>
      <c r="DJ13" s="622"/>
      <c r="DK13" s="622"/>
      <c r="DL13" s="622"/>
      <c r="DM13" s="622"/>
      <c r="DN13" s="622"/>
      <c r="DO13" s="622"/>
      <c r="DP13" s="623"/>
      <c r="DQ13" s="630">
        <v>3090727</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120</v>
      </c>
      <c r="AA14" s="624"/>
      <c r="AB14" s="624"/>
      <c r="AC14" s="624"/>
      <c r="AD14" s="625" t="s">
        <v>120</v>
      </c>
      <c r="AE14" s="625"/>
      <c r="AF14" s="625"/>
      <c r="AG14" s="625"/>
      <c r="AH14" s="625"/>
      <c r="AI14" s="625"/>
      <c r="AJ14" s="625"/>
      <c r="AK14" s="625"/>
      <c r="AL14" s="626" t="s">
        <v>120</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317236</v>
      </c>
      <c r="BH14" s="622"/>
      <c r="BI14" s="622"/>
      <c r="BJ14" s="622"/>
      <c r="BK14" s="622"/>
      <c r="BL14" s="622"/>
      <c r="BM14" s="622"/>
      <c r="BN14" s="623"/>
      <c r="BO14" s="624">
        <v>1.5</v>
      </c>
      <c r="BP14" s="624"/>
      <c r="BQ14" s="624"/>
      <c r="BR14" s="624"/>
      <c r="BS14" s="630" t="s">
        <v>120</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1767375</v>
      </c>
      <c r="CS14" s="622"/>
      <c r="CT14" s="622"/>
      <c r="CU14" s="622"/>
      <c r="CV14" s="622"/>
      <c r="CW14" s="622"/>
      <c r="CX14" s="622"/>
      <c r="CY14" s="623"/>
      <c r="CZ14" s="624">
        <v>3.6</v>
      </c>
      <c r="DA14" s="624"/>
      <c r="DB14" s="624"/>
      <c r="DC14" s="624"/>
      <c r="DD14" s="630">
        <v>176220</v>
      </c>
      <c r="DE14" s="622"/>
      <c r="DF14" s="622"/>
      <c r="DG14" s="622"/>
      <c r="DH14" s="622"/>
      <c r="DI14" s="622"/>
      <c r="DJ14" s="622"/>
      <c r="DK14" s="622"/>
      <c r="DL14" s="622"/>
      <c r="DM14" s="622"/>
      <c r="DN14" s="622"/>
      <c r="DO14" s="622"/>
      <c r="DP14" s="623"/>
      <c r="DQ14" s="630">
        <v>1663541</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138341</v>
      </c>
      <c r="S15" s="622"/>
      <c r="T15" s="622"/>
      <c r="U15" s="622"/>
      <c r="V15" s="622"/>
      <c r="W15" s="622"/>
      <c r="X15" s="622"/>
      <c r="Y15" s="623"/>
      <c r="Z15" s="624">
        <v>0.3</v>
      </c>
      <c r="AA15" s="624"/>
      <c r="AB15" s="624"/>
      <c r="AC15" s="624"/>
      <c r="AD15" s="625">
        <v>138341</v>
      </c>
      <c r="AE15" s="625"/>
      <c r="AF15" s="625"/>
      <c r="AG15" s="625"/>
      <c r="AH15" s="625"/>
      <c r="AI15" s="625"/>
      <c r="AJ15" s="625"/>
      <c r="AK15" s="625"/>
      <c r="AL15" s="626">
        <v>0.5</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774911</v>
      </c>
      <c r="BH15" s="622"/>
      <c r="BI15" s="622"/>
      <c r="BJ15" s="622"/>
      <c r="BK15" s="622"/>
      <c r="BL15" s="622"/>
      <c r="BM15" s="622"/>
      <c r="BN15" s="623"/>
      <c r="BO15" s="624">
        <v>3.5</v>
      </c>
      <c r="BP15" s="624"/>
      <c r="BQ15" s="624"/>
      <c r="BR15" s="624"/>
      <c r="BS15" s="630" t="s">
        <v>120</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7597764</v>
      </c>
      <c r="CS15" s="622"/>
      <c r="CT15" s="622"/>
      <c r="CU15" s="622"/>
      <c r="CV15" s="622"/>
      <c r="CW15" s="622"/>
      <c r="CX15" s="622"/>
      <c r="CY15" s="623"/>
      <c r="CZ15" s="624">
        <v>15.6</v>
      </c>
      <c r="DA15" s="624"/>
      <c r="DB15" s="624"/>
      <c r="DC15" s="624"/>
      <c r="DD15" s="630">
        <v>3442255</v>
      </c>
      <c r="DE15" s="622"/>
      <c r="DF15" s="622"/>
      <c r="DG15" s="622"/>
      <c r="DH15" s="622"/>
      <c r="DI15" s="622"/>
      <c r="DJ15" s="622"/>
      <c r="DK15" s="622"/>
      <c r="DL15" s="622"/>
      <c r="DM15" s="622"/>
      <c r="DN15" s="622"/>
      <c r="DO15" s="622"/>
      <c r="DP15" s="623"/>
      <c r="DQ15" s="630">
        <v>4262141</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120</v>
      </c>
      <c r="S16" s="622"/>
      <c r="T16" s="622"/>
      <c r="U16" s="622"/>
      <c r="V16" s="622"/>
      <c r="W16" s="622"/>
      <c r="X16" s="622"/>
      <c r="Y16" s="623"/>
      <c r="Z16" s="624" t="s">
        <v>120</v>
      </c>
      <c r="AA16" s="624"/>
      <c r="AB16" s="624"/>
      <c r="AC16" s="624"/>
      <c r="AD16" s="625" t="s">
        <v>120</v>
      </c>
      <c r="AE16" s="625"/>
      <c r="AF16" s="625"/>
      <c r="AG16" s="625"/>
      <c r="AH16" s="625"/>
      <c r="AI16" s="625"/>
      <c r="AJ16" s="625"/>
      <c r="AK16" s="625"/>
      <c r="AL16" s="626" t="s">
        <v>120</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120</v>
      </c>
      <c r="BH16" s="622"/>
      <c r="BI16" s="622"/>
      <c r="BJ16" s="622"/>
      <c r="BK16" s="622"/>
      <c r="BL16" s="622"/>
      <c r="BM16" s="622"/>
      <c r="BN16" s="623"/>
      <c r="BO16" s="624" t="s">
        <v>120</v>
      </c>
      <c r="BP16" s="624"/>
      <c r="BQ16" s="624"/>
      <c r="BR16" s="624"/>
      <c r="BS16" s="630" t="s">
        <v>120</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120</v>
      </c>
      <c r="CS16" s="622"/>
      <c r="CT16" s="622"/>
      <c r="CU16" s="622"/>
      <c r="CV16" s="622"/>
      <c r="CW16" s="622"/>
      <c r="CX16" s="622"/>
      <c r="CY16" s="623"/>
      <c r="CZ16" s="624" t="s">
        <v>120</v>
      </c>
      <c r="DA16" s="624"/>
      <c r="DB16" s="624"/>
      <c r="DC16" s="624"/>
      <c r="DD16" s="630" t="s">
        <v>120</v>
      </c>
      <c r="DE16" s="622"/>
      <c r="DF16" s="622"/>
      <c r="DG16" s="622"/>
      <c r="DH16" s="622"/>
      <c r="DI16" s="622"/>
      <c r="DJ16" s="622"/>
      <c r="DK16" s="622"/>
      <c r="DL16" s="622"/>
      <c r="DM16" s="622"/>
      <c r="DN16" s="622"/>
      <c r="DO16" s="622"/>
      <c r="DP16" s="623"/>
      <c r="DQ16" s="630" t="s">
        <v>120</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115582</v>
      </c>
      <c r="S17" s="622"/>
      <c r="T17" s="622"/>
      <c r="U17" s="622"/>
      <c r="V17" s="622"/>
      <c r="W17" s="622"/>
      <c r="X17" s="622"/>
      <c r="Y17" s="623"/>
      <c r="Z17" s="624">
        <v>0.2</v>
      </c>
      <c r="AA17" s="624"/>
      <c r="AB17" s="624"/>
      <c r="AC17" s="624"/>
      <c r="AD17" s="625">
        <v>115582</v>
      </c>
      <c r="AE17" s="625"/>
      <c r="AF17" s="625"/>
      <c r="AG17" s="625"/>
      <c r="AH17" s="625"/>
      <c r="AI17" s="625"/>
      <c r="AJ17" s="625"/>
      <c r="AK17" s="625"/>
      <c r="AL17" s="626">
        <v>0.4</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120</v>
      </c>
      <c r="BH17" s="622"/>
      <c r="BI17" s="622"/>
      <c r="BJ17" s="622"/>
      <c r="BK17" s="622"/>
      <c r="BL17" s="622"/>
      <c r="BM17" s="622"/>
      <c r="BN17" s="623"/>
      <c r="BO17" s="624" t="s">
        <v>120</v>
      </c>
      <c r="BP17" s="624"/>
      <c r="BQ17" s="624"/>
      <c r="BR17" s="624"/>
      <c r="BS17" s="630" t="s">
        <v>120</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4629906</v>
      </c>
      <c r="CS17" s="622"/>
      <c r="CT17" s="622"/>
      <c r="CU17" s="622"/>
      <c r="CV17" s="622"/>
      <c r="CW17" s="622"/>
      <c r="CX17" s="622"/>
      <c r="CY17" s="623"/>
      <c r="CZ17" s="624">
        <v>9.5</v>
      </c>
      <c r="DA17" s="624"/>
      <c r="DB17" s="624"/>
      <c r="DC17" s="624"/>
      <c r="DD17" s="630" t="s">
        <v>120</v>
      </c>
      <c r="DE17" s="622"/>
      <c r="DF17" s="622"/>
      <c r="DG17" s="622"/>
      <c r="DH17" s="622"/>
      <c r="DI17" s="622"/>
      <c r="DJ17" s="622"/>
      <c r="DK17" s="622"/>
      <c r="DL17" s="622"/>
      <c r="DM17" s="622"/>
      <c r="DN17" s="622"/>
      <c r="DO17" s="622"/>
      <c r="DP17" s="623"/>
      <c r="DQ17" s="630">
        <v>4627764</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3396087</v>
      </c>
      <c r="S18" s="622"/>
      <c r="T18" s="622"/>
      <c r="U18" s="622"/>
      <c r="V18" s="622"/>
      <c r="W18" s="622"/>
      <c r="X18" s="622"/>
      <c r="Y18" s="623"/>
      <c r="Z18" s="624">
        <v>6.6</v>
      </c>
      <c r="AA18" s="624"/>
      <c r="AB18" s="624"/>
      <c r="AC18" s="624"/>
      <c r="AD18" s="625">
        <v>2732038</v>
      </c>
      <c r="AE18" s="625"/>
      <c r="AF18" s="625"/>
      <c r="AG18" s="625"/>
      <c r="AH18" s="625"/>
      <c r="AI18" s="625"/>
      <c r="AJ18" s="625"/>
      <c r="AK18" s="625"/>
      <c r="AL18" s="626">
        <v>10.1</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120</v>
      </c>
      <c r="DA18" s="624"/>
      <c r="DB18" s="624"/>
      <c r="DC18" s="624"/>
      <c r="DD18" s="630" t="s">
        <v>120</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2732038</v>
      </c>
      <c r="S19" s="622"/>
      <c r="T19" s="622"/>
      <c r="U19" s="622"/>
      <c r="V19" s="622"/>
      <c r="W19" s="622"/>
      <c r="X19" s="622"/>
      <c r="Y19" s="623"/>
      <c r="Z19" s="624">
        <v>5.3</v>
      </c>
      <c r="AA19" s="624"/>
      <c r="AB19" s="624"/>
      <c r="AC19" s="624"/>
      <c r="AD19" s="625">
        <v>2732038</v>
      </c>
      <c r="AE19" s="625"/>
      <c r="AF19" s="625"/>
      <c r="AG19" s="625"/>
      <c r="AH19" s="625"/>
      <c r="AI19" s="625"/>
      <c r="AJ19" s="625"/>
      <c r="AK19" s="625"/>
      <c r="AL19" s="626">
        <v>10.1</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1575747</v>
      </c>
      <c r="BH19" s="622"/>
      <c r="BI19" s="622"/>
      <c r="BJ19" s="622"/>
      <c r="BK19" s="622"/>
      <c r="BL19" s="622"/>
      <c r="BM19" s="622"/>
      <c r="BN19" s="623"/>
      <c r="BO19" s="624">
        <v>7.2</v>
      </c>
      <c r="BP19" s="624"/>
      <c r="BQ19" s="624"/>
      <c r="BR19" s="624"/>
      <c r="BS19" s="630" t="s">
        <v>120</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120</v>
      </c>
      <c r="DA19" s="624"/>
      <c r="DB19" s="624"/>
      <c r="DC19" s="624"/>
      <c r="DD19" s="630" t="s">
        <v>120</v>
      </c>
      <c r="DE19" s="622"/>
      <c r="DF19" s="622"/>
      <c r="DG19" s="622"/>
      <c r="DH19" s="622"/>
      <c r="DI19" s="622"/>
      <c r="DJ19" s="622"/>
      <c r="DK19" s="622"/>
      <c r="DL19" s="622"/>
      <c r="DM19" s="622"/>
      <c r="DN19" s="622"/>
      <c r="DO19" s="622"/>
      <c r="DP19" s="623"/>
      <c r="DQ19" s="630" t="s">
        <v>120</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664049</v>
      </c>
      <c r="S20" s="622"/>
      <c r="T20" s="622"/>
      <c r="U20" s="622"/>
      <c r="V20" s="622"/>
      <c r="W20" s="622"/>
      <c r="X20" s="622"/>
      <c r="Y20" s="623"/>
      <c r="Z20" s="624">
        <v>1.3</v>
      </c>
      <c r="AA20" s="624"/>
      <c r="AB20" s="624"/>
      <c r="AC20" s="624"/>
      <c r="AD20" s="625" t="s">
        <v>120</v>
      </c>
      <c r="AE20" s="625"/>
      <c r="AF20" s="625"/>
      <c r="AG20" s="625"/>
      <c r="AH20" s="625"/>
      <c r="AI20" s="625"/>
      <c r="AJ20" s="625"/>
      <c r="AK20" s="625"/>
      <c r="AL20" s="626" t="s">
        <v>120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1575747</v>
      </c>
      <c r="BH20" s="622"/>
      <c r="BI20" s="622"/>
      <c r="BJ20" s="622"/>
      <c r="BK20" s="622"/>
      <c r="BL20" s="622"/>
      <c r="BM20" s="622"/>
      <c r="BN20" s="623"/>
      <c r="BO20" s="624">
        <v>7.2</v>
      </c>
      <c r="BP20" s="624"/>
      <c r="BQ20" s="624"/>
      <c r="BR20" s="624"/>
      <c r="BS20" s="630" t="s">
        <v>120</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48705407</v>
      </c>
      <c r="CS20" s="622"/>
      <c r="CT20" s="622"/>
      <c r="CU20" s="622"/>
      <c r="CV20" s="622"/>
      <c r="CW20" s="622"/>
      <c r="CX20" s="622"/>
      <c r="CY20" s="623"/>
      <c r="CZ20" s="624">
        <v>100</v>
      </c>
      <c r="DA20" s="624"/>
      <c r="DB20" s="624"/>
      <c r="DC20" s="624"/>
      <c r="DD20" s="630">
        <v>7654175</v>
      </c>
      <c r="DE20" s="622"/>
      <c r="DF20" s="622"/>
      <c r="DG20" s="622"/>
      <c r="DH20" s="622"/>
      <c r="DI20" s="622"/>
      <c r="DJ20" s="622"/>
      <c r="DK20" s="622"/>
      <c r="DL20" s="622"/>
      <c r="DM20" s="622"/>
      <c r="DN20" s="622"/>
      <c r="DO20" s="622"/>
      <c r="DP20" s="623"/>
      <c r="DQ20" s="630">
        <v>33870720</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120</v>
      </c>
      <c r="S21" s="622"/>
      <c r="T21" s="622"/>
      <c r="U21" s="622"/>
      <c r="V21" s="622"/>
      <c r="W21" s="622"/>
      <c r="X21" s="622"/>
      <c r="Y21" s="623"/>
      <c r="Z21" s="624" t="s">
        <v>120</v>
      </c>
      <c r="AA21" s="624"/>
      <c r="AB21" s="624"/>
      <c r="AC21" s="624"/>
      <c r="AD21" s="625" t="s">
        <v>120</v>
      </c>
      <c r="AE21" s="625"/>
      <c r="AF21" s="625"/>
      <c r="AG21" s="625"/>
      <c r="AH21" s="625"/>
      <c r="AI21" s="625"/>
      <c r="AJ21" s="625"/>
      <c r="AK21" s="625"/>
      <c r="AL21" s="626" t="s">
        <v>120</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2073</v>
      </c>
      <c r="BH21" s="622"/>
      <c r="BI21" s="622"/>
      <c r="BJ21" s="622"/>
      <c r="BK21" s="622"/>
      <c r="BL21" s="622"/>
      <c r="BM21" s="622"/>
      <c r="BN21" s="623"/>
      <c r="BO21" s="624">
        <v>0</v>
      </c>
      <c r="BP21" s="624"/>
      <c r="BQ21" s="624"/>
      <c r="BR21" s="624"/>
      <c r="BS21" s="630" t="s">
        <v>120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28781940</v>
      </c>
      <c r="S22" s="622"/>
      <c r="T22" s="622"/>
      <c r="U22" s="622"/>
      <c r="V22" s="622"/>
      <c r="W22" s="622"/>
      <c r="X22" s="622"/>
      <c r="Y22" s="623"/>
      <c r="Z22" s="624">
        <v>56.3</v>
      </c>
      <c r="AA22" s="624"/>
      <c r="AB22" s="624"/>
      <c r="AC22" s="624"/>
      <c r="AD22" s="625">
        <v>26544217</v>
      </c>
      <c r="AE22" s="625"/>
      <c r="AF22" s="625"/>
      <c r="AG22" s="625"/>
      <c r="AH22" s="625"/>
      <c r="AI22" s="625"/>
      <c r="AJ22" s="625"/>
      <c r="AK22" s="625"/>
      <c r="AL22" s="626">
        <v>97.8</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120</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22102</v>
      </c>
      <c r="S23" s="622"/>
      <c r="T23" s="622"/>
      <c r="U23" s="622"/>
      <c r="V23" s="622"/>
      <c r="W23" s="622"/>
      <c r="X23" s="622"/>
      <c r="Y23" s="623"/>
      <c r="Z23" s="624">
        <v>0</v>
      </c>
      <c r="AA23" s="624"/>
      <c r="AB23" s="624"/>
      <c r="AC23" s="624"/>
      <c r="AD23" s="625">
        <v>22102</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1573674</v>
      </c>
      <c r="BH23" s="622"/>
      <c r="BI23" s="622"/>
      <c r="BJ23" s="622"/>
      <c r="BK23" s="622"/>
      <c r="BL23" s="622"/>
      <c r="BM23" s="622"/>
      <c r="BN23" s="623"/>
      <c r="BO23" s="624">
        <v>7.2</v>
      </c>
      <c r="BP23" s="624"/>
      <c r="BQ23" s="624"/>
      <c r="BR23" s="624"/>
      <c r="BS23" s="630" t="s">
        <v>120</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323880</v>
      </c>
      <c r="S24" s="622"/>
      <c r="T24" s="622"/>
      <c r="U24" s="622"/>
      <c r="V24" s="622"/>
      <c r="W24" s="622"/>
      <c r="X24" s="622"/>
      <c r="Y24" s="623"/>
      <c r="Z24" s="624">
        <v>0.6</v>
      </c>
      <c r="AA24" s="624"/>
      <c r="AB24" s="624"/>
      <c r="AC24" s="624"/>
      <c r="AD24" s="625" t="s">
        <v>120</v>
      </c>
      <c r="AE24" s="625"/>
      <c r="AF24" s="625"/>
      <c r="AG24" s="625"/>
      <c r="AH24" s="625"/>
      <c r="AI24" s="625"/>
      <c r="AJ24" s="625"/>
      <c r="AK24" s="625"/>
      <c r="AL24" s="626" t="s">
        <v>120</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120</v>
      </c>
      <c r="BP24" s="624"/>
      <c r="BQ24" s="624"/>
      <c r="BR24" s="624"/>
      <c r="BS24" s="630" t="s">
        <v>120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21706684</v>
      </c>
      <c r="CS24" s="611"/>
      <c r="CT24" s="611"/>
      <c r="CU24" s="611"/>
      <c r="CV24" s="611"/>
      <c r="CW24" s="611"/>
      <c r="CX24" s="611"/>
      <c r="CY24" s="612"/>
      <c r="CZ24" s="615">
        <v>44.6</v>
      </c>
      <c r="DA24" s="616"/>
      <c r="DB24" s="616"/>
      <c r="DC24" s="635"/>
      <c r="DD24" s="656">
        <v>14493648</v>
      </c>
      <c r="DE24" s="611"/>
      <c r="DF24" s="611"/>
      <c r="DG24" s="611"/>
      <c r="DH24" s="611"/>
      <c r="DI24" s="611"/>
      <c r="DJ24" s="611"/>
      <c r="DK24" s="612"/>
      <c r="DL24" s="656">
        <v>14482830</v>
      </c>
      <c r="DM24" s="611"/>
      <c r="DN24" s="611"/>
      <c r="DO24" s="611"/>
      <c r="DP24" s="611"/>
      <c r="DQ24" s="611"/>
      <c r="DR24" s="611"/>
      <c r="DS24" s="611"/>
      <c r="DT24" s="611"/>
      <c r="DU24" s="611"/>
      <c r="DV24" s="612"/>
      <c r="DW24" s="615">
        <v>51.5</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523436</v>
      </c>
      <c r="S25" s="622"/>
      <c r="T25" s="622"/>
      <c r="U25" s="622"/>
      <c r="V25" s="622"/>
      <c r="W25" s="622"/>
      <c r="X25" s="622"/>
      <c r="Y25" s="623"/>
      <c r="Z25" s="624">
        <v>1</v>
      </c>
      <c r="AA25" s="624"/>
      <c r="AB25" s="624"/>
      <c r="AC25" s="624"/>
      <c r="AD25" s="625">
        <v>133673</v>
      </c>
      <c r="AE25" s="625"/>
      <c r="AF25" s="625"/>
      <c r="AG25" s="625"/>
      <c r="AH25" s="625"/>
      <c r="AI25" s="625"/>
      <c r="AJ25" s="625"/>
      <c r="AK25" s="625"/>
      <c r="AL25" s="626">
        <v>0.5</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6576358</v>
      </c>
      <c r="CS25" s="657"/>
      <c r="CT25" s="657"/>
      <c r="CU25" s="657"/>
      <c r="CV25" s="657"/>
      <c r="CW25" s="657"/>
      <c r="CX25" s="657"/>
      <c r="CY25" s="658"/>
      <c r="CZ25" s="626">
        <v>13.5</v>
      </c>
      <c r="DA25" s="654"/>
      <c r="DB25" s="654"/>
      <c r="DC25" s="659"/>
      <c r="DD25" s="630">
        <v>6099206</v>
      </c>
      <c r="DE25" s="657"/>
      <c r="DF25" s="657"/>
      <c r="DG25" s="657"/>
      <c r="DH25" s="657"/>
      <c r="DI25" s="657"/>
      <c r="DJ25" s="657"/>
      <c r="DK25" s="658"/>
      <c r="DL25" s="630">
        <v>6088508</v>
      </c>
      <c r="DM25" s="657"/>
      <c r="DN25" s="657"/>
      <c r="DO25" s="657"/>
      <c r="DP25" s="657"/>
      <c r="DQ25" s="657"/>
      <c r="DR25" s="657"/>
      <c r="DS25" s="657"/>
      <c r="DT25" s="657"/>
      <c r="DU25" s="657"/>
      <c r="DV25" s="658"/>
      <c r="DW25" s="626">
        <v>21.6</v>
      </c>
      <c r="DX25" s="654"/>
      <c r="DY25" s="654"/>
      <c r="DZ25" s="654"/>
      <c r="EA25" s="654"/>
      <c r="EB25" s="654"/>
      <c r="EC25" s="655"/>
    </row>
    <row r="26" spans="2:133" ht="11.25" customHeight="1">
      <c r="B26" s="618" t="s">
        <v>289</v>
      </c>
      <c r="C26" s="619"/>
      <c r="D26" s="619"/>
      <c r="E26" s="619"/>
      <c r="F26" s="619"/>
      <c r="G26" s="619"/>
      <c r="H26" s="619"/>
      <c r="I26" s="619"/>
      <c r="J26" s="619"/>
      <c r="K26" s="619"/>
      <c r="L26" s="619"/>
      <c r="M26" s="619"/>
      <c r="N26" s="619"/>
      <c r="O26" s="619"/>
      <c r="P26" s="619"/>
      <c r="Q26" s="620"/>
      <c r="R26" s="621">
        <v>179287</v>
      </c>
      <c r="S26" s="622"/>
      <c r="T26" s="622"/>
      <c r="U26" s="622"/>
      <c r="V26" s="622"/>
      <c r="W26" s="622"/>
      <c r="X26" s="622"/>
      <c r="Y26" s="623"/>
      <c r="Z26" s="624">
        <v>0.4</v>
      </c>
      <c r="AA26" s="624"/>
      <c r="AB26" s="624"/>
      <c r="AC26" s="624"/>
      <c r="AD26" s="625" t="s">
        <v>120</v>
      </c>
      <c r="AE26" s="625"/>
      <c r="AF26" s="625"/>
      <c r="AG26" s="625"/>
      <c r="AH26" s="625"/>
      <c r="AI26" s="625"/>
      <c r="AJ26" s="625"/>
      <c r="AK26" s="625"/>
      <c r="AL26" s="626" t="s">
        <v>120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120</v>
      </c>
      <c r="BP26" s="624"/>
      <c r="BQ26" s="624"/>
      <c r="BR26" s="624"/>
      <c r="BS26" s="630" t="s">
        <v>120</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4643617</v>
      </c>
      <c r="CS26" s="622"/>
      <c r="CT26" s="622"/>
      <c r="CU26" s="622"/>
      <c r="CV26" s="622"/>
      <c r="CW26" s="622"/>
      <c r="CX26" s="622"/>
      <c r="CY26" s="623"/>
      <c r="CZ26" s="626">
        <v>9.5</v>
      </c>
      <c r="DA26" s="654"/>
      <c r="DB26" s="654"/>
      <c r="DC26" s="659"/>
      <c r="DD26" s="630">
        <v>4203475</v>
      </c>
      <c r="DE26" s="622"/>
      <c r="DF26" s="622"/>
      <c r="DG26" s="622"/>
      <c r="DH26" s="622"/>
      <c r="DI26" s="622"/>
      <c r="DJ26" s="622"/>
      <c r="DK26" s="623"/>
      <c r="DL26" s="630" t="s">
        <v>120</v>
      </c>
      <c r="DM26" s="622"/>
      <c r="DN26" s="622"/>
      <c r="DO26" s="622"/>
      <c r="DP26" s="622"/>
      <c r="DQ26" s="622"/>
      <c r="DR26" s="622"/>
      <c r="DS26" s="622"/>
      <c r="DT26" s="622"/>
      <c r="DU26" s="622"/>
      <c r="DV26" s="623"/>
      <c r="DW26" s="626" t="s">
        <v>120</v>
      </c>
      <c r="DX26" s="654"/>
      <c r="DY26" s="654"/>
      <c r="DZ26" s="654"/>
      <c r="EA26" s="654"/>
      <c r="EB26" s="654"/>
      <c r="EC26" s="655"/>
    </row>
    <row r="27" spans="2:133" ht="11.25" customHeight="1">
      <c r="B27" s="618" t="s">
        <v>292</v>
      </c>
      <c r="C27" s="619"/>
      <c r="D27" s="619"/>
      <c r="E27" s="619"/>
      <c r="F27" s="619"/>
      <c r="G27" s="619"/>
      <c r="H27" s="619"/>
      <c r="I27" s="619"/>
      <c r="J27" s="619"/>
      <c r="K27" s="619"/>
      <c r="L27" s="619"/>
      <c r="M27" s="619"/>
      <c r="N27" s="619"/>
      <c r="O27" s="619"/>
      <c r="P27" s="619"/>
      <c r="Q27" s="620"/>
      <c r="R27" s="621">
        <v>6677384</v>
      </c>
      <c r="S27" s="622"/>
      <c r="T27" s="622"/>
      <c r="U27" s="622"/>
      <c r="V27" s="622"/>
      <c r="W27" s="622"/>
      <c r="X27" s="622"/>
      <c r="Y27" s="623"/>
      <c r="Z27" s="624">
        <v>13.1</v>
      </c>
      <c r="AA27" s="624"/>
      <c r="AB27" s="624"/>
      <c r="AC27" s="624"/>
      <c r="AD27" s="625" t="s">
        <v>120</v>
      </c>
      <c r="AE27" s="625"/>
      <c r="AF27" s="625"/>
      <c r="AG27" s="625"/>
      <c r="AH27" s="625"/>
      <c r="AI27" s="625"/>
      <c r="AJ27" s="625"/>
      <c r="AK27" s="625"/>
      <c r="AL27" s="626" t="s">
        <v>120</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21831207</v>
      </c>
      <c r="BH27" s="622"/>
      <c r="BI27" s="622"/>
      <c r="BJ27" s="622"/>
      <c r="BK27" s="622"/>
      <c r="BL27" s="622"/>
      <c r="BM27" s="622"/>
      <c r="BN27" s="623"/>
      <c r="BO27" s="624">
        <v>100</v>
      </c>
      <c r="BP27" s="624"/>
      <c r="BQ27" s="624"/>
      <c r="BR27" s="624"/>
      <c r="BS27" s="630">
        <v>212352</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10500420</v>
      </c>
      <c r="CS27" s="657"/>
      <c r="CT27" s="657"/>
      <c r="CU27" s="657"/>
      <c r="CV27" s="657"/>
      <c r="CW27" s="657"/>
      <c r="CX27" s="657"/>
      <c r="CY27" s="658"/>
      <c r="CZ27" s="626">
        <v>21.6</v>
      </c>
      <c r="DA27" s="654"/>
      <c r="DB27" s="654"/>
      <c r="DC27" s="659"/>
      <c r="DD27" s="630">
        <v>3766678</v>
      </c>
      <c r="DE27" s="657"/>
      <c r="DF27" s="657"/>
      <c r="DG27" s="657"/>
      <c r="DH27" s="657"/>
      <c r="DI27" s="657"/>
      <c r="DJ27" s="657"/>
      <c r="DK27" s="658"/>
      <c r="DL27" s="630">
        <v>3766558</v>
      </c>
      <c r="DM27" s="657"/>
      <c r="DN27" s="657"/>
      <c r="DO27" s="657"/>
      <c r="DP27" s="657"/>
      <c r="DQ27" s="657"/>
      <c r="DR27" s="657"/>
      <c r="DS27" s="657"/>
      <c r="DT27" s="657"/>
      <c r="DU27" s="657"/>
      <c r="DV27" s="658"/>
      <c r="DW27" s="626">
        <v>13.4</v>
      </c>
      <c r="DX27" s="654"/>
      <c r="DY27" s="654"/>
      <c r="DZ27" s="654"/>
      <c r="EA27" s="654"/>
      <c r="EB27" s="654"/>
      <c r="EC27" s="655"/>
    </row>
    <row r="28" spans="2:133" ht="11.25" customHeight="1">
      <c r="B28" s="663" t="s">
        <v>295</v>
      </c>
      <c r="C28" s="664"/>
      <c r="D28" s="664"/>
      <c r="E28" s="664"/>
      <c r="F28" s="664"/>
      <c r="G28" s="664"/>
      <c r="H28" s="664"/>
      <c r="I28" s="664"/>
      <c r="J28" s="664"/>
      <c r="K28" s="664"/>
      <c r="L28" s="664"/>
      <c r="M28" s="664"/>
      <c r="N28" s="664"/>
      <c r="O28" s="664"/>
      <c r="P28" s="664"/>
      <c r="Q28" s="665"/>
      <c r="R28" s="621">
        <v>415491</v>
      </c>
      <c r="S28" s="622"/>
      <c r="T28" s="622"/>
      <c r="U28" s="622"/>
      <c r="V28" s="622"/>
      <c r="W28" s="622"/>
      <c r="X28" s="622"/>
      <c r="Y28" s="623"/>
      <c r="Z28" s="624">
        <v>0.8</v>
      </c>
      <c r="AA28" s="624"/>
      <c r="AB28" s="624"/>
      <c r="AC28" s="624"/>
      <c r="AD28" s="625">
        <v>415491</v>
      </c>
      <c r="AE28" s="625"/>
      <c r="AF28" s="625"/>
      <c r="AG28" s="625"/>
      <c r="AH28" s="625"/>
      <c r="AI28" s="625"/>
      <c r="AJ28" s="625"/>
      <c r="AK28" s="625"/>
      <c r="AL28" s="626">
        <v>1.5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4629906</v>
      </c>
      <c r="CS28" s="622"/>
      <c r="CT28" s="622"/>
      <c r="CU28" s="622"/>
      <c r="CV28" s="622"/>
      <c r="CW28" s="622"/>
      <c r="CX28" s="622"/>
      <c r="CY28" s="623"/>
      <c r="CZ28" s="626">
        <v>9.5</v>
      </c>
      <c r="DA28" s="654"/>
      <c r="DB28" s="654"/>
      <c r="DC28" s="659"/>
      <c r="DD28" s="630">
        <v>4627764</v>
      </c>
      <c r="DE28" s="622"/>
      <c r="DF28" s="622"/>
      <c r="DG28" s="622"/>
      <c r="DH28" s="622"/>
      <c r="DI28" s="622"/>
      <c r="DJ28" s="622"/>
      <c r="DK28" s="623"/>
      <c r="DL28" s="630">
        <v>4627764</v>
      </c>
      <c r="DM28" s="622"/>
      <c r="DN28" s="622"/>
      <c r="DO28" s="622"/>
      <c r="DP28" s="622"/>
      <c r="DQ28" s="622"/>
      <c r="DR28" s="622"/>
      <c r="DS28" s="622"/>
      <c r="DT28" s="622"/>
      <c r="DU28" s="622"/>
      <c r="DV28" s="623"/>
      <c r="DW28" s="626">
        <v>16.399999999999999</v>
      </c>
      <c r="DX28" s="654"/>
      <c r="DY28" s="654"/>
      <c r="DZ28" s="654"/>
      <c r="EA28" s="654"/>
      <c r="EB28" s="654"/>
      <c r="EC28" s="655"/>
    </row>
    <row r="29" spans="2:133" ht="11.25" customHeight="1">
      <c r="B29" s="618" t="s">
        <v>297</v>
      </c>
      <c r="C29" s="619"/>
      <c r="D29" s="619"/>
      <c r="E29" s="619"/>
      <c r="F29" s="619"/>
      <c r="G29" s="619"/>
      <c r="H29" s="619"/>
      <c r="I29" s="619"/>
      <c r="J29" s="619"/>
      <c r="K29" s="619"/>
      <c r="L29" s="619"/>
      <c r="M29" s="619"/>
      <c r="N29" s="619"/>
      <c r="O29" s="619"/>
      <c r="P29" s="619"/>
      <c r="Q29" s="620"/>
      <c r="R29" s="621">
        <v>4895720</v>
      </c>
      <c r="S29" s="622"/>
      <c r="T29" s="622"/>
      <c r="U29" s="622"/>
      <c r="V29" s="622"/>
      <c r="W29" s="622"/>
      <c r="X29" s="622"/>
      <c r="Y29" s="623"/>
      <c r="Z29" s="624">
        <v>9.6</v>
      </c>
      <c r="AA29" s="624"/>
      <c r="AB29" s="624"/>
      <c r="AC29" s="624"/>
      <c r="AD29" s="625" t="s">
        <v>120</v>
      </c>
      <c r="AE29" s="625"/>
      <c r="AF29" s="625"/>
      <c r="AG29" s="625"/>
      <c r="AH29" s="625"/>
      <c r="AI29" s="625"/>
      <c r="AJ29" s="625"/>
      <c r="AK29" s="625"/>
      <c r="AL29" s="626" t="s">
        <v>120</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4629906</v>
      </c>
      <c r="CS29" s="657"/>
      <c r="CT29" s="657"/>
      <c r="CU29" s="657"/>
      <c r="CV29" s="657"/>
      <c r="CW29" s="657"/>
      <c r="CX29" s="657"/>
      <c r="CY29" s="658"/>
      <c r="CZ29" s="626">
        <v>9.5</v>
      </c>
      <c r="DA29" s="654"/>
      <c r="DB29" s="654"/>
      <c r="DC29" s="659"/>
      <c r="DD29" s="630">
        <v>4627764</v>
      </c>
      <c r="DE29" s="657"/>
      <c r="DF29" s="657"/>
      <c r="DG29" s="657"/>
      <c r="DH29" s="657"/>
      <c r="DI29" s="657"/>
      <c r="DJ29" s="657"/>
      <c r="DK29" s="658"/>
      <c r="DL29" s="630">
        <v>4627764</v>
      </c>
      <c r="DM29" s="657"/>
      <c r="DN29" s="657"/>
      <c r="DO29" s="657"/>
      <c r="DP29" s="657"/>
      <c r="DQ29" s="657"/>
      <c r="DR29" s="657"/>
      <c r="DS29" s="657"/>
      <c r="DT29" s="657"/>
      <c r="DU29" s="657"/>
      <c r="DV29" s="658"/>
      <c r="DW29" s="626">
        <v>16.399999999999999</v>
      </c>
      <c r="DX29" s="654"/>
      <c r="DY29" s="654"/>
      <c r="DZ29" s="654"/>
      <c r="EA29" s="654"/>
      <c r="EB29" s="654"/>
      <c r="EC29" s="655"/>
    </row>
    <row r="30" spans="2:133" ht="11.25" customHeight="1">
      <c r="B30" s="618" t="s">
        <v>301</v>
      </c>
      <c r="C30" s="619"/>
      <c r="D30" s="619"/>
      <c r="E30" s="619"/>
      <c r="F30" s="619"/>
      <c r="G30" s="619"/>
      <c r="H30" s="619"/>
      <c r="I30" s="619"/>
      <c r="J30" s="619"/>
      <c r="K30" s="619"/>
      <c r="L30" s="619"/>
      <c r="M30" s="619"/>
      <c r="N30" s="619"/>
      <c r="O30" s="619"/>
      <c r="P30" s="619"/>
      <c r="Q30" s="620"/>
      <c r="R30" s="621">
        <v>327950</v>
      </c>
      <c r="S30" s="622"/>
      <c r="T30" s="622"/>
      <c r="U30" s="622"/>
      <c r="V30" s="622"/>
      <c r="W30" s="622"/>
      <c r="X30" s="622"/>
      <c r="Y30" s="623"/>
      <c r="Z30" s="624">
        <v>0.6</v>
      </c>
      <c r="AA30" s="624"/>
      <c r="AB30" s="624"/>
      <c r="AC30" s="624"/>
      <c r="AD30" s="625">
        <v>32802</v>
      </c>
      <c r="AE30" s="625"/>
      <c r="AF30" s="625"/>
      <c r="AG30" s="625"/>
      <c r="AH30" s="625"/>
      <c r="AI30" s="625"/>
      <c r="AJ30" s="625"/>
      <c r="AK30" s="625"/>
      <c r="AL30" s="626">
        <v>0.1</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v>
      </c>
      <c r="BH30" s="682"/>
      <c r="BI30" s="682"/>
      <c r="BJ30" s="682"/>
      <c r="BK30" s="682"/>
      <c r="BL30" s="682"/>
      <c r="BM30" s="616">
        <v>96.9</v>
      </c>
      <c r="BN30" s="682"/>
      <c r="BO30" s="682"/>
      <c r="BP30" s="682"/>
      <c r="BQ30" s="683"/>
      <c r="BR30" s="681">
        <v>98.9</v>
      </c>
      <c r="BS30" s="682"/>
      <c r="BT30" s="682"/>
      <c r="BU30" s="682"/>
      <c r="BV30" s="682"/>
      <c r="BW30" s="682"/>
      <c r="BX30" s="616">
        <v>96.4</v>
      </c>
      <c r="BY30" s="682"/>
      <c r="BZ30" s="682"/>
      <c r="CA30" s="682"/>
      <c r="CB30" s="683"/>
      <c r="CD30" s="686"/>
      <c r="CE30" s="687"/>
      <c r="CF30" s="636" t="s">
        <v>304</v>
      </c>
      <c r="CG30" s="637"/>
      <c r="CH30" s="637"/>
      <c r="CI30" s="637"/>
      <c r="CJ30" s="637"/>
      <c r="CK30" s="637"/>
      <c r="CL30" s="637"/>
      <c r="CM30" s="637"/>
      <c r="CN30" s="637"/>
      <c r="CO30" s="637"/>
      <c r="CP30" s="637"/>
      <c r="CQ30" s="638"/>
      <c r="CR30" s="621">
        <v>4500290</v>
      </c>
      <c r="CS30" s="622"/>
      <c r="CT30" s="622"/>
      <c r="CU30" s="622"/>
      <c r="CV30" s="622"/>
      <c r="CW30" s="622"/>
      <c r="CX30" s="622"/>
      <c r="CY30" s="623"/>
      <c r="CZ30" s="626">
        <v>9.1999999999999993</v>
      </c>
      <c r="DA30" s="654"/>
      <c r="DB30" s="654"/>
      <c r="DC30" s="659"/>
      <c r="DD30" s="630">
        <v>4498148</v>
      </c>
      <c r="DE30" s="622"/>
      <c r="DF30" s="622"/>
      <c r="DG30" s="622"/>
      <c r="DH30" s="622"/>
      <c r="DI30" s="622"/>
      <c r="DJ30" s="622"/>
      <c r="DK30" s="623"/>
      <c r="DL30" s="630">
        <v>4498148</v>
      </c>
      <c r="DM30" s="622"/>
      <c r="DN30" s="622"/>
      <c r="DO30" s="622"/>
      <c r="DP30" s="622"/>
      <c r="DQ30" s="622"/>
      <c r="DR30" s="622"/>
      <c r="DS30" s="622"/>
      <c r="DT30" s="622"/>
      <c r="DU30" s="622"/>
      <c r="DV30" s="623"/>
      <c r="DW30" s="626">
        <v>16</v>
      </c>
      <c r="DX30" s="654"/>
      <c r="DY30" s="654"/>
      <c r="DZ30" s="654"/>
      <c r="EA30" s="654"/>
      <c r="EB30" s="654"/>
      <c r="EC30" s="655"/>
    </row>
    <row r="31" spans="2:133" ht="11.25" customHeight="1">
      <c r="B31" s="618" t="s">
        <v>305</v>
      </c>
      <c r="C31" s="619"/>
      <c r="D31" s="619"/>
      <c r="E31" s="619"/>
      <c r="F31" s="619"/>
      <c r="G31" s="619"/>
      <c r="H31" s="619"/>
      <c r="I31" s="619"/>
      <c r="J31" s="619"/>
      <c r="K31" s="619"/>
      <c r="L31" s="619"/>
      <c r="M31" s="619"/>
      <c r="N31" s="619"/>
      <c r="O31" s="619"/>
      <c r="P31" s="619"/>
      <c r="Q31" s="620"/>
      <c r="R31" s="621">
        <v>482648</v>
      </c>
      <c r="S31" s="622"/>
      <c r="T31" s="622"/>
      <c r="U31" s="622"/>
      <c r="V31" s="622"/>
      <c r="W31" s="622"/>
      <c r="X31" s="622"/>
      <c r="Y31" s="623"/>
      <c r="Z31" s="624">
        <v>0.9</v>
      </c>
      <c r="AA31" s="624"/>
      <c r="AB31" s="624"/>
      <c r="AC31" s="624"/>
      <c r="AD31" s="625" t="s">
        <v>120</v>
      </c>
      <c r="AE31" s="625"/>
      <c r="AF31" s="625"/>
      <c r="AG31" s="625"/>
      <c r="AH31" s="625"/>
      <c r="AI31" s="625"/>
      <c r="AJ31" s="625"/>
      <c r="AK31" s="625"/>
      <c r="AL31" s="626" t="s">
        <v>120</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98.7</v>
      </c>
      <c r="BH31" s="657"/>
      <c r="BI31" s="657"/>
      <c r="BJ31" s="657"/>
      <c r="BK31" s="657"/>
      <c r="BL31" s="657"/>
      <c r="BM31" s="627">
        <v>96.5</v>
      </c>
      <c r="BN31" s="679"/>
      <c r="BO31" s="679"/>
      <c r="BP31" s="679"/>
      <c r="BQ31" s="680"/>
      <c r="BR31" s="678">
        <v>98.8</v>
      </c>
      <c r="BS31" s="657"/>
      <c r="BT31" s="657"/>
      <c r="BU31" s="657"/>
      <c r="BV31" s="657"/>
      <c r="BW31" s="657"/>
      <c r="BX31" s="627">
        <v>96.1</v>
      </c>
      <c r="BY31" s="679"/>
      <c r="BZ31" s="679"/>
      <c r="CA31" s="679"/>
      <c r="CB31" s="680"/>
      <c r="CD31" s="686"/>
      <c r="CE31" s="687"/>
      <c r="CF31" s="636" t="s">
        <v>308</v>
      </c>
      <c r="CG31" s="637"/>
      <c r="CH31" s="637"/>
      <c r="CI31" s="637"/>
      <c r="CJ31" s="637"/>
      <c r="CK31" s="637"/>
      <c r="CL31" s="637"/>
      <c r="CM31" s="637"/>
      <c r="CN31" s="637"/>
      <c r="CO31" s="637"/>
      <c r="CP31" s="637"/>
      <c r="CQ31" s="638"/>
      <c r="CR31" s="621">
        <v>129616</v>
      </c>
      <c r="CS31" s="657"/>
      <c r="CT31" s="657"/>
      <c r="CU31" s="657"/>
      <c r="CV31" s="657"/>
      <c r="CW31" s="657"/>
      <c r="CX31" s="657"/>
      <c r="CY31" s="658"/>
      <c r="CZ31" s="626">
        <v>0.3</v>
      </c>
      <c r="DA31" s="654"/>
      <c r="DB31" s="654"/>
      <c r="DC31" s="659"/>
      <c r="DD31" s="630">
        <v>129616</v>
      </c>
      <c r="DE31" s="657"/>
      <c r="DF31" s="657"/>
      <c r="DG31" s="657"/>
      <c r="DH31" s="657"/>
      <c r="DI31" s="657"/>
      <c r="DJ31" s="657"/>
      <c r="DK31" s="658"/>
      <c r="DL31" s="630">
        <v>129616</v>
      </c>
      <c r="DM31" s="657"/>
      <c r="DN31" s="657"/>
      <c r="DO31" s="657"/>
      <c r="DP31" s="657"/>
      <c r="DQ31" s="657"/>
      <c r="DR31" s="657"/>
      <c r="DS31" s="657"/>
      <c r="DT31" s="657"/>
      <c r="DU31" s="657"/>
      <c r="DV31" s="658"/>
      <c r="DW31" s="626">
        <v>0.5</v>
      </c>
      <c r="DX31" s="654"/>
      <c r="DY31" s="654"/>
      <c r="DZ31" s="654"/>
      <c r="EA31" s="654"/>
      <c r="EB31" s="654"/>
      <c r="EC31" s="655"/>
    </row>
    <row r="32" spans="2:133" ht="11.25" customHeight="1">
      <c r="B32" s="618" t="s">
        <v>309</v>
      </c>
      <c r="C32" s="619"/>
      <c r="D32" s="619"/>
      <c r="E32" s="619"/>
      <c r="F32" s="619"/>
      <c r="G32" s="619"/>
      <c r="H32" s="619"/>
      <c r="I32" s="619"/>
      <c r="J32" s="619"/>
      <c r="K32" s="619"/>
      <c r="L32" s="619"/>
      <c r="M32" s="619"/>
      <c r="N32" s="619"/>
      <c r="O32" s="619"/>
      <c r="P32" s="619"/>
      <c r="Q32" s="620"/>
      <c r="R32" s="621">
        <v>2703425</v>
      </c>
      <c r="S32" s="622"/>
      <c r="T32" s="622"/>
      <c r="U32" s="622"/>
      <c r="V32" s="622"/>
      <c r="W32" s="622"/>
      <c r="X32" s="622"/>
      <c r="Y32" s="623"/>
      <c r="Z32" s="624">
        <v>5.3</v>
      </c>
      <c r="AA32" s="624"/>
      <c r="AB32" s="624"/>
      <c r="AC32" s="624"/>
      <c r="AD32" s="625" t="s">
        <v>120</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99.1</v>
      </c>
      <c r="BH32" s="691"/>
      <c r="BI32" s="691"/>
      <c r="BJ32" s="691"/>
      <c r="BK32" s="691"/>
      <c r="BL32" s="691"/>
      <c r="BM32" s="692">
        <v>97.3</v>
      </c>
      <c r="BN32" s="691"/>
      <c r="BO32" s="691"/>
      <c r="BP32" s="691"/>
      <c r="BQ32" s="693"/>
      <c r="BR32" s="690">
        <v>99</v>
      </c>
      <c r="BS32" s="691"/>
      <c r="BT32" s="691"/>
      <c r="BU32" s="691"/>
      <c r="BV32" s="691"/>
      <c r="BW32" s="691"/>
      <c r="BX32" s="692">
        <v>96.5</v>
      </c>
      <c r="BY32" s="691"/>
      <c r="BZ32" s="691"/>
      <c r="CA32" s="691"/>
      <c r="CB32" s="693"/>
      <c r="CD32" s="688"/>
      <c r="CE32" s="689"/>
      <c r="CF32" s="636" t="s">
        <v>311</v>
      </c>
      <c r="CG32" s="637"/>
      <c r="CH32" s="637"/>
      <c r="CI32" s="637"/>
      <c r="CJ32" s="637"/>
      <c r="CK32" s="637"/>
      <c r="CL32" s="637"/>
      <c r="CM32" s="637"/>
      <c r="CN32" s="637"/>
      <c r="CO32" s="637"/>
      <c r="CP32" s="637"/>
      <c r="CQ32" s="638"/>
      <c r="CR32" s="621" t="s">
        <v>120</v>
      </c>
      <c r="CS32" s="622"/>
      <c r="CT32" s="622"/>
      <c r="CU32" s="622"/>
      <c r="CV32" s="622"/>
      <c r="CW32" s="622"/>
      <c r="CX32" s="622"/>
      <c r="CY32" s="623"/>
      <c r="CZ32" s="626" t="s">
        <v>120</v>
      </c>
      <c r="DA32" s="654"/>
      <c r="DB32" s="654"/>
      <c r="DC32" s="659"/>
      <c r="DD32" s="630" t="s">
        <v>120</v>
      </c>
      <c r="DE32" s="622"/>
      <c r="DF32" s="622"/>
      <c r="DG32" s="622"/>
      <c r="DH32" s="622"/>
      <c r="DI32" s="622"/>
      <c r="DJ32" s="622"/>
      <c r="DK32" s="623"/>
      <c r="DL32" s="630" t="s">
        <v>120</v>
      </c>
      <c r="DM32" s="622"/>
      <c r="DN32" s="622"/>
      <c r="DO32" s="622"/>
      <c r="DP32" s="622"/>
      <c r="DQ32" s="622"/>
      <c r="DR32" s="622"/>
      <c r="DS32" s="622"/>
      <c r="DT32" s="622"/>
      <c r="DU32" s="622"/>
      <c r="DV32" s="623"/>
      <c r="DW32" s="626" t="s">
        <v>120</v>
      </c>
      <c r="DX32" s="654"/>
      <c r="DY32" s="654"/>
      <c r="DZ32" s="654"/>
      <c r="EA32" s="654"/>
      <c r="EB32" s="654"/>
      <c r="EC32" s="655"/>
    </row>
    <row r="33" spans="2:133" ht="11.25" customHeight="1">
      <c r="B33" s="618" t="s">
        <v>312</v>
      </c>
      <c r="C33" s="619"/>
      <c r="D33" s="619"/>
      <c r="E33" s="619"/>
      <c r="F33" s="619"/>
      <c r="G33" s="619"/>
      <c r="H33" s="619"/>
      <c r="I33" s="619"/>
      <c r="J33" s="619"/>
      <c r="K33" s="619"/>
      <c r="L33" s="619"/>
      <c r="M33" s="619"/>
      <c r="N33" s="619"/>
      <c r="O33" s="619"/>
      <c r="P33" s="619"/>
      <c r="Q33" s="620"/>
      <c r="R33" s="621">
        <v>2835507</v>
      </c>
      <c r="S33" s="622"/>
      <c r="T33" s="622"/>
      <c r="U33" s="622"/>
      <c r="V33" s="622"/>
      <c r="W33" s="622"/>
      <c r="X33" s="622"/>
      <c r="Y33" s="623"/>
      <c r="Z33" s="624">
        <v>5.5</v>
      </c>
      <c r="AA33" s="624"/>
      <c r="AB33" s="624"/>
      <c r="AC33" s="624"/>
      <c r="AD33" s="625" t="s">
        <v>120</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19344548</v>
      </c>
      <c r="CS33" s="657"/>
      <c r="CT33" s="657"/>
      <c r="CU33" s="657"/>
      <c r="CV33" s="657"/>
      <c r="CW33" s="657"/>
      <c r="CX33" s="657"/>
      <c r="CY33" s="658"/>
      <c r="CZ33" s="626">
        <v>39.700000000000003</v>
      </c>
      <c r="DA33" s="654"/>
      <c r="DB33" s="654"/>
      <c r="DC33" s="659"/>
      <c r="DD33" s="630">
        <v>16767503</v>
      </c>
      <c r="DE33" s="657"/>
      <c r="DF33" s="657"/>
      <c r="DG33" s="657"/>
      <c r="DH33" s="657"/>
      <c r="DI33" s="657"/>
      <c r="DJ33" s="657"/>
      <c r="DK33" s="658"/>
      <c r="DL33" s="630">
        <v>11367445</v>
      </c>
      <c r="DM33" s="657"/>
      <c r="DN33" s="657"/>
      <c r="DO33" s="657"/>
      <c r="DP33" s="657"/>
      <c r="DQ33" s="657"/>
      <c r="DR33" s="657"/>
      <c r="DS33" s="657"/>
      <c r="DT33" s="657"/>
      <c r="DU33" s="657"/>
      <c r="DV33" s="658"/>
      <c r="DW33" s="626">
        <v>40.4</v>
      </c>
      <c r="DX33" s="654"/>
      <c r="DY33" s="654"/>
      <c r="DZ33" s="654"/>
      <c r="EA33" s="654"/>
      <c r="EB33" s="654"/>
      <c r="EC33" s="655"/>
    </row>
    <row r="34" spans="2:133" ht="11.25" customHeight="1">
      <c r="B34" s="618" t="s">
        <v>314</v>
      </c>
      <c r="C34" s="619"/>
      <c r="D34" s="619"/>
      <c r="E34" s="619"/>
      <c r="F34" s="619"/>
      <c r="G34" s="619"/>
      <c r="H34" s="619"/>
      <c r="I34" s="619"/>
      <c r="J34" s="619"/>
      <c r="K34" s="619"/>
      <c r="L34" s="619"/>
      <c r="M34" s="619"/>
      <c r="N34" s="619"/>
      <c r="O34" s="619"/>
      <c r="P34" s="619"/>
      <c r="Q34" s="620"/>
      <c r="R34" s="621">
        <v>894299</v>
      </c>
      <c r="S34" s="622"/>
      <c r="T34" s="622"/>
      <c r="U34" s="622"/>
      <c r="V34" s="622"/>
      <c r="W34" s="622"/>
      <c r="X34" s="622"/>
      <c r="Y34" s="623"/>
      <c r="Z34" s="624">
        <v>1.7</v>
      </c>
      <c r="AA34" s="624"/>
      <c r="AB34" s="624"/>
      <c r="AC34" s="624"/>
      <c r="AD34" s="625">
        <v>618</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7641614</v>
      </c>
      <c r="CS34" s="622"/>
      <c r="CT34" s="622"/>
      <c r="CU34" s="622"/>
      <c r="CV34" s="622"/>
      <c r="CW34" s="622"/>
      <c r="CX34" s="622"/>
      <c r="CY34" s="623"/>
      <c r="CZ34" s="626">
        <v>15.7</v>
      </c>
      <c r="DA34" s="654"/>
      <c r="DB34" s="654"/>
      <c r="DC34" s="659"/>
      <c r="DD34" s="630">
        <v>6493621</v>
      </c>
      <c r="DE34" s="622"/>
      <c r="DF34" s="622"/>
      <c r="DG34" s="622"/>
      <c r="DH34" s="622"/>
      <c r="DI34" s="622"/>
      <c r="DJ34" s="622"/>
      <c r="DK34" s="623"/>
      <c r="DL34" s="630">
        <v>6129508</v>
      </c>
      <c r="DM34" s="622"/>
      <c r="DN34" s="622"/>
      <c r="DO34" s="622"/>
      <c r="DP34" s="622"/>
      <c r="DQ34" s="622"/>
      <c r="DR34" s="622"/>
      <c r="DS34" s="622"/>
      <c r="DT34" s="622"/>
      <c r="DU34" s="622"/>
      <c r="DV34" s="623"/>
      <c r="DW34" s="626">
        <v>21.8</v>
      </c>
      <c r="DX34" s="654"/>
      <c r="DY34" s="654"/>
      <c r="DZ34" s="654"/>
      <c r="EA34" s="654"/>
      <c r="EB34" s="654"/>
      <c r="EC34" s="655"/>
    </row>
    <row r="35" spans="2:133" ht="11.25" customHeight="1">
      <c r="B35" s="618" t="s">
        <v>318</v>
      </c>
      <c r="C35" s="619"/>
      <c r="D35" s="619"/>
      <c r="E35" s="619"/>
      <c r="F35" s="619"/>
      <c r="G35" s="619"/>
      <c r="H35" s="619"/>
      <c r="I35" s="619"/>
      <c r="J35" s="619"/>
      <c r="K35" s="619"/>
      <c r="L35" s="619"/>
      <c r="M35" s="619"/>
      <c r="N35" s="619"/>
      <c r="O35" s="619"/>
      <c r="P35" s="619"/>
      <c r="Q35" s="620"/>
      <c r="R35" s="621">
        <v>2095400</v>
      </c>
      <c r="S35" s="622"/>
      <c r="T35" s="622"/>
      <c r="U35" s="622"/>
      <c r="V35" s="622"/>
      <c r="W35" s="622"/>
      <c r="X35" s="622"/>
      <c r="Y35" s="623"/>
      <c r="Z35" s="624">
        <v>4.0999999999999996</v>
      </c>
      <c r="AA35" s="624"/>
      <c r="AB35" s="624"/>
      <c r="AC35" s="624"/>
      <c r="AD35" s="625" t="s">
        <v>120</v>
      </c>
      <c r="AE35" s="625"/>
      <c r="AF35" s="625"/>
      <c r="AG35" s="625"/>
      <c r="AH35" s="625"/>
      <c r="AI35" s="625"/>
      <c r="AJ35" s="625"/>
      <c r="AK35" s="625"/>
      <c r="AL35" s="626" t="s">
        <v>120</v>
      </c>
      <c r="AM35" s="627"/>
      <c r="AN35" s="627"/>
      <c r="AO35" s="628"/>
      <c r="AP35" s="214"/>
      <c r="AQ35" s="694" t="s">
        <v>319</v>
      </c>
      <c r="AR35" s="695"/>
      <c r="AS35" s="695"/>
      <c r="AT35" s="695"/>
      <c r="AU35" s="695"/>
      <c r="AV35" s="695"/>
      <c r="AW35" s="695"/>
      <c r="AX35" s="695"/>
      <c r="AY35" s="696"/>
      <c r="AZ35" s="610">
        <v>5293787</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1998794</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474045</v>
      </c>
      <c r="CS35" s="657"/>
      <c r="CT35" s="657"/>
      <c r="CU35" s="657"/>
      <c r="CV35" s="657"/>
      <c r="CW35" s="657"/>
      <c r="CX35" s="657"/>
      <c r="CY35" s="658"/>
      <c r="CZ35" s="626">
        <v>1</v>
      </c>
      <c r="DA35" s="654"/>
      <c r="DB35" s="654"/>
      <c r="DC35" s="659"/>
      <c r="DD35" s="630">
        <v>463807</v>
      </c>
      <c r="DE35" s="657"/>
      <c r="DF35" s="657"/>
      <c r="DG35" s="657"/>
      <c r="DH35" s="657"/>
      <c r="DI35" s="657"/>
      <c r="DJ35" s="657"/>
      <c r="DK35" s="658"/>
      <c r="DL35" s="630">
        <v>463807</v>
      </c>
      <c r="DM35" s="657"/>
      <c r="DN35" s="657"/>
      <c r="DO35" s="657"/>
      <c r="DP35" s="657"/>
      <c r="DQ35" s="657"/>
      <c r="DR35" s="657"/>
      <c r="DS35" s="657"/>
      <c r="DT35" s="657"/>
      <c r="DU35" s="657"/>
      <c r="DV35" s="658"/>
      <c r="DW35" s="626">
        <v>1.6</v>
      </c>
      <c r="DX35" s="654"/>
      <c r="DY35" s="654"/>
      <c r="DZ35" s="654"/>
      <c r="EA35" s="654"/>
      <c r="EB35" s="654"/>
      <c r="EC35" s="655"/>
    </row>
    <row r="36" spans="2:133" ht="11.25" customHeight="1">
      <c r="B36" s="618" t="s">
        <v>322</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120</v>
      </c>
      <c r="AA36" s="624"/>
      <c r="AB36" s="624"/>
      <c r="AC36" s="624"/>
      <c r="AD36" s="625" t="s">
        <v>120</v>
      </c>
      <c r="AE36" s="625"/>
      <c r="AF36" s="625"/>
      <c r="AG36" s="625"/>
      <c r="AH36" s="625"/>
      <c r="AI36" s="625"/>
      <c r="AJ36" s="625"/>
      <c r="AK36" s="625"/>
      <c r="AL36" s="626" t="s">
        <v>120</v>
      </c>
      <c r="AM36" s="627"/>
      <c r="AN36" s="627"/>
      <c r="AO36" s="628"/>
      <c r="AQ36" s="698" t="s">
        <v>323</v>
      </c>
      <c r="AR36" s="699"/>
      <c r="AS36" s="699"/>
      <c r="AT36" s="699"/>
      <c r="AU36" s="699"/>
      <c r="AV36" s="699"/>
      <c r="AW36" s="699"/>
      <c r="AX36" s="699"/>
      <c r="AY36" s="700"/>
      <c r="AZ36" s="621">
        <v>1069712</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1560580</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1824642</v>
      </c>
      <c r="CS36" s="622"/>
      <c r="CT36" s="622"/>
      <c r="CU36" s="622"/>
      <c r="CV36" s="622"/>
      <c r="CW36" s="622"/>
      <c r="CX36" s="622"/>
      <c r="CY36" s="623"/>
      <c r="CZ36" s="626">
        <v>3.7</v>
      </c>
      <c r="DA36" s="654"/>
      <c r="DB36" s="654"/>
      <c r="DC36" s="659"/>
      <c r="DD36" s="630">
        <v>1557502</v>
      </c>
      <c r="DE36" s="622"/>
      <c r="DF36" s="622"/>
      <c r="DG36" s="622"/>
      <c r="DH36" s="622"/>
      <c r="DI36" s="622"/>
      <c r="DJ36" s="622"/>
      <c r="DK36" s="623"/>
      <c r="DL36" s="630">
        <v>890090</v>
      </c>
      <c r="DM36" s="622"/>
      <c r="DN36" s="622"/>
      <c r="DO36" s="622"/>
      <c r="DP36" s="622"/>
      <c r="DQ36" s="622"/>
      <c r="DR36" s="622"/>
      <c r="DS36" s="622"/>
      <c r="DT36" s="622"/>
      <c r="DU36" s="622"/>
      <c r="DV36" s="623"/>
      <c r="DW36" s="626">
        <v>3.2</v>
      </c>
      <c r="DX36" s="654"/>
      <c r="DY36" s="654"/>
      <c r="DZ36" s="654"/>
      <c r="EA36" s="654"/>
      <c r="EB36" s="654"/>
      <c r="EC36" s="655"/>
    </row>
    <row r="37" spans="2:133" ht="11.25" customHeight="1">
      <c r="B37" s="618" t="s">
        <v>326</v>
      </c>
      <c r="C37" s="619"/>
      <c r="D37" s="619"/>
      <c r="E37" s="619"/>
      <c r="F37" s="619"/>
      <c r="G37" s="619"/>
      <c r="H37" s="619"/>
      <c r="I37" s="619"/>
      <c r="J37" s="619"/>
      <c r="K37" s="619"/>
      <c r="L37" s="619"/>
      <c r="M37" s="619"/>
      <c r="N37" s="619"/>
      <c r="O37" s="619"/>
      <c r="P37" s="619"/>
      <c r="Q37" s="620"/>
      <c r="R37" s="621">
        <v>1000000</v>
      </c>
      <c r="S37" s="622"/>
      <c r="T37" s="622"/>
      <c r="U37" s="622"/>
      <c r="V37" s="622"/>
      <c r="W37" s="622"/>
      <c r="X37" s="622"/>
      <c r="Y37" s="623"/>
      <c r="Z37" s="624">
        <v>2</v>
      </c>
      <c r="AA37" s="624"/>
      <c r="AB37" s="624"/>
      <c r="AC37" s="624"/>
      <c r="AD37" s="625" t="s">
        <v>120</v>
      </c>
      <c r="AE37" s="625"/>
      <c r="AF37" s="625"/>
      <c r="AG37" s="625"/>
      <c r="AH37" s="625"/>
      <c r="AI37" s="625"/>
      <c r="AJ37" s="625"/>
      <c r="AK37" s="625"/>
      <c r="AL37" s="626" t="s">
        <v>120</v>
      </c>
      <c r="AM37" s="627"/>
      <c r="AN37" s="627"/>
      <c r="AO37" s="628"/>
      <c r="AQ37" s="698" t="s">
        <v>327</v>
      </c>
      <c r="AR37" s="699"/>
      <c r="AS37" s="699"/>
      <c r="AT37" s="699"/>
      <c r="AU37" s="699"/>
      <c r="AV37" s="699"/>
      <c r="AW37" s="699"/>
      <c r="AX37" s="699"/>
      <c r="AY37" s="700"/>
      <c r="AZ37" s="621">
        <v>43612</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19790</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9206</v>
      </c>
      <c r="CS37" s="657"/>
      <c r="CT37" s="657"/>
      <c r="CU37" s="657"/>
      <c r="CV37" s="657"/>
      <c r="CW37" s="657"/>
      <c r="CX37" s="657"/>
      <c r="CY37" s="658"/>
      <c r="CZ37" s="626">
        <v>0</v>
      </c>
      <c r="DA37" s="654"/>
      <c r="DB37" s="654"/>
      <c r="DC37" s="659"/>
      <c r="DD37" s="630">
        <v>9206</v>
      </c>
      <c r="DE37" s="657"/>
      <c r="DF37" s="657"/>
      <c r="DG37" s="657"/>
      <c r="DH37" s="657"/>
      <c r="DI37" s="657"/>
      <c r="DJ37" s="657"/>
      <c r="DK37" s="658"/>
      <c r="DL37" s="630">
        <v>9104</v>
      </c>
      <c r="DM37" s="657"/>
      <c r="DN37" s="657"/>
      <c r="DO37" s="657"/>
      <c r="DP37" s="657"/>
      <c r="DQ37" s="657"/>
      <c r="DR37" s="657"/>
      <c r="DS37" s="657"/>
      <c r="DT37" s="657"/>
      <c r="DU37" s="657"/>
      <c r="DV37" s="658"/>
      <c r="DW37" s="626">
        <v>0</v>
      </c>
      <c r="DX37" s="654"/>
      <c r="DY37" s="654"/>
      <c r="DZ37" s="654"/>
      <c r="EA37" s="654"/>
      <c r="EB37" s="654"/>
      <c r="EC37" s="655"/>
    </row>
    <row r="38" spans="2:133" ht="11.25" customHeight="1">
      <c r="B38" s="666" t="s">
        <v>330</v>
      </c>
      <c r="C38" s="667"/>
      <c r="D38" s="667"/>
      <c r="E38" s="667"/>
      <c r="F38" s="667"/>
      <c r="G38" s="667"/>
      <c r="H38" s="667"/>
      <c r="I38" s="667"/>
      <c r="J38" s="667"/>
      <c r="K38" s="667"/>
      <c r="L38" s="667"/>
      <c r="M38" s="667"/>
      <c r="N38" s="667"/>
      <c r="O38" s="667"/>
      <c r="P38" s="667"/>
      <c r="Q38" s="668"/>
      <c r="R38" s="701">
        <v>51158469</v>
      </c>
      <c r="S38" s="702"/>
      <c r="T38" s="702"/>
      <c r="U38" s="702"/>
      <c r="V38" s="702"/>
      <c r="W38" s="702"/>
      <c r="X38" s="702"/>
      <c r="Y38" s="703"/>
      <c r="Z38" s="704">
        <v>100</v>
      </c>
      <c r="AA38" s="704"/>
      <c r="AB38" s="704"/>
      <c r="AC38" s="704"/>
      <c r="AD38" s="705">
        <v>27148903</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120</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33198</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5250175</v>
      </c>
      <c r="CS38" s="622"/>
      <c r="CT38" s="622"/>
      <c r="CU38" s="622"/>
      <c r="CV38" s="622"/>
      <c r="CW38" s="622"/>
      <c r="CX38" s="622"/>
      <c r="CY38" s="623"/>
      <c r="CZ38" s="626">
        <v>10.8</v>
      </c>
      <c r="DA38" s="654"/>
      <c r="DB38" s="654"/>
      <c r="DC38" s="659"/>
      <c r="DD38" s="630">
        <v>4547062</v>
      </c>
      <c r="DE38" s="622"/>
      <c r="DF38" s="622"/>
      <c r="DG38" s="622"/>
      <c r="DH38" s="622"/>
      <c r="DI38" s="622"/>
      <c r="DJ38" s="622"/>
      <c r="DK38" s="623"/>
      <c r="DL38" s="630">
        <v>3884040</v>
      </c>
      <c r="DM38" s="622"/>
      <c r="DN38" s="622"/>
      <c r="DO38" s="622"/>
      <c r="DP38" s="622"/>
      <c r="DQ38" s="622"/>
      <c r="DR38" s="622"/>
      <c r="DS38" s="622"/>
      <c r="DT38" s="622"/>
      <c r="DU38" s="622"/>
      <c r="DV38" s="623"/>
      <c r="DW38" s="626">
        <v>13.8</v>
      </c>
      <c r="DX38" s="654"/>
      <c r="DY38" s="654"/>
      <c r="DZ38" s="654"/>
      <c r="EA38" s="654"/>
      <c r="EB38" s="654"/>
      <c r="EC38" s="655"/>
    </row>
    <row r="39" spans="2:133" ht="11.25" customHeight="1">
      <c r="AQ39" s="698" t="s">
        <v>334</v>
      </c>
      <c r="AR39" s="699"/>
      <c r="AS39" s="699"/>
      <c r="AT39" s="699"/>
      <c r="AU39" s="699"/>
      <c r="AV39" s="699"/>
      <c r="AW39" s="699"/>
      <c r="AX39" s="699"/>
      <c r="AY39" s="700"/>
      <c r="AZ39" s="621" t="s">
        <v>120</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101</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3829072</v>
      </c>
      <c r="CS39" s="657"/>
      <c r="CT39" s="657"/>
      <c r="CU39" s="657"/>
      <c r="CV39" s="657"/>
      <c r="CW39" s="657"/>
      <c r="CX39" s="657"/>
      <c r="CY39" s="658"/>
      <c r="CZ39" s="626">
        <v>7.9</v>
      </c>
      <c r="DA39" s="654"/>
      <c r="DB39" s="654"/>
      <c r="DC39" s="659"/>
      <c r="DD39" s="630">
        <v>3700511</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4"/>
      <c r="DY39" s="654"/>
      <c r="DZ39" s="654"/>
      <c r="EA39" s="654"/>
      <c r="EB39" s="654"/>
      <c r="EC39" s="655"/>
    </row>
    <row r="40" spans="2:133" ht="11.25" customHeight="1">
      <c r="AQ40" s="698" t="s">
        <v>338</v>
      </c>
      <c r="AR40" s="699"/>
      <c r="AS40" s="699"/>
      <c r="AT40" s="699"/>
      <c r="AU40" s="699"/>
      <c r="AV40" s="699"/>
      <c r="AW40" s="699"/>
      <c r="AX40" s="699"/>
      <c r="AY40" s="700"/>
      <c r="AZ40" s="621">
        <v>1176502</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95</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325000</v>
      </c>
      <c r="CS40" s="622"/>
      <c r="CT40" s="622"/>
      <c r="CU40" s="622"/>
      <c r="CV40" s="622"/>
      <c r="CW40" s="622"/>
      <c r="CX40" s="622"/>
      <c r="CY40" s="623"/>
      <c r="CZ40" s="626">
        <v>0.7</v>
      </c>
      <c r="DA40" s="654"/>
      <c r="DB40" s="654"/>
      <c r="DC40" s="659"/>
      <c r="DD40" s="630">
        <v>5000</v>
      </c>
      <c r="DE40" s="622"/>
      <c r="DF40" s="622"/>
      <c r="DG40" s="622"/>
      <c r="DH40" s="622"/>
      <c r="DI40" s="622"/>
      <c r="DJ40" s="622"/>
      <c r="DK40" s="623"/>
      <c r="DL40" s="630" t="s">
        <v>120</v>
      </c>
      <c r="DM40" s="622"/>
      <c r="DN40" s="622"/>
      <c r="DO40" s="622"/>
      <c r="DP40" s="622"/>
      <c r="DQ40" s="622"/>
      <c r="DR40" s="622"/>
      <c r="DS40" s="622"/>
      <c r="DT40" s="622"/>
      <c r="DU40" s="622"/>
      <c r="DV40" s="623"/>
      <c r="DW40" s="626" t="s">
        <v>120</v>
      </c>
      <c r="DX40" s="654"/>
      <c r="DY40" s="654"/>
      <c r="DZ40" s="654"/>
      <c r="EA40" s="654"/>
      <c r="EB40" s="654"/>
      <c r="EC40" s="655"/>
    </row>
    <row r="41" spans="2:133" ht="11.25" customHeight="1">
      <c r="AQ41" s="708" t="s">
        <v>341</v>
      </c>
      <c r="AR41" s="709"/>
      <c r="AS41" s="709"/>
      <c r="AT41" s="709"/>
      <c r="AU41" s="709"/>
      <c r="AV41" s="709"/>
      <c r="AW41" s="709"/>
      <c r="AX41" s="709"/>
      <c r="AY41" s="710"/>
      <c r="AZ41" s="701">
        <v>3003961</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326</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120</v>
      </c>
      <c r="CS41" s="657"/>
      <c r="CT41" s="657"/>
      <c r="CU41" s="657"/>
      <c r="CV41" s="657"/>
      <c r="CW41" s="657"/>
      <c r="CX41" s="657"/>
      <c r="CY41" s="658"/>
      <c r="CZ41" s="626" t="s">
        <v>120</v>
      </c>
      <c r="DA41" s="654"/>
      <c r="DB41" s="654"/>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7654175</v>
      </c>
      <c r="CS42" s="622"/>
      <c r="CT42" s="622"/>
      <c r="CU42" s="622"/>
      <c r="CV42" s="622"/>
      <c r="CW42" s="622"/>
      <c r="CX42" s="622"/>
      <c r="CY42" s="623"/>
      <c r="CZ42" s="626">
        <v>15.7</v>
      </c>
      <c r="DA42" s="627"/>
      <c r="DB42" s="627"/>
      <c r="DC42" s="722"/>
      <c r="DD42" s="630">
        <v>2609569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105409</v>
      </c>
      <c r="CS43" s="657"/>
      <c r="CT43" s="657"/>
      <c r="CU43" s="657"/>
      <c r="CV43" s="657"/>
      <c r="CW43" s="657"/>
      <c r="CX43" s="657"/>
      <c r="CY43" s="658"/>
      <c r="CZ43" s="626">
        <v>0.2</v>
      </c>
      <c r="DA43" s="654"/>
      <c r="DB43" s="654"/>
      <c r="DC43" s="659"/>
      <c r="DD43" s="630">
        <v>104878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7654175</v>
      </c>
      <c r="CS44" s="622"/>
      <c r="CT44" s="622"/>
      <c r="CU44" s="622"/>
      <c r="CV44" s="622"/>
      <c r="CW44" s="622"/>
      <c r="CX44" s="622"/>
      <c r="CY44" s="623"/>
      <c r="CZ44" s="626">
        <v>15.7</v>
      </c>
      <c r="DA44" s="627"/>
      <c r="DB44" s="627"/>
      <c r="DC44" s="722"/>
      <c r="DD44" s="630">
        <v>2609569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3033451</v>
      </c>
      <c r="CS45" s="657"/>
      <c r="CT45" s="657"/>
      <c r="CU45" s="657"/>
      <c r="CV45" s="657"/>
      <c r="CW45" s="657"/>
      <c r="CX45" s="657"/>
      <c r="CY45" s="658"/>
      <c r="CZ45" s="626">
        <v>6.2</v>
      </c>
      <c r="DA45" s="654"/>
      <c r="DB45" s="654"/>
      <c r="DC45" s="659"/>
      <c r="DD45" s="630">
        <v>380596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4588280</v>
      </c>
      <c r="CS46" s="622"/>
      <c r="CT46" s="622"/>
      <c r="CU46" s="622"/>
      <c r="CV46" s="622"/>
      <c r="CW46" s="622"/>
      <c r="CX46" s="622"/>
      <c r="CY46" s="623"/>
      <c r="CZ46" s="626">
        <v>9.4</v>
      </c>
      <c r="DA46" s="627"/>
      <c r="DB46" s="627"/>
      <c r="DC46" s="722"/>
      <c r="DD46" s="630">
        <v>2208077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t="s">
        <v>120</v>
      </c>
      <c r="CS47" s="657"/>
      <c r="CT47" s="657"/>
      <c r="CU47" s="657"/>
      <c r="CV47" s="657"/>
      <c r="CW47" s="657"/>
      <c r="CX47" s="657"/>
      <c r="CY47" s="658"/>
      <c r="CZ47" s="626" t="s">
        <v>120</v>
      </c>
      <c r="DA47" s="654"/>
      <c r="DB47" s="654"/>
      <c r="DC47" s="659"/>
      <c r="DD47" s="630" t="s">
        <v>353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353</v>
      </c>
      <c r="CS48" s="622"/>
      <c r="CT48" s="622"/>
      <c r="CU48" s="622"/>
      <c r="CV48" s="622"/>
      <c r="CW48" s="622"/>
      <c r="CX48" s="622"/>
      <c r="CY48" s="623"/>
      <c r="CZ48" s="626" t="s">
        <v>353</v>
      </c>
      <c r="DA48" s="627"/>
      <c r="DB48" s="627"/>
      <c r="DC48" s="722"/>
      <c r="DD48" s="630" t="s">
        <v>353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48705407</v>
      </c>
      <c r="CS49" s="691"/>
      <c r="CT49" s="691"/>
      <c r="CU49" s="691"/>
      <c r="CV49" s="691"/>
      <c r="CW49" s="691"/>
      <c r="CX49" s="691"/>
      <c r="CY49" s="723"/>
      <c r="CZ49" s="706">
        <v>100</v>
      </c>
      <c r="DA49" s="724"/>
      <c r="DB49" s="724"/>
      <c r="DC49" s="725"/>
      <c r="DD49" s="726">
        <v>33870720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hg0OFM6lDXQP2L7YnJLjhx4gEgRaNG2EoTUAL8lR33nIVRv1ddDMkMtC1F+Pum1crfqleR8NSjNiszIuseks8w==" saltValue="Hb3iQ4YBTQr834EnLOuB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Y1" zoomScale="60" zoomScaleNormal="60" zoomScaleSheetLayoutView="70" workbookViewId="0">
      <selection activeCell="BR8" sqref="BR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84" t="s">
        <v>357</v>
      </c>
      <c r="DK2" s="785"/>
      <c r="DL2" s="785"/>
      <c r="DM2" s="785"/>
      <c r="DN2" s="785"/>
      <c r="DO2" s="786"/>
      <c r="DP2" s="229"/>
      <c r="DQ2" s="784" t="s">
        <v>358</v>
      </c>
      <c r="DR2" s="785"/>
      <c r="DS2" s="785"/>
      <c r="DT2" s="785"/>
      <c r="DU2" s="785"/>
      <c r="DV2" s="785"/>
      <c r="DW2" s="785"/>
      <c r="DX2" s="785"/>
      <c r="DY2" s="785"/>
      <c r="DZ2" s="786"/>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87" t="s">
        <v>359</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88"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89"/>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51208</v>
      </c>
      <c r="R7" s="757"/>
      <c r="S7" s="757"/>
      <c r="T7" s="757"/>
      <c r="U7" s="757"/>
      <c r="V7" s="757">
        <v>48755</v>
      </c>
      <c r="W7" s="757"/>
      <c r="X7" s="757"/>
      <c r="Y7" s="757"/>
      <c r="Z7" s="757"/>
      <c r="AA7" s="757">
        <v>2453</v>
      </c>
      <c r="AB7" s="757"/>
      <c r="AC7" s="757"/>
      <c r="AD7" s="757"/>
      <c r="AE7" s="758"/>
      <c r="AF7" s="759">
        <v>2374</v>
      </c>
      <c r="AG7" s="760"/>
      <c r="AH7" s="760"/>
      <c r="AI7" s="760"/>
      <c r="AJ7" s="761"/>
      <c r="AK7" s="802">
        <v>2703</v>
      </c>
      <c r="AL7" s="803"/>
      <c r="AM7" s="803"/>
      <c r="AN7" s="803"/>
      <c r="AO7" s="803"/>
      <c r="AP7" s="803">
        <v>31615</v>
      </c>
      <c r="AQ7" s="803"/>
      <c r="AR7" s="803"/>
      <c r="AS7" s="803"/>
      <c r="AT7" s="803"/>
      <c r="AU7" s="804" t="s">
        <v>570</v>
      </c>
      <c r="AV7" s="804"/>
      <c r="AW7" s="804"/>
      <c r="AX7" s="804"/>
      <c r="AY7" s="805"/>
      <c r="AZ7" s="232"/>
      <c r="BA7" s="232"/>
      <c r="BB7" s="232"/>
      <c r="BC7" s="232"/>
      <c r="BD7" s="232"/>
      <c r="BE7" s="233"/>
      <c r="BF7" s="233"/>
      <c r="BG7" s="233"/>
      <c r="BH7" s="233"/>
      <c r="BI7" s="233"/>
      <c r="BJ7" s="233"/>
      <c r="BK7" s="233"/>
      <c r="BL7" s="233"/>
      <c r="BM7" s="233"/>
      <c r="BN7" s="233"/>
      <c r="BO7" s="233"/>
      <c r="BP7" s="233"/>
      <c r="BQ7" s="239">
        <v>1</v>
      </c>
      <c r="BR7" s="240" t="s">
        <v>575</v>
      </c>
      <c r="BS7" s="806" t="s">
        <v>566</v>
      </c>
      <c r="BT7" s="807"/>
      <c r="BU7" s="807"/>
      <c r="BV7" s="807"/>
      <c r="BW7" s="807"/>
      <c r="BX7" s="807"/>
      <c r="BY7" s="807"/>
      <c r="BZ7" s="807"/>
      <c r="CA7" s="807"/>
      <c r="CB7" s="807"/>
      <c r="CC7" s="807"/>
      <c r="CD7" s="807"/>
      <c r="CE7" s="807"/>
      <c r="CF7" s="807"/>
      <c r="CG7" s="808"/>
      <c r="CH7" s="799">
        <v>20</v>
      </c>
      <c r="CI7" s="800"/>
      <c r="CJ7" s="800"/>
      <c r="CK7" s="800"/>
      <c r="CL7" s="801"/>
      <c r="CM7" s="799">
        <v>293</v>
      </c>
      <c r="CN7" s="800"/>
      <c r="CO7" s="800"/>
      <c r="CP7" s="800"/>
      <c r="CQ7" s="801"/>
      <c r="CR7" s="799">
        <v>5</v>
      </c>
      <c r="CS7" s="800"/>
      <c r="CT7" s="800"/>
      <c r="CU7" s="800"/>
      <c r="CV7" s="801"/>
      <c r="CW7" s="799" t="s">
        <v>565</v>
      </c>
      <c r="CX7" s="800"/>
      <c r="CY7" s="800"/>
      <c r="CZ7" s="800"/>
      <c r="DA7" s="801"/>
      <c r="DB7" s="799">
        <v>435</v>
      </c>
      <c r="DC7" s="800"/>
      <c r="DD7" s="800"/>
      <c r="DE7" s="800"/>
      <c r="DF7" s="801"/>
      <c r="DG7" s="799">
        <v>315</v>
      </c>
      <c r="DH7" s="800"/>
      <c r="DI7" s="800"/>
      <c r="DJ7" s="800"/>
      <c r="DK7" s="801"/>
      <c r="DL7" s="799" t="s">
        <v>557</v>
      </c>
      <c r="DM7" s="800"/>
      <c r="DN7" s="800"/>
      <c r="DO7" s="800"/>
      <c r="DP7" s="801"/>
      <c r="DQ7" s="799" t="s">
        <v>558</v>
      </c>
      <c r="DR7" s="800"/>
      <c r="DS7" s="800"/>
      <c r="DT7" s="800"/>
      <c r="DU7" s="801"/>
      <c r="DV7" s="790"/>
      <c r="DW7" s="791"/>
      <c r="DX7" s="791"/>
      <c r="DY7" s="791"/>
      <c r="DZ7" s="792"/>
      <c r="EA7" s="234"/>
    </row>
    <row r="8" spans="1:131" s="235" customFormat="1" ht="26.25" customHeight="1">
      <c r="A8" s="241">
        <v>2</v>
      </c>
      <c r="B8" s="779"/>
      <c r="C8" s="780"/>
      <c r="D8" s="780"/>
      <c r="E8" s="780"/>
      <c r="F8" s="780"/>
      <c r="G8" s="780"/>
      <c r="H8" s="780"/>
      <c r="I8" s="780"/>
      <c r="J8" s="780"/>
      <c r="K8" s="780"/>
      <c r="L8" s="780"/>
      <c r="M8" s="780"/>
      <c r="N8" s="780"/>
      <c r="O8" s="780"/>
      <c r="P8" s="781"/>
      <c r="Q8" s="782"/>
      <c r="R8" s="783"/>
      <c r="S8" s="783"/>
      <c r="T8" s="783"/>
      <c r="U8" s="783"/>
      <c r="V8" s="783"/>
      <c r="W8" s="783"/>
      <c r="X8" s="783"/>
      <c r="Y8" s="783"/>
      <c r="Z8" s="783"/>
      <c r="AA8" s="783"/>
      <c r="AB8" s="783"/>
      <c r="AC8" s="783"/>
      <c r="AD8" s="783"/>
      <c r="AE8" s="793"/>
      <c r="AF8" s="794"/>
      <c r="AG8" s="795"/>
      <c r="AH8" s="795"/>
      <c r="AI8" s="795"/>
      <c r="AJ8" s="796"/>
      <c r="AK8" s="797"/>
      <c r="AL8" s="798"/>
      <c r="AM8" s="798"/>
      <c r="AN8" s="798"/>
      <c r="AO8" s="798"/>
      <c r="AP8" s="798"/>
      <c r="AQ8" s="798"/>
      <c r="AR8" s="798"/>
      <c r="AS8" s="798"/>
      <c r="AT8" s="798"/>
      <c r="AU8" s="774"/>
      <c r="AV8" s="774"/>
      <c r="AW8" s="774"/>
      <c r="AX8" s="774"/>
      <c r="AY8" s="775"/>
      <c r="AZ8" s="232"/>
      <c r="BA8" s="232"/>
      <c r="BB8" s="232"/>
      <c r="BC8" s="232"/>
      <c r="BD8" s="232"/>
      <c r="BE8" s="233"/>
      <c r="BF8" s="233"/>
      <c r="BG8" s="233"/>
      <c r="BH8" s="233"/>
      <c r="BI8" s="233"/>
      <c r="BJ8" s="233"/>
      <c r="BK8" s="233"/>
      <c r="BL8" s="233"/>
      <c r="BM8" s="233"/>
      <c r="BN8" s="233"/>
      <c r="BO8" s="233"/>
      <c r="BP8" s="233"/>
      <c r="BQ8" s="242">
        <v>2</v>
      </c>
      <c r="BR8" s="243"/>
      <c r="BS8" s="776" t="s">
        <v>567</v>
      </c>
      <c r="BT8" s="777"/>
      <c r="BU8" s="777"/>
      <c r="BV8" s="777"/>
      <c r="BW8" s="777"/>
      <c r="BX8" s="777"/>
      <c r="BY8" s="777"/>
      <c r="BZ8" s="777"/>
      <c r="CA8" s="777"/>
      <c r="CB8" s="777"/>
      <c r="CC8" s="777"/>
      <c r="CD8" s="777"/>
      <c r="CE8" s="777"/>
      <c r="CF8" s="777"/>
      <c r="CG8" s="778"/>
      <c r="CH8" s="768">
        <v>0</v>
      </c>
      <c r="CI8" s="769"/>
      <c r="CJ8" s="769"/>
      <c r="CK8" s="769"/>
      <c r="CL8" s="770"/>
      <c r="CM8" s="768">
        <v>9</v>
      </c>
      <c r="CN8" s="769"/>
      <c r="CO8" s="769"/>
      <c r="CP8" s="769"/>
      <c r="CQ8" s="770"/>
      <c r="CR8" s="768">
        <v>7</v>
      </c>
      <c r="CS8" s="769"/>
      <c r="CT8" s="769"/>
      <c r="CU8" s="769"/>
      <c r="CV8" s="770"/>
      <c r="CW8" s="768" t="s">
        <v>565</v>
      </c>
      <c r="CX8" s="769"/>
      <c r="CY8" s="769"/>
      <c r="CZ8" s="769"/>
      <c r="DA8" s="770"/>
      <c r="DB8" s="768" t="s">
        <v>565</v>
      </c>
      <c r="DC8" s="769"/>
      <c r="DD8" s="769"/>
      <c r="DE8" s="769"/>
      <c r="DF8" s="770"/>
      <c r="DG8" s="768" t="s">
        <v>565</v>
      </c>
      <c r="DH8" s="769"/>
      <c r="DI8" s="769"/>
      <c r="DJ8" s="769"/>
      <c r="DK8" s="770"/>
      <c r="DL8" s="768" t="s">
        <v>565</v>
      </c>
      <c r="DM8" s="769"/>
      <c r="DN8" s="769"/>
      <c r="DO8" s="769"/>
      <c r="DP8" s="770"/>
      <c r="DQ8" s="768" t="s">
        <v>557</v>
      </c>
      <c r="DR8" s="769"/>
      <c r="DS8" s="769"/>
      <c r="DT8" s="769"/>
      <c r="DU8" s="770"/>
      <c r="DV8" s="771"/>
      <c r="DW8" s="772"/>
      <c r="DX8" s="772"/>
      <c r="DY8" s="772"/>
      <c r="DZ8" s="773"/>
      <c r="EA8" s="234"/>
    </row>
    <row r="9" spans="1:131" s="235" customFormat="1" ht="26.25" customHeight="1">
      <c r="A9" s="241">
        <v>3</v>
      </c>
      <c r="B9" s="779"/>
      <c r="C9" s="780"/>
      <c r="D9" s="780"/>
      <c r="E9" s="780"/>
      <c r="F9" s="780"/>
      <c r="G9" s="780"/>
      <c r="H9" s="780"/>
      <c r="I9" s="780"/>
      <c r="J9" s="780"/>
      <c r="K9" s="780"/>
      <c r="L9" s="780"/>
      <c r="M9" s="780"/>
      <c r="N9" s="780"/>
      <c r="O9" s="780"/>
      <c r="P9" s="781"/>
      <c r="Q9" s="782"/>
      <c r="R9" s="783"/>
      <c r="S9" s="783"/>
      <c r="T9" s="783"/>
      <c r="U9" s="783"/>
      <c r="V9" s="783"/>
      <c r="W9" s="783"/>
      <c r="X9" s="783"/>
      <c r="Y9" s="783"/>
      <c r="Z9" s="783"/>
      <c r="AA9" s="783"/>
      <c r="AB9" s="783"/>
      <c r="AC9" s="783"/>
      <c r="AD9" s="783"/>
      <c r="AE9" s="793"/>
      <c r="AF9" s="794"/>
      <c r="AG9" s="795"/>
      <c r="AH9" s="795"/>
      <c r="AI9" s="795"/>
      <c r="AJ9" s="796"/>
      <c r="AK9" s="797"/>
      <c r="AL9" s="798"/>
      <c r="AM9" s="798"/>
      <c r="AN9" s="798"/>
      <c r="AO9" s="798"/>
      <c r="AP9" s="798"/>
      <c r="AQ9" s="798"/>
      <c r="AR9" s="798"/>
      <c r="AS9" s="798"/>
      <c r="AT9" s="798"/>
      <c r="AU9" s="774"/>
      <c r="AV9" s="774"/>
      <c r="AW9" s="774"/>
      <c r="AX9" s="774"/>
      <c r="AY9" s="775"/>
      <c r="AZ9" s="232"/>
      <c r="BA9" s="232"/>
      <c r="BB9" s="232"/>
      <c r="BC9" s="232"/>
      <c r="BD9" s="232"/>
      <c r="BE9" s="233"/>
      <c r="BF9" s="233"/>
      <c r="BG9" s="233"/>
      <c r="BH9" s="233"/>
      <c r="BI9" s="233"/>
      <c r="BJ9" s="233"/>
      <c r="BK9" s="233"/>
      <c r="BL9" s="233"/>
      <c r="BM9" s="233"/>
      <c r="BN9" s="233"/>
      <c r="BO9" s="233"/>
      <c r="BP9" s="233"/>
      <c r="BQ9" s="242">
        <v>3</v>
      </c>
      <c r="BR9" s="243"/>
      <c r="BS9" s="776" t="s">
        <v>568</v>
      </c>
      <c r="BT9" s="777"/>
      <c r="BU9" s="777"/>
      <c r="BV9" s="777"/>
      <c r="BW9" s="777"/>
      <c r="BX9" s="777"/>
      <c r="BY9" s="777"/>
      <c r="BZ9" s="777"/>
      <c r="CA9" s="777"/>
      <c r="CB9" s="777"/>
      <c r="CC9" s="777"/>
      <c r="CD9" s="777"/>
      <c r="CE9" s="777"/>
      <c r="CF9" s="777"/>
      <c r="CG9" s="778"/>
      <c r="CH9" s="768">
        <v>28</v>
      </c>
      <c r="CI9" s="769"/>
      <c r="CJ9" s="769"/>
      <c r="CK9" s="769"/>
      <c r="CL9" s="770"/>
      <c r="CM9" s="768">
        <v>475</v>
      </c>
      <c r="CN9" s="769"/>
      <c r="CO9" s="769"/>
      <c r="CP9" s="769"/>
      <c r="CQ9" s="770"/>
      <c r="CR9" s="768">
        <v>9</v>
      </c>
      <c r="CS9" s="769"/>
      <c r="CT9" s="769"/>
      <c r="CU9" s="769"/>
      <c r="CV9" s="770"/>
      <c r="CW9" s="768"/>
      <c r="CX9" s="769"/>
      <c r="CY9" s="769"/>
      <c r="CZ9" s="769"/>
      <c r="DA9" s="770"/>
      <c r="DB9" s="768" t="s">
        <v>565</v>
      </c>
      <c r="DC9" s="769"/>
      <c r="DD9" s="769"/>
      <c r="DE9" s="769"/>
      <c r="DF9" s="770"/>
      <c r="DG9" s="768" t="s">
        <v>565</v>
      </c>
      <c r="DH9" s="769"/>
      <c r="DI9" s="769"/>
      <c r="DJ9" s="769"/>
      <c r="DK9" s="770"/>
      <c r="DL9" s="768" t="s">
        <v>565</v>
      </c>
      <c r="DM9" s="769"/>
      <c r="DN9" s="769"/>
      <c r="DO9" s="769"/>
      <c r="DP9" s="770"/>
      <c r="DQ9" s="768" t="s">
        <v>557</v>
      </c>
      <c r="DR9" s="769"/>
      <c r="DS9" s="769"/>
      <c r="DT9" s="769"/>
      <c r="DU9" s="770"/>
      <c r="DV9" s="771"/>
      <c r="DW9" s="772"/>
      <c r="DX9" s="772"/>
      <c r="DY9" s="772"/>
      <c r="DZ9" s="773"/>
      <c r="EA9" s="234"/>
    </row>
    <row r="10" spans="1:131" s="235" customFormat="1" ht="26.25" customHeight="1">
      <c r="A10" s="241">
        <v>4</v>
      </c>
      <c r="B10" s="779"/>
      <c r="C10" s="780"/>
      <c r="D10" s="780"/>
      <c r="E10" s="780"/>
      <c r="F10" s="780"/>
      <c r="G10" s="780"/>
      <c r="H10" s="780"/>
      <c r="I10" s="780"/>
      <c r="J10" s="780"/>
      <c r="K10" s="780"/>
      <c r="L10" s="780"/>
      <c r="M10" s="780"/>
      <c r="N10" s="780"/>
      <c r="O10" s="780"/>
      <c r="P10" s="781"/>
      <c r="Q10" s="782"/>
      <c r="R10" s="783"/>
      <c r="S10" s="783"/>
      <c r="T10" s="783"/>
      <c r="U10" s="783"/>
      <c r="V10" s="783"/>
      <c r="W10" s="783"/>
      <c r="X10" s="783"/>
      <c r="Y10" s="783"/>
      <c r="Z10" s="783"/>
      <c r="AA10" s="783"/>
      <c r="AB10" s="783"/>
      <c r="AC10" s="783"/>
      <c r="AD10" s="783"/>
      <c r="AE10" s="793"/>
      <c r="AF10" s="794"/>
      <c r="AG10" s="795"/>
      <c r="AH10" s="795"/>
      <c r="AI10" s="795"/>
      <c r="AJ10" s="796"/>
      <c r="AK10" s="797"/>
      <c r="AL10" s="798"/>
      <c r="AM10" s="798"/>
      <c r="AN10" s="798"/>
      <c r="AO10" s="798"/>
      <c r="AP10" s="798"/>
      <c r="AQ10" s="798"/>
      <c r="AR10" s="798"/>
      <c r="AS10" s="798"/>
      <c r="AT10" s="798"/>
      <c r="AU10" s="774"/>
      <c r="AV10" s="774"/>
      <c r="AW10" s="774"/>
      <c r="AX10" s="774"/>
      <c r="AY10" s="775"/>
      <c r="AZ10" s="232"/>
      <c r="BA10" s="232"/>
      <c r="BB10" s="232"/>
      <c r="BC10" s="232"/>
      <c r="BD10" s="232"/>
      <c r="BE10" s="233"/>
      <c r="BF10" s="233"/>
      <c r="BG10" s="233"/>
      <c r="BH10" s="233"/>
      <c r="BI10" s="233"/>
      <c r="BJ10" s="233"/>
      <c r="BK10" s="233"/>
      <c r="BL10" s="233"/>
      <c r="BM10" s="233"/>
      <c r="BN10" s="233"/>
      <c r="BO10" s="233"/>
      <c r="BP10" s="233"/>
      <c r="BQ10" s="242">
        <v>4</v>
      </c>
      <c r="BR10" s="243"/>
      <c r="BS10" s="776"/>
      <c r="BT10" s="777"/>
      <c r="BU10" s="777"/>
      <c r="BV10" s="777"/>
      <c r="BW10" s="777"/>
      <c r="BX10" s="777"/>
      <c r="BY10" s="777"/>
      <c r="BZ10" s="777"/>
      <c r="CA10" s="777"/>
      <c r="CB10" s="777"/>
      <c r="CC10" s="777"/>
      <c r="CD10" s="777"/>
      <c r="CE10" s="777"/>
      <c r="CF10" s="777"/>
      <c r="CG10" s="778"/>
      <c r="CH10" s="768"/>
      <c r="CI10" s="769"/>
      <c r="CJ10" s="769"/>
      <c r="CK10" s="769"/>
      <c r="CL10" s="770"/>
      <c r="CM10" s="768"/>
      <c r="CN10" s="769"/>
      <c r="CO10" s="769"/>
      <c r="CP10" s="769"/>
      <c r="CQ10" s="770"/>
      <c r="CR10" s="768"/>
      <c r="CS10" s="769"/>
      <c r="CT10" s="769"/>
      <c r="CU10" s="769"/>
      <c r="CV10" s="770"/>
      <c r="CW10" s="768"/>
      <c r="CX10" s="769"/>
      <c r="CY10" s="769"/>
      <c r="CZ10" s="769"/>
      <c r="DA10" s="770"/>
      <c r="DB10" s="768"/>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34"/>
    </row>
    <row r="11" spans="1:131" s="235" customFormat="1" ht="26.25" customHeight="1">
      <c r="A11" s="241">
        <v>5</v>
      </c>
      <c r="B11" s="779"/>
      <c r="C11" s="780"/>
      <c r="D11" s="780"/>
      <c r="E11" s="780"/>
      <c r="F11" s="780"/>
      <c r="G11" s="780"/>
      <c r="H11" s="780"/>
      <c r="I11" s="780"/>
      <c r="J11" s="780"/>
      <c r="K11" s="780"/>
      <c r="L11" s="780"/>
      <c r="M11" s="780"/>
      <c r="N11" s="780"/>
      <c r="O11" s="780"/>
      <c r="P11" s="781"/>
      <c r="Q11" s="782"/>
      <c r="R11" s="783"/>
      <c r="S11" s="783"/>
      <c r="T11" s="783"/>
      <c r="U11" s="783"/>
      <c r="V11" s="783"/>
      <c r="W11" s="783"/>
      <c r="X11" s="783"/>
      <c r="Y11" s="783"/>
      <c r="Z11" s="783"/>
      <c r="AA11" s="783"/>
      <c r="AB11" s="783"/>
      <c r="AC11" s="783"/>
      <c r="AD11" s="783"/>
      <c r="AE11" s="793"/>
      <c r="AF11" s="794"/>
      <c r="AG11" s="795"/>
      <c r="AH11" s="795"/>
      <c r="AI11" s="795"/>
      <c r="AJ11" s="796"/>
      <c r="AK11" s="797"/>
      <c r="AL11" s="798"/>
      <c r="AM11" s="798"/>
      <c r="AN11" s="798"/>
      <c r="AO11" s="798"/>
      <c r="AP11" s="798"/>
      <c r="AQ11" s="798"/>
      <c r="AR11" s="798"/>
      <c r="AS11" s="798"/>
      <c r="AT11" s="798"/>
      <c r="AU11" s="774"/>
      <c r="AV11" s="774"/>
      <c r="AW11" s="774"/>
      <c r="AX11" s="774"/>
      <c r="AY11" s="775"/>
      <c r="AZ11" s="232"/>
      <c r="BA11" s="232"/>
      <c r="BB11" s="232"/>
      <c r="BC11" s="232"/>
      <c r="BD11" s="232"/>
      <c r="BE11" s="233"/>
      <c r="BF11" s="233"/>
      <c r="BG11" s="233"/>
      <c r="BH11" s="233"/>
      <c r="BI11" s="233"/>
      <c r="BJ11" s="233"/>
      <c r="BK11" s="233"/>
      <c r="BL11" s="233"/>
      <c r="BM11" s="233"/>
      <c r="BN11" s="233"/>
      <c r="BO11" s="233"/>
      <c r="BP11" s="233"/>
      <c r="BQ11" s="242">
        <v>5</v>
      </c>
      <c r="BR11" s="243"/>
      <c r="BS11" s="776"/>
      <c r="BT11" s="777"/>
      <c r="BU11" s="777"/>
      <c r="BV11" s="777"/>
      <c r="BW11" s="777"/>
      <c r="BX11" s="777"/>
      <c r="BY11" s="777"/>
      <c r="BZ11" s="777"/>
      <c r="CA11" s="777"/>
      <c r="CB11" s="777"/>
      <c r="CC11" s="777"/>
      <c r="CD11" s="777"/>
      <c r="CE11" s="777"/>
      <c r="CF11" s="777"/>
      <c r="CG11" s="778"/>
      <c r="CH11" s="768"/>
      <c r="CI11" s="769"/>
      <c r="CJ11" s="769"/>
      <c r="CK11" s="769"/>
      <c r="CL11" s="770"/>
      <c r="CM11" s="768"/>
      <c r="CN11" s="769"/>
      <c r="CO11" s="769"/>
      <c r="CP11" s="769"/>
      <c r="CQ11" s="770"/>
      <c r="CR11" s="768"/>
      <c r="CS11" s="769"/>
      <c r="CT11" s="769"/>
      <c r="CU11" s="769"/>
      <c r="CV11" s="770"/>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34"/>
    </row>
    <row r="12" spans="1:131" s="235" customFormat="1" ht="26.25" customHeight="1">
      <c r="A12" s="241">
        <v>6</v>
      </c>
      <c r="B12" s="779"/>
      <c r="C12" s="780"/>
      <c r="D12" s="780"/>
      <c r="E12" s="780"/>
      <c r="F12" s="780"/>
      <c r="G12" s="780"/>
      <c r="H12" s="780"/>
      <c r="I12" s="780"/>
      <c r="J12" s="780"/>
      <c r="K12" s="780"/>
      <c r="L12" s="780"/>
      <c r="M12" s="780"/>
      <c r="N12" s="780"/>
      <c r="O12" s="780"/>
      <c r="P12" s="781"/>
      <c r="Q12" s="782"/>
      <c r="R12" s="783"/>
      <c r="S12" s="783"/>
      <c r="T12" s="783"/>
      <c r="U12" s="783"/>
      <c r="V12" s="783"/>
      <c r="W12" s="783"/>
      <c r="X12" s="783"/>
      <c r="Y12" s="783"/>
      <c r="Z12" s="783"/>
      <c r="AA12" s="783"/>
      <c r="AB12" s="783"/>
      <c r="AC12" s="783"/>
      <c r="AD12" s="783"/>
      <c r="AE12" s="793"/>
      <c r="AF12" s="794"/>
      <c r="AG12" s="795"/>
      <c r="AH12" s="795"/>
      <c r="AI12" s="795"/>
      <c r="AJ12" s="796"/>
      <c r="AK12" s="797"/>
      <c r="AL12" s="798"/>
      <c r="AM12" s="798"/>
      <c r="AN12" s="798"/>
      <c r="AO12" s="798"/>
      <c r="AP12" s="798"/>
      <c r="AQ12" s="798"/>
      <c r="AR12" s="798"/>
      <c r="AS12" s="798"/>
      <c r="AT12" s="798"/>
      <c r="AU12" s="774"/>
      <c r="AV12" s="774"/>
      <c r="AW12" s="774"/>
      <c r="AX12" s="774"/>
      <c r="AY12" s="775"/>
      <c r="AZ12" s="232"/>
      <c r="BA12" s="232"/>
      <c r="BB12" s="232"/>
      <c r="BC12" s="232"/>
      <c r="BD12" s="232"/>
      <c r="BE12" s="233"/>
      <c r="BF12" s="233"/>
      <c r="BG12" s="233"/>
      <c r="BH12" s="233"/>
      <c r="BI12" s="233"/>
      <c r="BJ12" s="233"/>
      <c r="BK12" s="233"/>
      <c r="BL12" s="233"/>
      <c r="BM12" s="233"/>
      <c r="BN12" s="233"/>
      <c r="BO12" s="233"/>
      <c r="BP12" s="233"/>
      <c r="BQ12" s="242">
        <v>6</v>
      </c>
      <c r="BR12" s="243"/>
      <c r="BS12" s="776"/>
      <c r="BT12" s="777"/>
      <c r="BU12" s="777"/>
      <c r="BV12" s="777"/>
      <c r="BW12" s="777"/>
      <c r="BX12" s="777"/>
      <c r="BY12" s="777"/>
      <c r="BZ12" s="777"/>
      <c r="CA12" s="777"/>
      <c r="CB12" s="777"/>
      <c r="CC12" s="777"/>
      <c r="CD12" s="777"/>
      <c r="CE12" s="777"/>
      <c r="CF12" s="777"/>
      <c r="CG12" s="778"/>
      <c r="CH12" s="768"/>
      <c r="CI12" s="769"/>
      <c r="CJ12" s="769"/>
      <c r="CK12" s="769"/>
      <c r="CL12" s="770"/>
      <c r="CM12" s="768"/>
      <c r="CN12" s="769"/>
      <c r="CO12" s="769"/>
      <c r="CP12" s="769"/>
      <c r="CQ12" s="770"/>
      <c r="CR12" s="768"/>
      <c r="CS12" s="769"/>
      <c r="CT12" s="769"/>
      <c r="CU12" s="769"/>
      <c r="CV12" s="770"/>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34"/>
    </row>
    <row r="13" spans="1:131" s="235" customFormat="1" ht="26.25" customHeight="1">
      <c r="A13" s="241">
        <v>7</v>
      </c>
      <c r="B13" s="779"/>
      <c r="C13" s="780"/>
      <c r="D13" s="780"/>
      <c r="E13" s="780"/>
      <c r="F13" s="780"/>
      <c r="G13" s="780"/>
      <c r="H13" s="780"/>
      <c r="I13" s="780"/>
      <c r="J13" s="780"/>
      <c r="K13" s="780"/>
      <c r="L13" s="780"/>
      <c r="M13" s="780"/>
      <c r="N13" s="780"/>
      <c r="O13" s="780"/>
      <c r="P13" s="781"/>
      <c r="Q13" s="782"/>
      <c r="R13" s="783"/>
      <c r="S13" s="783"/>
      <c r="T13" s="783"/>
      <c r="U13" s="783"/>
      <c r="V13" s="783"/>
      <c r="W13" s="783"/>
      <c r="X13" s="783"/>
      <c r="Y13" s="783"/>
      <c r="Z13" s="783"/>
      <c r="AA13" s="783"/>
      <c r="AB13" s="783"/>
      <c r="AC13" s="783"/>
      <c r="AD13" s="783"/>
      <c r="AE13" s="793"/>
      <c r="AF13" s="794"/>
      <c r="AG13" s="795"/>
      <c r="AH13" s="795"/>
      <c r="AI13" s="795"/>
      <c r="AJ13" s="796"/>
      <c r="AK13" s="797"/>
      <c r="AL13" s="798"/>
      <c r="AM13" s="798"/>
      <c r="AN13" s="798"/>
      <c r="AO13" s="798"/>
      <c r="AP13" s="798"/>
      <c r="AQ13" s="798"/>
      <c r="AR13" s="798"/>
      <c r="AS13" s="798"/>
      <c r="AT13" s="798"/>
      <c r="AU13" s="774"/>
      <c r="AV13" s="774"/>
      <c r="AW13" s="774"/>
      <c r="AX13" s="774"/>
      <c r="AY13" s="775"/>
      <c r="AZ13" s="232"/>
      <c r="BA13" s="232"/>
      <c r="BB13" s="232"/>
      <c r="BC13" s="232"/>
      <c r="BD13" s="232"/>
      <c r="BE13" s="233"/>
      <c r="BF13" s="233"/>
      <c r="BG13" s="233"/>
      <c r="BH13" s="233"/>
      <c r="BI13" s="233"/>
      <c r="BJ13" s="233"/>
      <c r="BK13" s="233"/>
      <c r="BL13" s="233"/>
      <c r="BM13" s="233"/>
      <c r="BN13" s="233"/>
      <c r="BO13" s="233"/>
      <c r="BP13" s="233"/>
      <c r="BQ13" s="242">
        <v>7</v>
      </c>
      <c r="BR13" s="243"/>
      <c r="BS13" s="776"/>
      <c r="BT13" s="777"/>
      <c r="BU13" s="777"/>
      <c r="BV13" s="777"/>
      <c r="BW13" s="777"/>
      <c r="BX13" s="777"/>
      <c r="BY13" s="777"/>
      <c r="BZ13" s="777"/>
      <c r="CA13" s="777"/>
      <c r="CB13" s="777"/>
      <c r="CC13" s="777"/>
      <c r="CD13" s="777"/>
      <c r="CE13" s="777"/>
      <c r="CF13" s="777"/>
      <c r="CG13" s="778"/>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34"/>
    </row>
    <row r="14" spans="1:131" s="235" customFormat="1" ht="26.25" customHeight="1">
      <c r="A14" s="241">
        <v>8</v>
      </c>
      <c r="B14" s="779"/>
      <c r="C14" s="780"/>
      <c r="D14" s="780"/>
      <c r="E14" s="780"/>
      <c r="F14" s="780"/>
      <c r="G14" s="780"/>
      <c r="H14" s="780"/>
      <c r="I14" s="780"/>
      <c r="J14" s="780"/>
      <c r="K14" s="780"/>
      <c r="L14" s="780"/>
      <c r="M14" s="780"/>
      <c r="N14" s="780"/>
      <c r="O14" s="780"/>
      <c r="P14" s="781"/>
      <c r="Q14" s="782"/>
      <c r="R14" s="783"/>
      <c r="S14" s="783"/>
      <c r="T14" s="783"/>
      <c r="U14" s="783"/>
      <c r="V14" s="783"/>
      <c r="W14" s="783"/>
      <c r="X14" s="783"/>
      <c r="Y14" s="783"/>
      <c r="Z14" s="783"/>
      <c r="AA14" s="783"/>
      <c r="AB14" s="783"/>
      <c r="AC14" s="783"/>
      <c r="AD14" s="783"/>
      <c r="AE14" s="793"/>
      <c r="AF14" s="794"/>
      <c r="AG14" s="795"/>
      <c r="AH14" s="795"/>
      <c r="AI14" s="795"/>
      <c r="AJ14" s="796"/>
      <c r="AK14" s="797"/>
      <c r="AL14" s="798"/>
      <c r="AM14" s="798"/>
      <c r="AN14" s="798"/>
      <c r="AO14" s="798"/>
      <c r="AP14" s="798"/>
      <c r="AQ14" s="798"/>
      <c r="AR14" s="798"/>
      <c r="AS14" s="798"/>
      <c r="AT14" s="798"/>
      <c r="AU14" s="774"/>
      <c r="AV14" s="774"/>
      <c r="AW14" s="774"/>
      <c r="AX14" s="774"/>
      <c r="AY14" s="775"/>
      <c r="AZ14" s="232"/>
      <c r="BA14" s="232"/>
      <c r="BB14" s="232"/>
      <c r="BC14" s="232"/>
      <c r="BD14" s="232"/>
      <c r="BE14" s="233"/>
      <c r="BF14" s="233"/>
      <c r="BG14" s="233"/>
      <c r="BH14" s="233"/>
      <c r="BI14" s="233"/>
      <c r="BJ14" s="233"/>
      <c r="BK14" s="233"/>
      <c r="BL14" s="233"/>
      <c r="BM14" s="233"/>
      <c r="BN14" s="233"/>
      <c r="BO14" s="233"/>
      <c r="BP14" s="233"/>
      <c r="BQ14" s="242">
        <v>8</v>
      </c>
      <c r="BR14" s="243"/>
      <c r="BS14" s="776"/>
      <c r="BT14" s="777"/>
      <c r="BU14" s="777"/>
      <c r="BV14" s="777"/>
      <c r="BW14" s="777"/>
      <c r="BX14" s="777"/>
      <c r="BY14" s="777"/>
      <c r="BZ14" s="777"/>
      <c r="CA14" s="777"/>
      <c r="CB14" s="777"/>
      <c r="CC14" s="777"/>
      <c r="CD14" s="777"/>
      <c r="CE14" s="777"/>
      <c r="CF14" s="777"/>
      <c r="CG14" s="778"/>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34"/>
    </row>
    <row r="15" spans="1:131" s="235" customFormat="1" ht="26.25" customHeight="1">
      <c r="A15" s="241">
        <v>9</v>
      </c>
      <c r="B15" s="779"/>
      <c r="C15" s="780"/>
      <c r="D15" s="780"/>
      <c r="E15" s="780"/>
      <c r="F15" s="780"/>
      <c r="G15" s="780"/>
      <c r="H15" s="780"/>
      <c r="I15" s="780"/>
      <c r="J15" s="780"/>
      <c r="K15" s="780"/>
      <c r="L15" s="780"/>
      <c r="M15" s="780"/>
      <c r="N15" s="780"/>
      <c r="O15" s="780"/>
      <c r="P15" s="781"/>
      <c r="Q15" s="782"/>
      <c r="R15" s="783"/>
      <c r="S15" s="783"/>
      <c r="T15" s="783"/>
      <c r="U15" s="783"/>
      <c r="V15" s="783"/>
      <c r="W15" s="783"/>
      <c r="X15" s="783"/>
      <c r="Y15" s="783"/>
      <c r="Z15" s="783"/>
      <c r="AA15" s="783"/>
      <c r="AB15" s="783"/>
      <c r="AC15" s="783"/>
      <c r="AD15" s="783"/>
      <c r="AE15" s="793"/>
      <c r="AF15" s="794"/>
      <c r="AG15" s="795"/>
      <c r="AH15" s="795"/>
      <c r="AI15" s="795"/>
      <c r="AJ15" s="796"/>
      <c r="AK15" s="797"/>
      <c r="AL15" s="798"/>
      <c r="AM15" s="798"/>
      <c r="AN15" s="798"/>
      <c r="AO15" s="798"/>
      <c r="AP15" s="798"/>
      <c r="AQ15" s="798"/>
      <c r="AR15" s="798"/>
      <c r="AS15" s="798"/>
      <c r="AT15" s="798"/>
      <c r="AU15" s="774"/>
      <c r="AV15" s="774"/>
      <c r="AW15" s="774"/>
      <c r="AX15" s="774"/>
      <c r="AY15" s="775"/>
      <c r="AZ15" s="232"/>
      <c r="BA15" s="232"/>
      <c r="BB15" s="232"/>
      <c r="BC15" s="232"/>
      <c r="BD15" s="232"/>
      <c r="BE15" s="233"/>
      <c r="BF15" s="233"/>
      <c r="BG15" s="233"/>
      <c r="BH15" s="233"/>
      <c r="BI15" s="233"/>
      <c r="BJ15" s="233"/>
      <c r="BK15" s="233"/>
      <c r="BL15" s="233"/>
      <c r="BM15" s="233"/>
      <c r="BN15" s="233"/>
      <c r="BO15" s="233"/>
      <c r="BP15" s="233"/>
      <c r="BQ15" s="242">
        <v>9</v>
      </c>
      <c r="BR15" s="243"/>
      <c r="BS15" s="776"/>
      <c r="BT15" s="777"/>
      <c r="BU15" s="777"/>
      <c r="BV15" s="777"/>
      <c r="BW15" s="777"/>
      <c r="BX15" s="777"/>
      <c r="BY15" s="777"/>
      <c r="BZ15" s="777"/>
      <c r="CA15" s="777"/>
      <c r="CB15" s="777"/>
      <c r="CC15" s="777"/>
      <c r="CD15" s="777"/>
      <c r="CE15" s="777"/>
      <c r="CF15" s="777"/>
      <c r="CG15" s="778"/>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34"/>
    </row>
    <row r="16" spans="1:131" s="235" customFormat="1" ht="26.25" customHeight="1">
      <c r="A16" s="241">
        <v>10</v>
      </c>
      <c r="B16" s="779"/>
      <c r="C16" s="780"/>
      <c r="D16" s="780"/>
      <c r="E16" s="780"/>
      <c r="F16" s="780"/>
      <c r="G16" s="780"/>
      <c r="H16" s="780"/>
      <c r="I16" s="780"/>
      <c r="J16" s="780"/>
      <c r="K16" s="780"/>
      <c r="L16" s="780"/>
      <c r="M16" s="780"/>
      <c r="N16" s="780"/>
      <c r="O16" s="780"/>
      <c r="P16" s="781"/>
      <c r="Q16" s="782"/>
      <c r="R16" s="783"/>
      <c r="S16" s="783"/>
      <c r="T16" s="783"/>
      <c r="U16" s="783"/>
      <c r="V16" s="783"/>
      <c r="W16" s="783"/>
      <c r="X16" s="783"/>
      <c r="Y16" s="783"/>
      <c r="Z16" s="783"/>
      <c r="AA16" s="783"/>
      <c r="AB16" s="783"/>
      <c r="AC16" s="783"/>
      <c r="AD16" s="783"/>
      <c r="AE16" s="793"/>
      <c r="AF16" s="794"/>
      <c r="AG16" s="795"/>
      <c r="AH16" s="795"/>
      <c r="AI16" s="795"/>
      <c r="AJ16" s="796"/>
      <c r="AK16" s="797"/>
      <c r="AL16" s="798"/>
      <c r="AM16" s="798"/>
      <c r="AN16" s="798"/>
      <c r="AO16" s="798"/>
      <c r="AP16" s="798"/>
      <c r="AQ16" s="798"/>
      <c r="AR16" s="798"/>
      <c r="AS16" s="798"/>
      <c r="AT16" s="798"/>
      <c r="AU16" s="774"/>
      <c r="AV16" s="774"/>
      <c r="AW16" s="774"/>
      <c r="AX16" s="774"/>
      <c r="AY16" s="775"/>
      <c r="AZ16" s="232"/>
      <c r="BA16" s="232"/>
      <c r="BB16" s="232"/>
      <c r="BC16" s="232"/>
      <c r="BD16" s="232"/>
      <c r="BE16" s="233"/>
      <c r="BF16" s="233"/>
      <c r="BG16" s="233"/>
      <c r="BH16" s="233"/>
      <c r="BI16" s="233"/>
      <c r="BJ16" s="233"/>
      <c r="BK16" s="233"/>
      <c r="BL16" s="233"/>
      <c r="BM16" s="233"/>
      <c r="BN16" s="233"/>
      <c r="BO16" s="233"/>
      <c r="BP16" s="233"/>
      <c r="BQ16" s="242">
        <v>10</v>
      </c>
      <c r="BR16" s="243"/>
      <c r="BS16" s="776"/>
      <c r="BT16" s="777"/>
      <c r="BU16" s="777"/>
      <c r="BV16" s="777"/>
      <c r="BW16" s="777"/>
      <c r="BX16" s="777"/>
      <c r="BY16" s="777"/>
      <c r="BZ16" s="777"/>
      <c r="CA16" s="777"/>
      <c r="CB16" s="777"/>
      <c r="CC16" s="777"/>
      <c r="CD16" s="777"/>
      <c r="CE16" s="777"/>
      <c r="CF16" s="777"/>
      <c r="CG16" s="778"/>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34"/>
    </row>
    <row r="17" spans="1:131" s="235" customFormat="1" ht="26.25" customHeight="1">
      <c r="A17" s="241">
        <v>11</v>
      </c>
      <c r="B17" s="779"/>
      <c r="C17" s="780"/>
      <c r="D17" s="780"/>
      <c r="E17" s="780"/>
      <c r="F17" s="780"/>
      <c r="G17" s="780"/>
      <c r="H17" s="780"/>
      <c r="I17" s="780"/>
      <c r="J17" s="780"/>
      <c r="K17" s="780"/>
      <c r="L17" s="780"/>
      <c r="M17" s="780"/>
      <c r="N17" s="780"/>
      <c r="O17" s="780"/>
      <c r="P17" s="781"/>
      <c r="Q17" s="782"/>
      <c r="R17" s="783"/>
      <c r="S17" s="783"/>
      <c r="T17" s="783"/>
      <c r="U17" s="783"/>
      <c r="V17" s="783"/>
      <c r="W17" s="783"/>
      <c r="X17" s="783"/>
      <c r="Y17" s="783"/>
      <c r="Z17" s="783"/>
      <c r="AA17" s="783"/>
      <c r="AB17" s="783"/>
      <c r="AC17" s="783"/>
      <c r="AD17" s="783"/>
      <c r="AE17" s="793"/>
      <c r="AF17" s="794"/>
      <c r="AG17" s="795"/>
      <c r="AH17" s="795"/>
      <c r="AI17" s="795"/>
      <c r="AJ17" s="796"/>
      <c r="AK17" s="797"/>
      <c r="AL17" s="798"/>
      <c r="AM17" s="798"/>
      <c r="AN17" s="798"/>
      <c r="AO17" s="798"/>
      <c r="AP17" s="798"/>
      <c r="AQ17" s="798"/>
      <c r="AR17" s="798"/>
      <c r="AS17" s="798"/>
      <c r="AT17" s="798"/>
      <c r="AU17" s="774"/>
      <c r="AV17" s="774"/>
      <c r="AW17" s="774"/>
      <c r="AX17" s="774"/>
      <c r="AY17" s="775"/>
      <c r="AZ17" s="232"/>
      <c r="BA17" s="232"/>
      <c r="BB17" s="232"/>
      <c r="BC17" s="232"/>
      <c r="BD17" s="232"/>
      <c r="BE17" s="233"/>
      <c r="BF17" s="233"/>
      <c r="BG17" s="233"/>
      <c r="BH17" s="233"/>
      <c r="BI17" s="233"/>
      <c r="BJ17" s="233"/>
      <c r="BK17" s="233"/>
      <c r="BL17" s="233"/>
      <c r="BM17" s="233"/>
      <c r="BN17" s="233"/>
      <c r="BO17" s="233"/>
      <c r="BP17" s="233"/>
      <c r="BQ17" s="242">
        <v>11</v>
      </c>
      <c r="BR17" s="243"/>
      <c r="BS17" s="776"/>
      <c r="BT17" s="777"/>
      <c r="BU17" s="777"/>
      <c r="BV17" s="777"/>
      <c r="BW17" s="777"/>
      <c r="BX17" s="777"/>
      <c r="BY17" s="777"/>
      <c r="BZ17" s="777"/>
      <c r="CA17" s="777"/>
      <c r="CB17" s="777"/>
      <c r="CC17" s="777"/>
      <c r="CD17" s="777"/>
      <c r="CE17" s="777"/>
      <c r="CF17" s="777"/>
      <c r="CG17" s="778"/>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34"/>
    </row>
    <row r="18" spans="1:131" s="235" customFormat="1" ht="26.25" customHeight="1">
      <c r="A18" s="241">
        <v>12</v>
      </c>
      <c r="B18" s="779"/>
      <c r="C18" s="780"/>
      <c r="D18" s="780"/>
      <c r="E18" s="780"/>
      <c r="F18" s="780"/>
      <c r="G18" s="780"/>
      <c r="H18" s="780"/>
      <c r="I18" s="780"/>
      <c r="J18" s="780"/>
      <c r="K18" s="780"/>
      <c r="L18" s="780"/>
      <c r="M18" s="780"/>
      <c r="N18" s="780"/>
      <c r="O18" s="780"/>
      <c r="P18" s="781"/>
      <c r="Q18" s="782"/>
      <c r="R18" s="783"/>
      <c r="S18" s="783"/>
      <c r="T18" s="783"/>
      <c r="U18" s="783"/>
      <c r="V18" s="783"/>
      <c r="W18" s="783"/>
      <c r="X18" s="783"/>
      <c r="Y18" s="783"/>
      <c r="Z18" s="783"/>
      <c r="AA18" s="783"/>
      <c r="AB18" s="783"/>
      <c r="AC18" s="783"/>
      <c r="AD18" s="783"/>
      <c r="AE18" s="793"/>
      <c r="AF18" s="794"/>
      <c r="AG18" s="795"/>
      <c r="AH18" s="795"/>
      <c r="AI18" s="795"/>
      <c r="AJ18" s="796"/>
      <c r="AK18" s="797"/>
      <c r="AL18" s="798"/>
      <c r="AM18" s="798"/>
      <c r="AN18" s="798"/>
      <c r="AO18" s="798"/>
      <c r="AP18" s="798"/>
      <c r="AQ18" s="798"/>
      <c r="AR18" s="798"/>
      <c r="AS18" s="798"/>
      <c r="AT18" s="798"/>
      <c r="AU18" s="774"/>
      <c r="AV18" s="774"/>
      <c r="AW18" s="774"/>
      <c r="AX18" s="774"/>
      <c r="AY18" s="775"/>
      <c r="AZ18" s="232"/>
      <c r="BA18" s="232"/>
      <c r="BB18" s="232"/>
      <c r="BC18" s="232"/>
      <c r="BD18" s="232"/>
      <c r="BE18" s="233"/>
      <c r="BF18" s="233"/>
      <c r="BG18" s="233"/>
      <c r="BH18" s="233"/>
      <c r="BI18" s="233"/>
      <c r="BJ18" s="233"/>
      <c r="BK18" s="233"/>
      <c r="BL18" s="233"/>
      <c r="BM18" s="233"/>
      <c r="BN18" s="233"/>
      <c r="BO18" s="233"/>
      <c r="BP18" s="233"/>
      <c r="BQ18" s="242">
        <v>12</v>
      </c>
      <c r="BR18" s="243"/>
      <c r="BS18" s="776"/>
      <c r="BT18" s="777"/>
      <c r="BU18" s="777"/>
      <c r="BV18" s="777"/>
      <c r="BW18" s="777"/>
      <c r="BX18" s="777"/>
      <c r="BY18" s="777"/>
      <c r="BZ18" s="777"/>
      <c r="CA18" s="777"/>
      <c r="CB18" s="777"/>
      <c r="CC18" s="777"/>
      <c r="CD18" s="777"/>
      <c r="CE18" s="777"/>
      <c r="CF18" s="777"/>
      <c r="CG18" s="778"/>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34"/>
    </row>
    <row r="19" spans="1:131" s="235" customFormat="1" ht="26.25" customHeight="1">
      <c r="A19" s="241">
        <v>13</v>
      </c>
      <c r="B19" s="779"/>
      <c r="C19" s="780"/>
      <c r="D19" s="780"/>
      <c r="E19" s="780"/>
      <c r="F19" s="780"/>
      <c r="G19" s="780"/>
      <c r="H19" s="780"/>
      <c r="I19" s="780"/>
      <c r="J19" s="780"/>
      <c r="K19" s="780"/>
      <c r="L19" s="780"/>
      <c r="M19" s="780"/>
      <c r="N19" s="780"/>
      <c r="O19" s="780"/>
      <c r="P19" s="781"/>
      <c r="Q19" s="782"/>
      <c r="R19" s="783"/>
      <c r="S19" s="783"/>
      <c r="T19" s="783"/>
      <c r="U19" s="783"/>
      <c r="V19" s="783"/>
      <c r="W19" s="783"/>
      <c r="X19" s="783"/>
      <c r="Y19" s="783"/>
      <c r="Z19" s="783"/>
      <c r="AA19" s="783"/>
      <c r="AB19" s="783"/>
      <c r="AC19" s="783"/>
      <c r="AD19" s="783"/>
      <c r="AE19" s="793"/>
      <c r="AF19" s="794"/>
      <c r="AG19" s="795"/>
      <c r="AH19" s="795"/>
      <c r="AI19" s="795"/>
      <c r="AJ19" s="796"/>
      <c r="AK19" s="797"/>
      <c r="AL19" s="798"/>
      <c r="AM19" s="798"/>
      <c r="AN19" s="798"/>
      <c r="AO19" s="798"/>
      <c r="AP19" s="798"/>
      <c r="AQ19" s="798"/>
      <c r="AR19" s="798"/>
      <c r="AS19" s="798"/>
      <c r="AT19" s="798"/>
      <c r="AU19" s="774"/>
      <c r="AV19" s="774"/>
      <c r="AW19" s="774"/>
      <c r="AX19" s="774"/>
      <c r="AY19" s="775"/>
      <c r="AZ19" s="232"/>
      <c r="BA19" s="232"/>
      <c r="BB19" s="232"/>
      <c r="BC19" s="232"/>
      <c r="BD19" s="232"/>
      <c r="BE19" s="233"/>
      <c r="BF19" s="233"/>
      <c r="BG19" s="233"/>
      <c r="BH19" s="233"/>
      <c r="BI19" s="233"/>
      <c r="BJ19" s="233"/>
      <c r="BK19" s="233"/>
      <c r="BL19" s="233"/>
      <c r="BM19" s="233"/>
      <c r="BN19" s="233"/>
      <c r="BO19" s="233"/>
      <c r="BP19" s="233"/>
      <c r="BQ19" s="242">
        <v>13</v>
      </c>
      <c r="BR19" s="243"/>
      <c r="BS19" s="776"/>
      <c r="BT19" s="777"/>
      <c r="BU19" s="777"/>
      <c r="BV19" s="777"/>
      <c r="BW19" s="777"/>
      <c r="BX19" s="777"/>
      <c r="BY19" s="777"/>
      <c r="BZ19" s="777"/>
      <c r="CA19" s="777"/>
      <c r="CB19" s="777"/>
      <c r="CC19" s="777"/>
      <c r="CD19" s="777"/>
      <c r="CE19" s="777"/>
      <c r="CF19" s="777"/>
      <c r="CG19" s="778"/>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34"/>
    </row>
    <row r="20" spans="1:131" s="235" customFormat="1" ht="26.25" customHeight="1">
      <c r="A20" s="241">
        <v>14</v>
      </c>
      <c r="B20" s="779"/>
      <c r="C20" s="780"/>
      <c r="D20" s="780"/>
      <c r="E20" s="780"/>
      <c r="F20" s="780"/>
      <c r="G20" s="780"/>
      <c r="H20" s="780"/>
      <c r="I20" s="780"/>
      <c r="J20" s="780"/>
      <c r="K20" s="780"/>
      <c r="L20" s="780"/>
      <c r="M20" s="780"/>
      <c r="N20" s="780"/>
      <c r="O20" s="780"/>
      <c r="P20" s="781"/>
      <c r="Q20" s="782"/>
      <c r="R20" s="783"/>
      <c r="S20" s="783"/>
      <c r="T20" s="783"/>
      <c r="U20" s="783"/>
      <c r="V20" s="783"/>
      <c r="W20" s="783"/>
      <c r="X20" s="783"/>
      <c r="Y20" s="783"/>
      <c r="Z20" s="783"/>
      <c r="AA20" s="783"/>
      <c r="AB20" s="783"/>
      <c r="AC20" s="783"/>
      <c r="AD20" s="783"/>
      <c r="AE20" s="793"/>
      <c r="AF20" s="794"/>
      <c r="AG20" s="795"/>
      <c r="AH20" s="795"/>
      <c r="AI20" s="795"/>
      <c r="AJ20" s="796"/>
      <c r="AK20" s="797"/>
      <c r="AL20" s="798"/>
      <c r="AM20" s="798"/>
      <c r="AN20" s="798"/>
      <c r="AO20" s="798"/>
      <c r="AP20" s="798"/>
      <c r="AQ20" s="798"/>
      <c r="AR20" s="798"/>
      <c r="AS20" s="798"/>
      <c r="AT20" s="798"/>
      <c r="AU20" s="774"/>
      <c r="AV20" s="774"/>
      <c r="AW20" s="774"/>
      <c r="AX20" s="774"/>
      <c r="AY20" s="775"/>
      <c r="AZ20" s="232"/>
      <c r="BA20" s="232"/>
      <c r="BB20" s="232"/>
      <c r="BC20" s="232"/>
      <c r="BD20" s="232"/>
      <c r="BE20" s="233"/>
      <c r="BF20" s="233"/>
      <c r="BG20" s="233"/>
      <c r="BH20" s="233"/>
      <c r="BI20" s="233"/>
      <c r="BJ20" s="233"/>
      <c r="BK20" s="233"/>
      <c r="BL20" s="233"/>
      <c r="BM20" s="233"/>
      <c r="BN20" s="233"/>
      <c r="BO20" s="233"/>
      <c r="BP20" s="233"/>
      <c r="BQ20" s="242">
        <v>14</v>
      </c>
      <c r="BR20" s="243"/>
      <c r="BS20" s="776"/>
      <c r="BT20" s="777"/>
      <c r="BU20" s="777"/>
      <c r="BV20" s="777"/>
      <c r="BW20" s="777"/>
      <c r="BX20" s="777"/>
      <c r="BY20" s="777"/>
      <c r="BZ20" s="777"/>
      <c r="CA20" s="777"/>
      <c r="CB20" s="777"/>
      <c r="CC20" s="777"/>
      <c r="CD20" s="777"/>
      <c r="CE20" s="777"/>
      <c r="CF20" s="777"/>
      <c r="CG20" s="778"/>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34"/>
    </row>
    <row r="21" spans="1:131" s="235" customFormat="1" ht="26.25" customHeight="1" thickBot="1">
      <c r="A21" s="241">
        <v>15</v>
      </c>
      <c r="B21" s="779"/>
      <c r="C21" s="780"/>
      <c r="D21" s="780"/>
      <c r="E21" s="780"/>
      <c r="F21" s="780"/>
      <c r="G21" s="780"/>
      <c r="H21" s="780"/>
      <c r="I21" s="780"/>
      <c r="J21" s="780"/>
      <c r="K21" s="780"/>
      <c r="L21" s="780"/>
      <c r="M21" s="780"/>
      <c r="N21" s="780"/>
      <c r="O21" s="780"/>
      <c r="P21" s="781"/>
      <c r="Q21" s="782"/>
      <c r="R21" s="783"/>
      <c r="S21" s="783"/>
      <c r="T21" s="783"/>
      <c r="U21" s="783"/>
      <c r="V21" s="783"/>
      <c r="W21" s="783"/>
      <c r="X21" s="783"/>
      <c r="Y21" s="783"/>
      <c r="Z21" s="783"/>
      <c r="AA21" s="783"/>
      <c r="AB21" s="783"/>
      <c r="AC21" s="783"/>
      <c r="AD21" s="783"/>
      <c r="AE21" s="793"/>
      <c r="AF21" s="794"/>
      <c r="AG21" s="795"/>
      <c r="AH21" s="795"/>
      <c r="AI21" s="795"/>
      <c r="AJ21" s="796"/>
      <c r="AK21" s="797"/>
      <c r="AL21" s="798"/>
      <c r="AM21" s="798"/>
      <c r="AN21" s="798"/>
      <c r="AO21" s="798"/>
      <c r="AP21" s="798"/>
      <c r="AQ21" s="798"/>
      <c r="AR21" s="798"/>
      <c r="AS21" s="798"/>
      <c r="AT21" s="798"/>
      <c r="AU21" s="774"/>
      <c r="AV21" s="774"/>
      <c r="AW21" s="774"/>
      <c r="AX21" s="774"/>
      <c r="AY21" s="775"/>
      <c r="AZ21" s="232"/>
      <c r="BA21" s="232"/>
      <c r="BB21" s="232"/>
      <c r="BC21" s="232"/>
      <c r="BD21" s="232"/>
      <c r="BE21" s="233"/>
      <c r="BF21" s="233"/>
      <c r="BG21" s="233"/>
      <c r="BH21" s="233"/>
      <c r="BI21" s="233"/>
      <c r="BJ21" s="233"/>
      <c r="BK21" s="233"/>
      <c r="BL21" s="233"/>
      <c r="BM21" s="233"/>
      <c r="BN21" s="233"/>
      <c r="BO21" s="233"/>
      <c r="BP21" s="233"/>
      <c r="BQ21" s="242">
        <v>15</v>
      </c>
      <c r="BR21" s="243"/>
      <c r="BS21" s="776"/>
      <c r="BT21" s="777"/>
      <c r="BU21" s="777"/>
      <c r="BV21" s="777"/>
      <c r="BW21" s="777"/>
      <c r="BX21" s="777"/>
      <c r="BY21" s="777"/>
      <c r="BZ21" s="777"/>
      <c r="CA21" s="777"/>
      <c r="CB21" s="777"/>
      <c r="CC21" s="777"/>
      <c r="CD21" s="777"/>
      <c r="CE21" s="777"/>
      <c r="CF21" s="777"/>
      <c r="CG21" s="778"/>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34"/>
    </row>
    <row r="22" spans="1:131" s="235" customFormat="1" ht="26.25" customHeight="1">
      <c r="A22" s="241">
        <v>16</v>
      </c>
      <c r="B22" s="779"/>
      <c r="C22" s="780"/>
      <c r="D22" s="780"/>
      <c r="E22" s="780"/>
      <c r="F22" s="780"/>
      <c r="G22" s="780"/>
      <c r="H22" s="780"/>
      <c r="I22" s="780"/>
      <c r="J22" s="780"/>
      <c r="K22" s="780"/>
      <c r="L22" s="780"/>
      <c r="M22" s="780"/>
      <c r="N22" s="780"/>
      <c r="O22" s="780"/>
      <c r="P22" s="781"/>
      <c r="Q22" s="809"/>
      <c r="R22" s="810"/>
      <c r="S22" s="810"/>
      <c r="T22" s="810"/>
      <c r="U22" s="810"/>
      <c r="V22" s="810"/>
      <c r="W22" s="810"/>
      <c r="X22" s="810"/>
      <c r="Y22" s="810"/>
      <c r="Z22" s="810"/>
      <c r="AA22" s="810"/>
      <c r="AB22" s="810"/>
      <c r="AC22" s="810"/>
      <c r="AD22" s="810"/>
      <c r="AE22" s="811"/>
      <c r="AF22" s="794"/>
      <c r="AG22" s="795"/>
      <c r="AH22" s="795"/>
      <c r="AI22" s="795"/>
      <c r="AJ22" s="796"/>
      <c r="AK22" s="821"/>
      <c r="AL22" s="822"/>
      <c r="AM22" s="822"/>
      <c r="AN22" s="822"/>
      <c r="AO22" s="822"/>
      <c r="AP22" s="822"/>
      <c r="AQ22" s="822"/>
      <c r="AR22" s="822"/>
      <c r="AS22" s="822"/>
      <c r="AT22" s="822"/>
      <c r="AU22" s="823"/>
      <c r="AV22" s="823"/>
      <c r="AW22" s="823"/>
      <c r="AX22" s="823"/>
      <c r="AY22" s="824"/>
      <c r="AZ22" s="825" t="s">
        <v>379</v>
      </c>
      <c r="BA22" s="825"/>
      <c r="BB22" s="825"/>
      <c r="BC22" s="825"/>
      <c r="BD22" s="826"/>
      <c r="BE22" s="233"/>
      <c r="BF22" s="233"/>
      <c r="BG22" s="233"/>
      <c r="BH22" s="233"/>
      <c r="BI22" s="233"/>
      <c r="BJ22" s="233"/>
      <c r="BK22" s="233"/>
      <c r="BL22" s="233"/>
      <c r="BM22" s="233"/>
      <c r="BN22" s="233"/>
      <c r="BO22" s="233"/>
      <c r="BP22" s="233"/>
      <c r="BQ22" s="242">
        <v>16</v>
      </c>
      <c r="BR22" s="243"/>
      <c r="BS22" s="776"/>
      <c r="BT22" s="777"/>
      <c r="BU22" s="777"/>
      <c r="BV22" s="777"/>
      <c r="BW22" s="777"/>
      <c r="BX22" s="777"/>
      <c r="BY22" s="777"/>
      <c r="BZ22" s="777"/>
      <c r="CA22" s="777"/>
      <c r="CB22" s="777"/>
      <c r="CC22" s="777"/>
      <c r="CD22" s="777"/>
      <c r="CE22" s="777"/>
      <c r="CF22" s="777"/>
      <c r="CG22" s="778"/>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f>SUM(Q7:U22)</f>
        <v>51208</v>
      </c>
      <c r="R23" s="816"/>
      <c r="S23" s="816"/>
      <c r="T23" s="816"/>
      <c r="U23" s="816"/>
      <c r="V23" s="815">
        <f>SUM(V7:Z22)</f>
        <v>48755</v>
      </c>
      <c r="W23" s="816"/>
      <c r="X23" s="816"/>
      <c r="Y23" s="816"/>
      <c r="Z23" s="816"/>
      <c r="AA23" s="815">
        <f>SUM(AA7:AE22)</f>
        <v>2453</v>
      </c>
      <c r="AB23" s="816"/>
      <c r="AC23" s="816"/>
      <c r="AD23" s="816"/>
      <c r="AE23" s="816"/>
      <c r="AF23" s="817">
        <v>2374</v>
      </c>
      <c r="AG23" s="816"/>
      <c r="AH23" s="816"/>
      <c r="AI23" s="816"/>
      <c r="AJ23" s="818"/>
      <c r="AK23" s="819"/>
      <c r="AL23" s="820"/>
      <c r="AM23" s="820"/>
      <c r="AN23" s="820"/>
      <c r="AO23" s="820"/>
      <c r="AP23" s="815">
        <f>SUM(AP7:AT22)</f>
        <v>31615</v>
      </c>
      <c r="AQ23" s="816"/>
      <c r="AR23" s="816"/>
      <c r="AS23" s="816"/>
      <c r="AT23" s="816"/>
      <c r="AU23" s="815"/>
      <c r="AV23" s="816"/>
      <c r="AW23" s="816"/>
      <c r="AX23" s="816"/>
      <c r="AY23" s="816"/>
      <c r="AZ23" s="828" t="s">
        <v>382</v>
      </c>
      <c r="BA23" s="829"/>
      <c r="BB23" s="829"/>
      <c r="BC23" s="829"/>
      <c r="BD23" s="830"/>
      <c r="BE23" s="233"/>
      <c r="BF23" s="233"/>
      <c r="BG23" s="233"/>
      <c r="BH23" s="233"/>
      <c r="BI23" s="233"/>
      <c r="BJ23" s="233"/>
      <c r="BK23" s="233"/>
      <c r="BL23" s="233"/>
      <c r="BM23" s="233"/>
      <c r="BN23" s="233"/>
      <c r="BO23" s="233"/>
      <c r="BP23" s="233"/>
      <c r="BQ23" s="242">
        <v>17</v>
      </c>
      <c r="BR23" s="243"/>
      <c r="BS23" s="776"/>
      <c r="BT23" s="777"/>
      <c r="BU23" s="777"/>
      <c r="BV23" s="777"/>
      <c r="BW23" s="777"/>
      <c r="BX23" s="777"/>
      <c r="BY23" s="777"/>
      <c r="BZ23" s="777"/>
      <c r="CA23" s="777"/>
      <c r="CB23" s="777"/>
      <c r="CC23" s="777"/>
      <c r="CD23" s="777"/>
      <c r="CE23" s="777"/>
      <c r="CF23" s="777"/>
      <c r="CG23" s="778"/>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34"/>
    </row>
    <row r="24" spans="1:131" s="235" customFormat="1" ht="26.25" customHeight="1">
      <c r="A24" s="827" t="s">
        <v>383</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32"/>
      <c r="BA24" s="232"/>
      <c r="BB24" s="232"/>
      <c r="BC24" s="232"/>
      <c r="BD24" s="232"/>
      <c r="BE24" s="233"/>
      <c r="BF24" s="233"/>
      <c r="BG24" s="233"/>
      <c r="BH24" s="233"/>
      <c r="BI24" s="233"/>
      <c r="BJ24" s="233"/>
      <c r="BK24" s="233"/>
      <c r="BL24" s="233"/>
      <c r="BM24" s="233"/>
      <c r="BN24" s="233"/>
      <c r="BO24" s="233"/>
      <c r="BP24" s="233"/>
      <c r="BQ24" s="242">
        <v>18</v>
      </c>
      <c r="BR24" s="243"/>
      <c r="BS24" s="776"/>
      <c r="BT24" s="777"/>
      <c r="BU24" s="777"/>
      <c r="BV24" s="777"/>
      <c r="BW24" s="777"/>
      <c r="BX24" s="777"/>
      <c r="BY24" s="777"/>
      <c r="BZ24" s="777"/>
      <c r="CA24" s="777"/>
      <c r="CB24" s="777"/>
      <c r="CC24" s="777"/>
      <c r="CD24" s="777"/>
      <c r="CE24" s="777"/>
      <c r="CF24" s="777"/>
      <c r="CG24" s="778"/>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34"/>
    </row>
    <row r="25" spans="1:131" s="227" customFormat="1" ht="26.25" customHeight="1" thickBot="1">
      <c r="A25" s="787" t="s">
        <v>384</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232"/>
      <c r="BK25" s="232"/>
      <c r="BL25" s="232"/>
      <c r="BM25" s="232"/>
      <c r="BN25" s="232"/>
      <c r="BO25" s="245"/>
      <c r="BP25" s="245"/>
      <c r="BQ25" s="242">
        <v>19</v>
      </c>
      <c r="BR25" s="243"/>
      <c r="BS25" s="776"/>
      <c r="BT25" s="777"/>
      <c r="BU25" s="777"/>
      <c r="BV25" s="777"/>
      <c r="BW25" s="777"/>
      <c r="BX25" s="777"/>
      <c r="BY25" s="777"/>
      <c r="BZ25" s="777"/>
      <c r="CA25" s="777"/>
      <c r="CB25" s="777"/>
      <c r="CC25" s="777"/>
      <c r="CD25" s="777"/>
      <c r="CE25" s="777"/>
      <c r="CF25" s="777"/>
      <c r="CG25" s="778"/>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1" t="s">
        <v>388</v>
      </c>
      <c r="AG26" s="832"/>
      <c r="AH26" s="832"/>
      <c r="AI26" s="832"/>
      <c r="AJ26" s="833"/>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76"/>
      <c r="BT26" s="777"/>
      <c r="BU26" s="777"/>
      <c r="BV26" s="777"/>
      <c r="BW26" s="777"/>
      <c r="BX26" s="777"/>
      <c r="BY26" s="777"/>
      <c r="BZ26" s="777"/>
      <c r="CA26" s="777"/>
      <c r="CB26" s="777"/>
      <c r="CC26" s="777"/>
      <c r="CD26" s="777"/>
      <c r="CE26" s="777"/>
      <c r="CF26" s="777"/>
      <c r="CG26" s="778"/>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4"/>
      <c r="AG27" s="835"/>
      <c r="AH27" s="835"/>
      <c r="AI27" s="835"/>
      <c r="AJ27" s="836"/>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76"/>
      <c r="BT27" s="777"/>
      <c r="BU27" s="777"/>
      <c r="BV27" s="777"/>
      <c r="BW27" s="777"/>
      <c r="BX27" s="777"/>
      <c r="BY27" s="777"/>
      <c r="BZ27" s="777"/>
      <c r="CA27" s="777"/>
      <c r="CB27" s="777"/>
      <c r="CC27" s="777"/>
      <c r="CD27" s="777"/>
      <c r="CE27" s="777"/>
      <c r="CF27" s="777"/>
      <c r="CG27" s="778"/>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1">
        <v>19422</v>
      </c>
      <c r="R28" s="842"/>
      <c r="S28" s="842"/>
      <c r="T28" s="842"/>
      <c r="U28" s="842"/>
      <c r="V28" s="842">
        <v>17423</v>
      </c>
      <c r="W28" s="842"/>
      <c r="X28" s="842"/>
      <c r="Y28" s="842"/>
      <c r="Z28" s="842"/>
      <c r="AA28" s="842">
        <v>1999</v>
      </c>
      <c r="AB28" s="842"/>
      <c r="AC28" s="842"/>
      <c r="AD28" s="842"/>
      <c r="AE28" s="843"/>
      <c r="AF28" s="844">
        <v>1999</v>
      </c>
      <c r="AG28" s="842"/>
      <c r="AH28" s="842"/>
      <c r="AI28" s="842"/>
      <c r="AJ28" s="845"/>
      <c r="AK28" s="846">
        <v>1177</v>
      </c>
      <c r="AL28" s="837"/>
      <c r="AM28" s="837"/>
      <c r="AN28" s="837"/>
      <c r="AO28" s="837"/>
      <c r="AP28" s="837" t="s">
        <v>556</v>
      </c>
      <c r="AQ28" s="837"/>
      <c r="AR28" s="837"/>
      <c r="AS28" s="837"/>
      <c r="AT28" s="837"/>
      <c r="AU28" s="837" t="s">
        <v>557</v>
      </c>
      <c r="AV28" s="837"/>
      <c r="AW28" s="837"/>
      <c r="AX28" s="837"/>
      <c r="AY28" s="837"/>
      <c r="AZ28" s="838" t="s">
        <v>559</v>
      </c>
      <c r="BA28" s="838"/>
      <c r="BB28" s="838"/>
      <c r="BC28" s="838"/>
      <c r="BD28" s="838"/>
      <c r="BE28" s="839"/>
      <c r="BF28" s="839"/>
      <c r="BG28" s="839"/>
      <c r="BH28" s="839"/>
      <c r="BI28" s="840"/>
      <c r="BJ28" s="232"/>
      <c r="BK28" s="232"/>
      <c r="BL28" s="232"/>
      <c r="BM28" s="232"/>
      <c r="BN28" s="232"/>
      <c r="BO28" s="245"/>
      <c r="BP28" s="245"/>
      <c r="BQ28" s="242">
        <v>22</v>
      </c>
      <c r="BR28" s="243"/>
      <c r="BS28" s="776"/>
      <c r="BT28" s="777"/>
      <c r="BU28" s="777"/>
      <c r="BV28" s="777"/>
      <c r="BW28" s="777"/>
      <c r="BX28" s="777"/>
      <c r="BY28" s="777"/>
      <c r="BZ28" s="777"/>
      <c r="CA28" s="777"/>
      <c r="CB28" s="777"/>
      <c r="CC28" s="777"/>
      <c r="CD28" s="777"/>
      <c r="CE28" s="777"/>
      <c r="CF28" s="777"/>
      <c r="CG28" s="778"/>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226"/>
    </row>
    <row r="29" spans="1:131" s="227" customFormat="1" ht="26.25" customHeight="1">
      <c r="A29" s="246">
        <v>2</v>
      </c>
      <c r="B29" s="779" t="s">
        <v>394</v>
      </c>
      <c r="C29" s="780"/>
      <c r="D29" s="780"/>
      <c r="E29" s="780"/>
      <c r="F29" s="780"/>
      <c r="G29" s="780"/>
      <c r="H29" s="780"/>
      <c r="I29" s="780"/>
      <c r="J29" s="780"/>
      <c r="K29" s="780"/>
      <c r="L29" s="780"/>
      <c r="M29" s="780"/>
      <c r="N29" s="780"/>
      <c r="O29" s="780"/>
      <c r="P29" s="781"/>
      <c r="Q29" s="782">
        <v>10563</v>
      </c>
      <c r="R29" s="783"/>
      <c r="S29" s="783"/>
      <c r="T29" s="783"/>
      <c r="U29" s="783"/>
      <c r="V29" s="783">
        <v>9890</v>
      </c>
      <c r="W29" s="783"/>
      <c r="X29" s="783"/>
      <c r="Y29" s="783"/>
      <c r="Z29" s="783"/>
      <c r="AA29" s="783">
        <v>674</v>
      </c>
      <c r="AB29" s="783"/>
      <c r="AC29" s="783"/>
      <c r="AD29" s="783"/>
      <c r="AE29" s="793"/>
      <c r="AF29" s="794">
        <v>674</v>
      </c>
      <c r="AG29" s="795"/>
      <c r="AH29" s="795"/>
      <c r="AI29" s="795"/>
      <c r="AJ29" s="796"/>
      <c r="AK29" s="849">
        <v>1440</v>
      </c>
      <c r="AL29" s="850"/>
      <c r="AM29" s="850"/>
      <c r="AN29" s="850"/>
      <c r="AO29" s="850"/>
      <c r="AP29" s="850" t="s">
        <v>556</v>
      </c>
      <c r="AQ29" s="850"/>
      <c r="AR29" s="850"/>
      <c r="AS29" s="850"/>
      <c r="AT29" s="850"/>
      <c r="AU29" s="850" t="s">
        <v>557</v>
      </c>
      <c r="AV29" s="850"/>
      <c r="AW29" s="850"/>
      <c r="AX29" s="850"/>
      <c r="AY29" s="850"/>
      <c r="AZ29" s="851" t="s">
        <v>557</v>
      </c>
      <c r="BA29" s="851"/>
      <c r="BB29" s="851"/>
      <c r="BC29" s="851"/>
      <c r="BD29" s="851"/>
      <c r="BE29" s="847"/>
      <c r="BF29" s="847"/>
      <c r="BG29" s="847"/>
      <c r="BH29" s="847"/>
      <c r="BI29" s="848"/>
      <c r="BJ29" s="232"/>
      <c r="BK29" s="232"/>
      <c r="BL29" s="232"/>
      <c r="BM29" s="232"/>
      <c r="BN29" s="232"/>
      <c r="BO29" s="245"/>
      <c r="BP29" s="245"/>
      <c r="BQ29" s="242">
        <v>23</v>
      </c>
      <c r="BR29" s="243"/>
      <c r="BS29" s="776"/>
      <c r="BT29" s="777"/>
      <c r="BU29" s="777"/>
      <c r="BV29" s="777"/>
      <c r="BW29" s="777"/>
      <c r="BX29" s="777"/>
      <c r="BY29" s="777"/>
      <c r="BZ29" s="777"/>
      <c r="CA29" s="777"/>
      <c r="CB29" s="777"/>
      <c r="CC29" s="777"/>
      <c r="CD29" s="777"/>
      <c r="CE29" s="777"/>
      <c r="CF29" s="777"/>
      <c r="CG29" s="778"/>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226"/>
    </row>
    <row r="30" spans="1:131" s="227" customFormat="1" ht="26.25" customHeight="1">
      <c r="A30" s="246">
        <v>3</v>
      </c>
      <c r="B30" s="779" t="s">
        <v>395</v>
      </c>
      <c r="C30" s="780"/>
      <c r="D30" s="780"/>
      <c r="E30" s="780"/>
      <c r="F30" s="780"/>
      <c r="G30" s="780"/>
      <c r="H30" s="780"/>
      <c r="I30" s="780"/>
      <c r="J30" s="780"/>
      <c r="K30" s="780"/>
      <c r="L30" s="780"/>
      <c r="M30" s="780"/>
      <c r="N30" s="780"/>
      <c r="O30" s="780"/>
      <c r="P30" s="781"/>
      <c r="Q30" s="782">
        <v>3024</v>
      </c>
      <c r="R30" s="783"/>
      <c r="S30" s="783"/>
      <c r="T30" s="783"/>
      <c r="U30" s="783"/>
      <c r="V30" s="783">
        <v>2981</v>
      </c>
      <c r="W30" s="783"/>
      <c r="X30" s="783"/>
      <c r="Y30" s="783"/>
      <c r="Z30" s="783"/>
      <c r="AA30" s="783">
        <v>43</v>
      </c>
      <c r="AB30" s="783"/>
      <c r="AC30" s="783"/>
      <c r="AD30" s="783"/>
      <c r="AE30" s="793"/>
      <c r="AF30" s="794">
        <v>43</v>
      </c>
      <c r="AG30" s="795"/>
      <c r="AH30" s="795"/>
      <c r="AI30" s="795"/>
      <c r="AJ30" s="796"/>
      <c r="AK30" s="849">
        <v>278</v>
      </c>
      <c r="AL30" s="850"/>
      <c r="AM30" s="850"/>
      <c r="AN30" s="850"/>
      <c r="AO30" s="850"/>
      <c r="AP30" s="850" t="s">
        <v>557</v>
      </c>
      <c r="AQ30" s="850"/>
      <c r="AR30" s="850"/>
      <c r="AS30" s="850"/>
      <c r="AT30" s="850"/>
      <c r="AU30" s="850" t="s">
        <v>558</v>
      </c>
      <c r="AV30" s="850"/>
      <c r="AW30" s="850"/>
      <c r="AX30" s="850"/>
      <c r="AY30" s="850"/>
      <c r="AZ30" s="851" t="s">
        <v>556</v>
      </c>
      <c r="BA30" s="851"/>
      <c r="BB30" s="851"/>
      <c r="BC30" s="851"/>
      <c r="BD30" s="851"/>
      <c r="BE30" s="847"/>
      <c r="BF30" s="847"/>
      <c r="BG30" s="847"/>
      <c r="BH30" s="847"/>
      <c r="BI30" s="848"/>
      <c r="BJ30" s="232"/>
      <c r="BK30" s="232"/>
      <c r="BL30" s="232"/>
      <c r="BM30" s="232"/>
      <c r="BN30" s="232"/>
      <c r="BO30" s="245"/>
      <c r="BP30" s="245"/>
      <c r="BQ30" s="242">
        <v>24</v>
      </c>
      <c r="BR30" s="243"/>
      <c r="BS30" s="776"/>
      <c r="BT30" s="777"/>
      <c r="BU30" s="777"/>
      <c r="BV30" s="777"/>
      <c r="BW30" s="777"/>
      <c r="BX30" s="777"/>
      <c r="BY30" s="777"/>
      <c r="BZ30" s="777"/>
      <c r="CA30" s="777"/>
      <c r="CB30" s="777"/>
      <c r="CC30" s="777"/>
      <c r="CD30" s="777"/>
      <c r="CE30" s="777"/>
      <c r="CF30" s="777"/>
      <c r="CG30" s="778"/>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226"/>
    </row>
    <row r="31" spans="1:131" s="227" customFormat="1" ht="26.25" customHeight="1">
      <c r="A31" s="246">
        <v>4</v>
      </c>
      <c r="B31" s="779" t="s">
        <v>396</v>
      </c>
      <c r="C31" s="780"/>
      <c r="D31" s="780"/>
      <c r="E31" s="780"/>
      <c r="F31" s="780"/>
      <c r="G31" s="780"/>
      <c r="H31" s="780"/>
      <c r="I31" s="780"/>
      <c r="J31" s="780"/>
      <c r="K31" s="780"/>
      <c r="L31" s="780"/>
      <c r="M31" s="780"/>
      <c r="N31" s="780"/>
      <c r="O31" s="780"/>
      <c r="P31" s="781"/>
      <c r="Q31" s="782">
        <v>2603</v>
      </c>
      <c r="R31" s="783"/>
      <c r="S31" s="783"/>
      <c r="T31" s="783"/>
      <c r="U31" s="783"/>
      <c r="V31" s="783">
        <v>2084</v>
      </c>
      <c r="W31" s="783"/>
      <c r="X31" s="783"/>
      <c r="Y31" s="783"/>
      <c r="Z31" s="783"/>
      <c r="AA31" s="783">
        <v>519</v>
      </c>
      <c r="AB31" s="783"/>
      <c r="AC31" s="783"/>
      <c r="AD31" s="783"/>
      <c r="AE31" s="793"/>
      <c r="AF31" s="794">
        <v>1873</v>
      </c>
      <c r="AG31" s="795"/>
      <c r="AH31" s="795"/>
      <c r="AI31" s="795"/>
      <c r="AJ31" s="796"/>
      <c r="AK31" s="849">
        <v>44</v>
      </c>
      <c r="AL31" s="850"/>
      <c r="AM31" s="850"/>
      <c r="AN31" s="850"/>
      <c r="AO31" s="850"/>
      <c r="AP31" s="850">
        <v>2068</v>
      </c>
      <c r="AQ31" s="850"/>
      <c r="AR31" s="850"/>
      <c r="AS31" s="850"/>
      <c r="AT31" s="850"/>
      <c r="AU31" s="850">
        <v>31</v>
      </c>
      <c r="AV31" s="850"/>
      <c r="AW31" s="850"/>
      <c r="AX31" s="850"/>
      <c r="AY31" s="850"/>
      <c r="AZ31" s="851" t="s">
        <v>558</v>
      </c>
      <c r="BA31" s="851"/>
      <c r="BB31" s="851"/>
      <c r="BC31" s="851"/>
      <c r="BD31" s="851"/>
      <c r="BE31" s="847" t="s">
        <v>397</v>
      </c>
      <c r="BF31" s="847"/>
      <c r="BG31" s="847"/>
      <c r="BH31" s="847"/>
      <c r="BI31" s="848"/>
      <c r="BJ31" s="232"/>
      <c r="BK31" s="232"/>
      <c r="BL31" s="232"/>
      <c r="BM31" s="232"/>
      <c r="BN31" s="232"/>
      <c r="BO31" s="245"/>
      <c r="BP31" s="245"/>
      <c r="BQ31" s="242">
        <v>25</v>
      </c>
      <c r="BR31" s="243"/>
      <c r="BS31" s="776"/>
      <c r="BT31" s="777"/>
      <c r="BU31" s="777"/>
      <c r="BV31" s="777"/>
      <c r="BW31" s="777"/>
      <c r="BX31" s="777"/>
      <c r="BY31" s="777"/>
      <c r="BZ31" s="777"/>
      <c r="CA31" s="777"/>
      <c r="CB31" s="777"/>
      <c r="CC31" s="777"/>
      <c r="CD31" s="777"/>
      <c r="CE31" s="777"/>
      <c r="CF31" s="777"/>
      <c r="CG31" s="778"/>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226"/>
    </row>
    <row r="32" spans="1:131" s="227" customFormat="1" ht="26.25" customHeight="1">
      <c r="A32" s="246">
        <v>5</v>
      </c>
      <c r="B32" s="779" t="s">
        <v>398</v>
      </c>
      <c r="C32" s="780"/>
      <c r="D32" s="780"/>
      <c r="E32" s="780"/>
      <c r="F32" s="780"/>
      <c r="G32" s="780"/>
      <c r="H32" s="780"/>
      <c r="I32" s="780"/>
      <c r="J32" s="780"/>
      <c r="K32" s="780"/>
      <c r="L32" s="780"/>
      <c r="M32" s="780"/>
      <c r="N32" s="780"/>
      <c r="O32" s="780"/>
      <c r="P32" s="781"/>
      <c r="Q32" s="782">
        <v>3471</v>
      </c>
      <c r="R32" s="783"/>
      <c r="S32" s="783"/>
      <c r="T32" s="783"/>
      <c r="U32" s="783"/>
      <c r="V32" s="783">
        <v>3436</v>
      </c>
      <c r="W32" s="783"/>
      <c r="X32" s="783"/>
      <c r="Y32" s="783"/>
      <c r="Z32" s="783"/>
      <c r="AA32" s="783">
        <v>35</v>
      </c>
      <c r="AB32" s="783"/>
      <c r="AC32" s="783"/>
      <c r="AD32" s="783"/>
      <c r="AE32" s="793"/>
      <c r="AF32" s="794">
        <v>30</v>
      </c>
      <c r="AG32" s="795"/>
      <c r="AH32" s="795"/>
      <c r="AI32" s="795"/>
      <c r="AJ32" s="796"/>
      <c r="AK32" s="849">
        <v>1070</v>
      </c>
      <c r="AL32" s="850"/>
      <c r="AM32" s="850"/>
      <c r="AN32" s="850"/>
      <c r="AO32" s="850"/>
      <c r="AP32" s="850">
        <v>17347</v>
      </c>
      <c r="AQ32" s="850"/>
      <c r="AR32" s="850"/>
      <c r="AS32" s="850"/>
      <c r="AT32" s="850"/>
      <c r="AU32" s="850">
        <v>10495</v>
      </c>
      <c r="AV32" s="850"/>
      <c r="AW32" s="850"/>
      <c r="AX32" s="850"/>
      <c r="AY32" s="850"/>
      <c r="AZ32" s="851" t="s">
        <v>557</v>
      </c>
      <c r="BA32" s="851"/>
      <c r="BB32" s="851"/>
      <c r="BC32" s="851"/>
      <c r="BD32" s="851"/>
      <c r="BE32" s="847" t="s">
        <v>399</v>
      </c>
      <c r="BF32" s="847"/>
      <c r="BG32" s="847"/>
      <c r="BH32" s="847"/>
      <c r="BI32" s="848"/>
      <c r="BJ32" s="232"/>
      <c r="BK32" s="232"/>
      <c r="BL32" s="232"/>
      <c r="BM32" s="232"/>
      <c r="BN32" s="232"/>
      <c r="BO32" s="245"/>
      <c r="BP32" s="245"/>
      <c r="BQ32" s="242">
        <v>26</v>
      </c>
      <c r="BR32" s="243"/>
      <c r="BS32" s="776"/>
      <c r="BT32" s="777"/>
      <c r="BU32" s="777"/>
      <c r="BV32" s="777"/>
      <c r="BW32" s="777"/>
      <c r="BX32" s="777"/>
      <c r="BY32" s="777"/>
      <c r="BZ32" s="777"/>
      <c r="CA32" s="777"/>
      <c r="CB32" s="777"/>
      <c r="CC32" s="777"/>
      <c r="CD32" s="777"/>
      <c r="CE32" s="777"/>
      <c r="CF32" s="777"/>
      <c r="CG32" s="778"/>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226"/>
    </row>
    <row r="33" spans="1:131" s="227" customFormat="1" ht="26.25" customHeight="1">
      <c r="A33" s="246">
        <v>6</v>
      </c>
      <c r="B33" s="779"/>
      <c r="C33" s="780"/>
      <c r="D33" s="780"/>
      <c r="E33" s="780"/>
      <c r="F33" s="780"/>
      <c r="G33" s="780"/>
      <c r="H33" s="780"/>
      <c r="I33" s="780"/>
      <c r="J33" s="780"/>
      <c r="K33" s="780"/>
      <c r="L33" s="780"/>
      <c r="M33" s="780"/>
      <c r="N33" s="780"/>
      <c r="O33" s="780"/>
      <c r="P33" s="781"/>
      <c r="Q33" s="782"/>
      <c r="R33" s="783"/>
      <c r="S33" s="783"/>
      <c r="T33" s="783"/>
      <c r="U33" s="783"/>
      <c r="V33" s="783"/>
      <c r="W33" s="783"/>
      <c r="X33" s="783"/>
      <c r="Y33" s="783"/>
      <c r="Z33" s="783"/>
      <c r="AA33" s="783"/>
      <c r="AB33" s="783"/>
      <c r="AC33" s="783"/>
      <c r="AD33" s="783"/>
      <c r="AE33" s="793"/>
      <c r="AF33" s="794"/>
      <c r="AG33" s="795"/>
      <c r="AH33" s="795"/>
      <c r="AI33" s="795"/>
      <c r="AJ33" s="796"/>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32"/>
      <c r="BK33" s="232"/>
      <c r="BL33" s="232"/>
      <c r="BM33" s="232"/>
      <c r="BN33" s="232"/>
      <c r="BO33" s="245"/>
      <c r="BP33" s="245"/>
      <c r="BQ33" s="242">
        <v>27</v>
      </c>
      <c r="BR33" s="243"/>
      <c r="BS33" s="776"/>
      <c r="BT33" s="777"/>
      <c r="BU33" s="777"/>
      <c r="BV33" s="777"/>
      <c r="BW33" s="777"/>
      <c r="BX33" s="777"/>
      <c r="BY33" s="777"/>
      <c r="BZ33" s="777"/>
      <c r="CA33" s="777"/>
      <c r="CB33" s="777"/>
      <c r="CC33" s="777"/>
      <c r="CD33" s="777"/>
      <c r="CE33" s="777"/>
      <c r="CF33" s="777"/>
      <c r="CG33" s="778"/>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26"/>
    </row>
    <row r="34" spans="1:131" s="227" customFormat="1" ht="26.25" customHeight="1">
      <c r="A34" s="246">
        <v>7</v>
      </c>
      <c r="B34" s="779"/>
      <c r="C34" s="780"/>
      <c r="D34" s="780"/>
      <c r="E34" s="780"/>
      <c r="F34" s="780"/>
      <c r="G34" s="780"/>
      <c r="H34" s="780"/>
      <c r="I34" s="780"/>
      <c r="J34" s="780"/>
      <c r="K34" s="780"/>
      <c r="L34" s="780"/>
      <c r="M34" s="780"/>
      <c r="N34" s="780"/>
      <c r="O34" s="780"/>
      <c r="P34" s="781"/>
      <c r="Q34" s="782"/>
      <c r="R34" s="783"/>
      <c r="S34" s="783"/>
      <c r="T34" s="783"/>
      <c r="U34" s="783"/>
      <c r="V34" s="783"/>
      <c r="W34" s="783"/>
      <c r="X34" s="783"/>
      <c r="Y34" s="783"/>
      <c r="Z34" s="783"/>
      <c r="AA34" s="783"/>
      <c r="AB34" s="783"/>
      <c r="AC34" s="783"/>
      <c r="AD34" s="783"/>
      <c r="AE34" s="793"/>
      <c r="AF34" s="794"/>
      <c r="AG34" s="795"/>
      <c r="AH34" s="795"/>
      <c r="AI34" s="795"/>
      <c r="AJ34" s="796"/>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32"/>
      <c r="BK34" s="232"/>
      <c r="BL34" s="232"/>
      <c r="BM34" s="232"/>
      <c r="BN34" s="232"/>
      <c r="BO34" s="245"/>
      <c r="BP34" s="245"/>
      <c r="BQ34" s="242">
        <v>28</v>
      </c>
      <c r="BR34" s="243"/>
      <c r="BS34" s="776"/>
      <c r="BT34" s="777"/>
      <c r="BU34" s="777"/>
      <c r="BV34" s="777"/>
      <c r="BW34" s="777"/>
      <c r="BX34" s="777"/>
      <c r="BY34" s="777"/>
      <c r="BZ34" s="777"/>
      <c r="CA34" s="777"/>
      <c r="CB34" s="777"/>
      <c r="CC34" s="777"/>
      <c r="CD34" s="777"/>
      <c r="CE34" s="777"/>
      <c r="CF34" s="777"/>
      <c r="CG34" s="778"/>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26"/>
    </row>
    <row r="35" spans="1:131" s="227" customFormat="1" ht="26.25" customHeight="1">
      <c r="A35" s="246">
        <v>8</v>
      </c>
      <c r="B35" s="779"/>
      <c r="C35" s="780"/>
      <c r="D35" s="780"/>
      <c r="E35" s="780"/>
      <c r="F35" s="780"/>
      <c r="G35" s="780"/>
      <c r="H35" s="780"/>
      <c r="I35" s="780"/>
      <c r="J35" s="780"/>
      <c r="K35" s="780"/>
      <c r="L35" s="780"/>
      <c r="M35" s="780"/>
      <c r="N35" s="780"/>
      <c r="O35" s="780"/>
      <c r="P35" s="781"/>
      <c r="Q35" s="782"/>
      <c r="R35" s="783"/>
      <c r="S35" s="783"/>
      <c r="T35" s="783"/>
      <c r="U35" s="783"/>
      <c r="V35" s="783"/>
      <c r="W35" s="783"/>
      <c r="X35" s="783"/>
      <c r="Y35" s="783"/>
      <c r="Z35" s="783"/>
      <c r="AA35" s="783"/>
      <c r="AB35" s="783"/>
      <c r="AC35" s="783"/>
      <c r="AD35" s="783"/>
      <c r="AE35" s="793"/>
      <c r="AF35" s="794"/>
      <c r="AG35" s="795"/>
      <c r="AH35" s="795"/>
      <c r="AI35" s="795"/>
      <c r="AJ35" s="796"/>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32"/>
      <c r="BK35" s="232"/>
      <c r="BL35" s="232"/>
      <c r="BM35" s="232"/>
      <c r="BN35" s="232"/>
      <c r="BO35" s="245"/>
      <c r="BP35" s="245"/>
      <c r="BQ35" s="242">
        <v>29</v>
      </c>
      <c r="BR35" s="243"/>
      <c r="BS35" s="776"/>
      <c r="BT35" s="777"/>
      <c r="BU35" s="777"/>
      <c r="BV35" s="777"/>
      <c r="BW35" s="777"/>
      <c r="BX35" s="777"/>
      <c r="BY35" s="777"/>
      <c r="BZ35" s="777"/>
      <c r="CA35" s="777"/>
      <c r="CB35" s="777"/>
      <c r="CC35" s="777"/>
      <c r="CD35" s="777"/>
      <c r="CE35" s="777"/>
      <c r="CF35" s="777"/>
      <c r="CG35" s="778"/>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26"/>
    </row>
    <row r="36" spans="1:131" s="227" customFormat="1" ht="26.25" customHeight="1">
      <c r="A36" s="246">
        <v>9</v>
      </c>
      <c r="B36" s="779"/>
      <c r="C36" s="780"/>
      <c r="D36" s="780"/>
      <c r="E36" s="780"/>
      <c r="F36" s="780"/>
      <c r="G36" s="780"/>
      <c r="H36" s="780"/>
      <c r="I36" s="780"/>
      <c r="J36" s="780"/>
      <c r="K36" s="780"/>
      <c r="L36" s="780"/>
      <c r="M36" s="780"/>
      <c r="N36" s="780"/>
      <c r="O36" s="780"/>
      <c r="P36" s="781"/>
      <c r="Q36" s="782"/>
      <c r="R36" s="783"/>
      <c r="S36" s="783"/>
      <c r="T36" s="783"/>
      <c r="U36" s="783"/>
      <c r="V36" s="783"/>
      <c r="W36" s="783"/>
      <c r="X36" s="783"/>
      <c r="Y36" s="783"/>
      <c r="Z36" s="783"/>
      <c r="AA36" s="783"/>
      <c r="AB36" s="783"/>
      <c r="AC36" s="783"/>
      <c r="AD36" s="783"/>
      <c r="AE36" s="793"/>
      <c r="AF36" s="794"/>
      <c r="AG36" s="795"/>
      <c r="AH36" s="795"/>
      <c r="AI36" s="795"/>
      <c r="AJ36" s="796"/>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32"/>
      <c r="BK36" s="232"/>
      <c r="BL36" s="232"/>
      <c r="BM36" s="232"/>
      <c r="BN36" s="232"/>
      <c r="BO36" s="245"/>
      <c r="BP36" s="245"/>
      <c r="BQ36" s="242">
        <v>30</v>
      </c>
      <c r="BR36" s="243"/>
      <c r="BS36" s="776"/>
      <c r="BT36" s="777"/>
      <c r="BU36" s="777"/>
      <c r="BV36" s="777"/>
      <c r="BW36" s="777"/>
      <c r="BX36" s="777"/>
      <c r="BY36" s="777"/>
      <c r="BZ36" s="777"/>
      <c r="CA36" s="777"/>
      <c r="CB36" s="777"/>
      <c r="CC36" s="777"/>
      <c r="CD36" s="777"/>
      <c r="CE36" s="777"/>
      <c r="CF36" s="777"/>
      <c r="CG36" s="778"/>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26"/>
    </row>
    <row r="37" spans="1:131" s="227" customFormat="1" ht="26.25" customHeight="1">
      <c r="A37" s="246">
        <v>10</v>
      </c>
      <c r="B37" s="779"/>
      <c r="C37" s="780"/>
      <c r="D37" s="780"/>
      <c r="E37" s="780"/>
      <c r="F37" s="780"/>
      <c r="G37" s="780"/>
      <c r="H37" s="780"/>
      <c r="I37" s="780"/>
      <c r="J37" s="780"/>
      <c r="K37" s="780"/>
      <c r="L37" s="780"/>
      <c r="M37" s="780"/>
      <c r="N37" s="780"/>
      <c r="O37" s="780"/>
      <c r="P37" s="781"/>
      <c r="Q37" s="782"/>
      <c r="R37" s="783"/>
      <c r="S37" s="783"/>
      <c r="T37" s="783"/>
      <c r="U37" s="783"/>
      <c r="V37" s="783"/>
      <c r="W37" s="783"/>
      <c r="X37" s="783"/>
      <c r="Y37" s="783"/>
      <c r="Z37" s="783"/>
      <c r="AA37" s="783"/>
      <c r="AB37" s="783"/>
      <c r="AC37" s="783"/>
      <c r="AD37" s="783"/>
      <c r="AE37" s="793"/>
      <c r="AF37" s="794"/>
      <c r="AG37" s="795"/>
      <c r="AH37" s="795"/>
      <c r="AI37" s="795"/>
      <c r="AJ37" s="796"/>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32"/>
      <c r="BK37" s="232"/>
      <c r="BL37" s="232"/>
      <c r="BM37" s="232"/>
      <c r="BN37" s="232"/>
      <c r="BO37" s="245"/>
      <c r="BP37" s="245"/>
      <c r="BQ37" s="242">
        <v>31</v>
      </c>
      <c r="BR37" s="243"/>
      <c r="BS37" s="776"/>
      <c r="BT37" s="777"/>
      <c r="BU37" s="777"/>
      <c r="BV37" s="777"/>
      <c r="BW37" s="777"/>
      <c r="BX37" s="777"/>
      <c r="BY37" s="777"/>
      <c r="BZ37" s="777"/>
      <c r="CA37" s="777"/>
      <c r="CB37" s="777"/>
      <c r="CC37" s="777"/>
      <c r="CD37" s="777"/>
      <c r="CE37" s="777"/>
      <c r="CF37" s="777"/>
      <c r="CG37" s="778"/>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26"/>
    </row>
    <row r="38" spans="1:131" s="227" customFormat="1" ht="26.25" customHeight="1">
      <c r="A38" s="246">
        <v>11</v>
      </c>
      <c r="B38" s="779"/>
      <c r="C38" s="780"/>
      <c r="D38" s="780"/>
      <c r="E38" s="780"/>
      <c r="F38" s="780"/>
      <c r="G38" s="780"/>
      <c r="H38" s="780"/>
      <c r="I38" s="780"/>
      <c r="J38" s="780"/>
      <c r="K38" s="780"/>
      <c r="L38" s="780"/>
      <c r="M38" s="780"/>
      <c r="N38" s="780"/>
      <c r="O38" s="780"/>
      <c r="P38" s="781"/>
      <c r="Q38" s="782"/>
      <c r="R38" s="783"/>
      <c r="S38" s="783"/>
      <c r="T38" s="783"/>
      <c r="U38" s="783"/>
      <c r="V38" s="783"/>
      <c r="W38" s="783"/>
      <c r="X38" s="783"/>
      <c r="Y38" s="783"/>
      <c r="Z38" s="783"/>
      <c r="AA38" s="783"/>
      <c r="AB38" s="783"/>
      <c r="AC38" s="783"/>
      <c r="AD38" s="783"/>
      <c r="AE38" s="793"/>
      <c r="AF38" s="794"/>
      <c r="AG38" s="795"/>
      <c r="AH38" s="795"/>
      <c r="AI38" s="795"/>
      <c r="AJ38" s="796"/>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32"/>
      <c r="BK38" s="232"/>
      <c r="BL38" s="232"/>
      <c r="BM38" s="232"/>
      <c r="BN38" s="232"/>
      <c r="BO38" s="245"/>
      <c r="BP38" s="245"/>
      <c r="BQ38" s="242">
        <v>32</v>
      </c>
      <c r="BR38" s="243"/>
      <c r="BS38" s="776"/>
      <c r="BT38" s="777"/>
      <c r="BU38" s="777"/>
      <c r="BV38" s="777"/>
      <c r="BW38" s="777"/>
      <c r="BX38" s="777"/>
      <c r="BY38" s="777"/>
      <c r="BZ38" s="777"/>
      <c r="CA38" s="777"/>
      <c r="CB38" s="777"/>
      <c r="CC38" s="777"/>
      <c r="CD38" s="777"/>
      <c r="CE38" s="777"/>
      <c r="CF38" s="777"/>
      <c r="CG38" s="778"/>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26"/>
    </row>
    <row r="39" spans="1:131" s="227" customFormat="1" ht="26.25" customHeight="1">
      <c r="A39" s="246">
        <v>12</v>
      </c>
      <c r="B39" s="779"/>
      <c r="C39" s="780"/>
      <c r="D39" s="780"/>
      <c r="E39" s="780"/>
      <c r="F39" s="780"/>
      <c r="G39" s="780"/>
      <c r="H39" s="780"/>
      <c r="I39" s="780"/>
      <c r="J39" s="780"/>
      <c r="K39" s="780"/>
      <c r="L39" s="780"/>
      <c r="M39" s="780"/>
      <c r="N39" s="780"/>
      <c r="O39" s="780"/>
      <c r="P39" s="781"/>
      <c r="Q39" s="782"/>
      <c r="R39" s="783"/>
      <c r="S39" s="783"/>
      <c r="T39" s="783"/>
      <c r="U39" s="783"/>
      <c r="V39" s="783"/>
      <c r="W39" s="783"/>
      <c r="X39" s="783"/>
      <c r="Y39" s="783"/>
      <c r="Z39" s="783"/>
      <c r="AA39" s="783"/>
      <c r="AB39" s="783"/>
      <c r="AC39" s="783"/>
      <c r="AD39" s="783"/>
      <c r="AE39" s="793"/>
      <c r="AF39" s="794"/>
      <c r="AG39" s="795"/>
      <c r="AH39" s="795"/>
      <c r="AI39" s="795"/>
      <c r="AJ39" s="796"/>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32"/>
      <c r="BK39" s="232"/>
      <c r="BL39" s="232"/>
      <c r="BM39" s="232"/>
      <c r="BN39" s="232"/>
      <c r="BO39" s="245"/>
      <c r="BP39" s="245"/>
      <c r="BQ39" s="242">
        <v>33</v>
      </c>
      <c r="BR39" s="243"/>
      <c r="BS39" s="776"/>
      <c r="BT39" s="777"/>
      <c r="BU39" s="777"/>
      <c r="BV39" s="777"/>
      <c r="BW39" s="777"/>
      <c r="BX39" s="777"/>
      <c r="BY39" s="777"/>
      <c r="BZ39" s="777"/>
      <c r="CA39" s="777"/>
      <c r="CB39" s="777"/>
      <c r="CC39" s="777"/>
      <c r="CD39" s="777"/>
      <c r="CE39" s="777"/>
      <c r="CF39" s="777"/>
      <c r="CG39" s="778"/>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26"/>
    </row>
    <row r="40" spans="1:131" s="227" customFormat="1" ht="26.25" customHeight="1">
      <c r="A40" s="241">
        <v>13</v>
      </c>
      <c r="B40" s="779"/>
      <c r="C40" s="780"/>
      <c r="D40" s="780"/>
      <c r="E40" s="780"/>
      <c r="F40" s="780"/>
      <c r="G40" s="780"/>
      <c r="H40" s="780"/>
      <c r="I40" s="780"/>
      <c r="J40" s="780"/>
      <c r="K40" s="780"/>
      <c r="L40" s="780"/>
      <c r="M40" s="780"/>
      <c r="N40" s="780"/>
      <c r="O40" s="780"/>
      <c r="P40" s="781"/>
      <c r="Q40" s="782"/>
      <c r="R40" s="783"/>
      <c r="S40" s="783"/>
      <c r="T40" s="783"/>
      <c r="U40" s="783"/>
      <c r="V40" s="783"/>
      <c r="W40" s="783"/>
      <c r="X40" s="783"/>
      <c r="Y40" s="783"/>
      <c r="Z40" s="783"/>
      <c r="AA40" s="783"/>
      <c r="AB40" s="783"/>
      <c r="AC40" s="783"/>
      <c r="AD40" s="783"/>
      <c r="AE40" s="793"/>
      <c r="AF40" s="794"/>
      <c r="AG40" s="795"/>
      <c r="AH40" s="795"/>
      <c r="AI40" s="795"/>
      <c r="AJ40" s="796"/>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32"/>
      <c r="BK40" s="232"/>
      <c r="BL40" s="232"/>
      <c r="BM40" s="232"/>
      <c r="BN40" s="232"/>
      <c r="BO40" s="245"/>
      <c r="BP40" s="245"/>
      <c r="BQ40" s="242">
        <v>34</v>
      </c>
      <c r="BR40" s="243"/>
      <c r="BS40" s="776"/>
      <c r="BT40" s="777"/>
      <c r="BU40" s="777"/>
      <c r="BV40" s="777"/>
      <c r="BW40" s="777"/>
      <c r="BX40" s="777"/>
      <c r="BY40" s="777"/>
      <c r="BZ40" s="777"/>
      <c r="CA40" s="777"/>
      <c r="CB40" s="777"/>
      <c r="CC40" s="777"/>
      <c r="CD40" s="777"/>
      <c r="CE40" s="777"/>
      <c r="CF40" s="777"/>
      <c r="CG40" s="778"/>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26"/>
    </row>
    <row r="41" spans="1:131" s="227" customFormat="1" ht="26.25" customHeight="1">
      <c r="A41" s="241">
        <v>14</v>
      </c>
      <c r="B41" s="779"/>
      <c r="C41" s="780"/>
      <c r="D41" s="780"/>
      <c r="E41" s="780"/>
      <c r="F41" s="780"/>
      <c r="G41" s="780"/>
      <c r="H41" s="780"/>
      <c r="I41" s="780"/>
      <c r="J41" s="780"/>
      <c r="K41" s="780"/>
      <c r="L41" s="780"/>
      <c r="M41" s="780"/>
      <c r="N41" s="780"/>
      <c r="O41" s="780"/>
      <c r="P41" s="781"/>
      <c r="Q41" s="782"/>
      <c r="R41" s="783"/>
      <c r="S41" s="783"/>
      <c r="T41" s="783"/>
      <c r="U41" s="783"/>
      <c r="V41" s="783"/>
      <c r="W41" s="783"/>
      <c r="X41" s="783"/>
      <c r="Y41" s="783"/>
      <c r="Z41" s="783"/>
      <c r="AA41" s="783"/>
      <c r="AB41" s="783"/>
      <c r="AC41" s="783"/>
      <c r="AD41" s="783"/>
      <c r="AE41" s="793"/>
      <c r="AF41" s="794"/>
      <c r="AG41" s="795"/>
      <c r="AH41" s="795"/>
      <c r="AI41" s="795"/>
      <c r="AJ41" s="796"/>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32"/>
      <c r="BK41" s="232"/>
      <c r="BL41" s="232"/>
      <c r="BM41" s="232"/>
      <c r="BN41" s="232"/>
      <c r="BO41" s="245"/>
      <c r="BP41" s="245"/>
      <c r="BQ41" s="242">
        <v>35</v>
      </c>
      <c r="BR41" s="243"/>
      <c r="BS41" s="776"/>
      <c r="BT41" s="777"/>
      <c r="BU41" s="777"/>
      <c r="BV41" s="777"/>
      <c r="BW41" s="777"/>
      <c r="BX41" s="777"/>
      <c r="BY41" s="777"/>
      <c r="BZ41" s="777"/>
      <c r="CA41" s="777"/>
      <c r="CB41" s="777"/>
      <c r="CC41" s="777"/>
      <c r="CD41" s="777"/>
      <c r="CE41" s="777"/>
      <c r="CF41" s="777"/>
      <c r="CG41" s="778"/>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26"/>
    </row>
    <row r="42" spans="1:131" s="227" customFormat="1" ht="26.25" customHeight="1">
      <c r="A42" s="241">
        <v>15</v>
      </c>
      <c r="B42" s="779"/>
      <c r="C42" s="780"/>
      <c r="D42" s="780"/>
      <c r="E42" s="780"/>
      <c r="F42" s="780"/>
      <c r="G42" s="780"/>
      <c r="H42" s="780"/>
      <c r="I42" s="780"/>
      <c r="J42" s="780"/>
      <c r="K42" s="780"/>
      <c r="L42" s="780"/>
      <c r="M42" s="780"/>
      <c r="N42" s="780"/>
      <c r="O42" s="780"/>
      <c r="P42" s="781"/>
      <c r="Q42" s="782"/>
      <c r="R42" s="783"/>
      <c r="S42" s="783"/>
      <c r="T42" s="783"/>
      <c r="U42" s="783"/>
      <c r="V42" s="783"/>
      <c r="W42" s="783"/>
      <c r="X42" s="783"/>
      <c r="Y42" s="783"/>
      <c r="Z42" s="783"/>
      <c r="AA42" s="783"/>
      <c r="AB42" s="783"/>
      <c r="AC42" s="783"/>
      <c r="AD42" s="783"/>
      <c r="AE42" s="793"/>
      <c r="AF42" s="794"/>
      <c r="AG42" s="795"/>
      <c r="AH42" s="795"/>
      <c r="AI42" s="795"/>
      <c r="AJ42" s="796"/>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32"/>
      <c r="BK42" s="232"/>
      <c r="BL42" s="232"/>
      <c r="BM42" s="232"/>
      <c r="BN42" s="232"/>
      <c r="BO42" s="245"/>
      <c r="BP42" s="245"/>
      <c r="BQ42" s="242">
        <v>36</v>
      </c>
      <c r="BR42" s="243"/>
      <c r="BS42" s="776"/>
      <c r="BT42" s="777"/>
      <c r="BU42" s="777"/>
      <c r="BV42" s="777"/>
      <c r="BW42" s="777"/>
      <c r="BX42" s="777"/>
      <c r="BY42" s="777"/>
      <c r="BZ42" s="777"/>
      <c r="CA42" s="777"/>
      <c r="CB42" s="777"/>
      <c r="CC42" s="777"/>
      <c r="CD42" s="777"/>
      <c r="CE42" s="777"/>
      <c r="CF42" s="777"/>
      <c r="CG42" s="778"/>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26"/>
    </row>
    <row r="43" spans="1:131" s="227" customFormat="1" ht="26.25" customHeight="1">
      <c r="A43" s="241">
        <v>16</v>
      </c>
      <c r="B43" s="779"/>
      <c r="C43" s="780"/>
      <c r="D43" s="780"/>
      <c r="E43" s="780"/>
      <c r="F43" s="780"/>
      <c r="G43" s="780"/>
      <c r="H43" s="780"/>
      <c r="I43" s="780"/>
      <c r="J43" s="780"/>
      <c r="K43" s="780"/>
      <c r="L43" s="780"/>
      <c r="M43" s="780"/>
      <c r="N43" s="780"/>
      <c r="O43" s="780"/>
      <c r="P43" s="781"/>
      <c r="Q43" s="782"/>
      <c r="R43" s="783"/>
      <c r="S43" s="783"/>
      <c r="T43" s="783"/>
      <c r="U43" s="783"/>
      <c r="V43" s="783"/>
      <c r="W43" s="783"/>
      <c r="X43" s="783"/>
      <c r="Y43" s="783"/>
      <c r="Z43" s="783"/>
      <c r="AA43" s="783"/>
      <c r="AB43" s="783"/>
      <c r="AC43" s="783"/>
      <c r="AD43" s="783"/>
      <c r="AE43" s="793"/>
      <c r="AF43" s="794"/>
      <c r="AG43" s="795"/>
      <c r="AH43" s="795"/>
      <c r="AI43" s="795"/>
      <c r="AJ43" s="796"/>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32"/>
      <c r="BK43" s="232"/>
      <c r="BL43" s="232"/>
      <c r="BM43" s="232"/>
      <c r="BN43" s="232"/>
      <c r="BO43" s="245"/>
      <c r="BP43" s="245"/>
      <c r="BQ43" s="242">
        <v>37</v>
      </c>
      <c r="BR43" s="243"/>
      <c r="BS43" s="776"/>
      <c r="BT43" s="777"/>
      <c r="BU43" s="777"/>
      <c r="BV43" s="777"/>
      <c r="BW43" s="777"/>
      <c r="BX43" s="777"/>
      <c r="BY43" s="777"/>
      <c r="BZ43" s="777"/>
      <c r="CA43" s="777"/>
      <c r="CB43" s="777"/>
      <c r="CC43" s="777"/>
      <c r="CD43" s="777"/>
      <c r="CE43" s="777"/>
      <c r="CF43" s="777"/>
      <c r="CG43" s="778"/>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26"/>
    </row>
    <row r="44" spans="1:131" s="227" customFormat="1" ht="26.25" customHeight="1">
      <c r="A44" s="241">
        <v>17</v>
      </c>
      <c r="B44" s="779"/>
      <c r="C44" s="780"/>
      <c r="D44" s="780"/>
      <c r="E44" s="780"/>
      <c r="F44" s="780"/>
      <c r="G44" s="780"/>
      <c r="H44" s="780"/>
      <c r="I44" s="780"/>
      <c r="J44" s="780"/>
      <c r="K44" s="780"/>
      <c r="L44" s="780"/>
      <c r="M44" s="780"/>
      <c r="N44" s="780"/>
      <c r="O44" s="780"/>
      <c r="P44" s="781"/>
      <c r="Q44" s="782"/>
      <c r="R44" s="783"/>
      <c r="S44" s="783"/>
      <c r="T44" s="783"/>
      <c r="U44" s="783"/>
      <c r="V44" s="783"/>
      <c r="W44" s="783"/>
      <c r="X44" s="783"/>
      <c r="Y44" s="783"/>
      <c r="Z44" s="783"/>
      <c r="AA44" s="783"/>
      <c r="AB44" s="783"/>
      <c r="AC44" s="783"/>
      <c r="AD44" s="783"/>
      <c r="AE44" s="793"/>
      <c r="AF44" s="794"/>
      <c r="AG44" s="795"/>
      <c r="AH44" s="795"/>
      <c r="AI44" s="795"/>
      <c r="AJ44" s="796"/>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32"/>
      <c r="BK44" s="232"/>
      <c r="BL44" s="232"/>
      <c r="BM44" s="232"/>
      <c r="BN44" s="232"/>
      <c r="BO44" s="245"/>
      <c r="BP44" s="245"/>
      <c r="BQ44" s="242">
        <v>38</v>
      </c>
      <c r="BR44" s="243"/>
      <c r="BS44" s="776"/>
      <c r="BT44" s="777"/>
      <c r="BU44" s="777"/>
      <c r="BV44" s="777"/>
      <c r="BW44" s="777"/>
      <c r="BX44" s="777"/>
      <c r="BY44" s="777"/>
      <c r="BZ44" s="777"/>
      <c r="CA44" s="777"/>
      <c r="CB44" s="777"/>
      <c r="CC44" s="777"/>
      <c r="CD44" s="777"/>
      <c r="CE44" s="777"/>
      <c r="CF44" s="777"/>
      <c r="CG44" s="778"/>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26"/>
    </row>
    <row r="45" spans="1:131" s="227" customFormat="1" ht="26.25" customHeight="1">
      <c r="A45" s="241">
        <v>18</v>
      </c>
      <c r="B45" s="779"/>
      <c r="C45" s="780"/>
      <c r="D45" s="780"/>
      <c r="E45" s="780"/>
      <c r="F45" s="780"/>
      <c r="G45" s="780"/>
      <c r="H45" s="780"/>
      <c r="I45" s="780"/>
      <c r="J45" s="780"/>
      <c r="K45" s="780"/>
      <c r="L45" s="780"/>
      <c r="M45" s="780"/>
      <c r="N45" s="780"/>
      <c r="O45" s="780"/>
      <c r="P45" s="781"/>
      <c r="Q45" s="782"/>
      <c r="R45" s="783"/>
      <c r="S45" s="783"/>
      <c r="T45" s="783"/>
      <c r="U45" s="783"/>
      <c r="V45" s="783"/>
      <c r="W45" s="783"/>
      <c r="X45" s="783"/>
      <c r="Y45" s="783"/>
      <c r="Z45" s="783"/>
      <c r="AA45" s="783"/>
      <c r="AB45" s="783"/>
      <c r="AC45" s="783"/>
      <c r="AD45" s="783"/>
      <c r="AE45" s="793"/>
      <c r="AF45" s="794"/>
      <c r="AG45" s="795"/>
      <c r="AH45" s="795"/>
      <c r="AI45" s="795"/>
      <c r="AJ45" s="796"/>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32"/>
      <c r="BK45" s="232"/>
      <c r="BL45" s="232"/>
      <c r="BM45" s="232"/>
      <c r="BN45" s="232"/>
      <c r="BO45" s="245"/>
      <c r="BP45" s="245"/>
      <c r="BQ45" s="242">
        <v>39</v>
      </c>
      <c r="BR45" s="243"/>
      <c r="BS45" s="776"/>
      <c r="BT45" s="777"/>
      <c r="BU45" s="777"/>
      <c r="BV45" s="777"/>
      <c r="BW45" s="777"/>
      <c r="BX45" s="777"/>
      <c r="BY45" s="777"/>
      <c r="BZ45" s="777"/>
      <c r="CA45" s="777"/>
      <c r="CB45" s="777"/>
      <c r="CC45" s="777"/>
      <c r="CD45" s="777"/>
      <c r="CE45" s="777"/>
      <c r="CF45" s="777"/>
      <c r="CG45" s="778"/>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26"/>
    </row>
    <row r="46" spans="1:131" s="227" customFormat="1" ht="26.25" customHeight="1">
      <c r="A46" s="241">
        <v>19</v>
      </c>
      <c r="B46" s="779"/>
      <c r="C46" s="780"/>
      <c r="D46" s="780"/>
      <c r="E46" s="780"/>
      <c r="F46" s="780"/>
      <c r="G46" s="780"/>
      <c r="H46" s="780"/>
      <c r="I46" s="780"/>
      <c r="J46" s="780"/>
      <c r="K46" s="780"/>
      <c r="L46" s="780"/>
      <c r="M46" s="780"/>
      <c r="N46" s="780"/>
      <c r="O46" s="780"/>
      <c r="P46" s="781"/>
      <c r="Q46" s="782"/>
      <c r="R46" s="783"/>
      <c r="S46" s="783"/>
      <c r="T46" s="783"/>
      <c r="U46" s="783"/>
      <c r="V46" s="783"/>
      <c r="W46" s="783"/>
      <c r="X46" s="783"/>
      <c r="Y46" s="783"/>
      <c r="Z46" s="783"/>
      <c r="AA46" s="783"/>
      <c r="AB46" s="783"/>
      <c r="AC46" s="783"/>
      <c r="AD46" s="783"/>
      <c r="AE46" s="793"/>
      <c r="AF46" s="794"/>
      <c r="AG46" s="795"/>
      <c r="AH46" s="795"/>
      <c r="AI46" s="795"/>
      <c r="AJ46" s="796"/>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32"/>
      <c r="BK46" s="232"/>
      <c r="BL46" s="232"/>
      <c r="BM46" s="232"/>
      <c r="BN46" s="232"/>
      <c r="BO46" s="245"/>
      <c r="BP46" s="245"/>
      <c r="BQ46" s="242">
        <v>40</v>
      </c>
      <c r="BR46" s="243"/>
      <c r="BS46" s="776"/>
      <c r="BT46" s="777"/>
      <c r="BU46" s="777"/>
      <c r="BV46" s="777"/>
      <c r="BW46" s="777"/>
      <c r="BX46" s="777"/>
      <c r="BY46" s="777"/>
      <c r="BZ46" s="777"/>
      <c r="CA46" s="777"/>
      <c r="CB46" s="777"/>
      <c r="CC46" s="777"/>
      <c r="CD46" s="777"/>
      <c r="CE46" s="777"/>
      <c r="CF46" s="777"/>
      <c r="CG46" s="778"/>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26"/>
    </row>
    <row r="47" spans="1:131" s="227" customFormat="1" ht="26.25" customHeight="1">
      <c r="A47" s="241">
        <v>20</v>
      </c>
      <c r="B47" s="779"/>
      <c r="C47" s="780"/>
      <c r="D47" s="780"/>
      <c r="E47" s="780"/>
      <c r="F47" s="780"/>
      <c r="G47" s="780"/>
      <c r="H47" s="780"/>
      <c r="I47" s="780"/>
      <c r="J47" s="780"/>
      <c r="K47" s="780"/>
      <c r="L47" s="780"/>
      <c r="M47" s="780"/>
      <c r="N47" s="780"/>
      <c r="O47" s="780"/>
      <c r="P47" s="781"/>
      <c r="Q47" s="782"/>
      <c r="R47" s="783"/>
      <c r="S47" s="783"/>
      <c r="T47" s="783"/>
      <c r="U47" s="783"/>
      <c r="V47" s="783"/>
      <c r="W47" s="783"/>
      <c r="X47" s="783"/>
      <c r="Y47" s="783"/>
      <c r="Z47" s="783"/>
      <c r="AA47" s="783"/>
      <c r="AB47" s="783"/>
      <c r="AC47" s="783"/>
      <c r="AD47" s="783"/>
      <c r="AE47" s="793"/>
      <c r="AF47" s="794"/>
      <c r="AG47" s="795"/>
      <c r="AH47" s="795"/>
      <c r="AI47" s="795"/>
      <c r="AJ47" s="796"/>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32"/>
      <c r="BK47" s="232"/>
      <c r="BL47" s="232"/>
      <c r="BM47" s="232"/>
      <c r="BN47" s="232"/>
      <c r="BO47" s="245"/>
      <c r="BP47" s="245"/>
      <c r="BQ47" s="242">
        <v>41</v>
      </c>
      <c r="BR47" s="243"/>
      <c r="BS47" s="776"/>
      <c r="BT47" s="777"/>
      <c r="BU47" s="777"/>
      <c r="BV47" s="777"/>
      <c r="BW47" s="777"/>
      <c r="BX47" s="777"/>
      <c r="BY47" s="777"/>
      <c r="BZ47" s="777"/>
      <c r="CA47" s="777"/>
      <c r="CB47" s="777"/>
      <c r="CC47" s="777"/>
      <c r="CD47" s="777"/>
      <c r="CE47" s="777"/>
      <c r="CF47" s="777"/>
      <c r="CG47" s="778"/>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26"/>
    </row>
    <row r="48" spans="1:131" s="227" customFormat="1" ht="26.25" customHeight="1">
      <c r="A48" s="241">
        <v>21</v>
      </c>
      <c r="B48" s="779"/>
      <c r="C48" s="780"/>
      <c r="D48" s="780"/>
      <c r="E48" s="780"/>
      <c r="F48" s="780"/>
      <c r="G48" s="780"/>
      <c r="H48" s="780"/>
      <c r="I48" s="780"/>
      <c r="J48" s="780"/>
      <c r="K48" s="780"/>
      <c r="L48" s="780"/>
      <c r="M48" s="780"/>
      <c r="N48" s="780"/>
      <c r="O48" s="780"/>
      <c r="P48" s="781"/>
      <c r="Q48" s="782"/>
      <c r="R48" s="783"/>
      <c r="S48" s="783"/>
      <c r="T48" s="783"/>
      <c r="U48" s="783"/>
      <c r="V48" s="783"/>
      <c r="W48" s="783"/>
      <c r="X48" s="783"/>
      <c r="Y48" s="783"/>
      <c r="Z48" s="783"/>
      <c r="AA48" s="783"/>
      <c r="AB48" s="783"/>
      <c r="AC48" s="783"/>
      <c r="AD48" s="783"/>
      <c r="AE48" s="793"/>
      <c r="AF48" s="794"/>
      <c r="AG48" s="795"/>
      <c r="AH48" s="795"/>
      <c r="AI48" s="795"/>
      <c r="AJ48" s="796"/>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32"/>
      <c r="BK48" s="232"/>
      <c r="BL48" s="232"/>
      <c r="BM48" s="232"/>
      <c r="BN48" s="232"/>
      <c r="BO48" s="245"/>
      <c r="BP48" s="245"/>
      <c r="BQ48" s="242">
        <v>42</v>
      </c>
      <c r="BR48" s="243"/>
      <c r="BS48" s="776"/>
      <c r="BT48" s="777"/>
      <c r="BU48" s="777"/>
      <c r="BV48" s="777"/>
      <c r="BW48" s="777"/>
      <c r="BX48" s="777"/>
      <c r="BY48" s="777"/>
      <c r="BZ48" s="777"/>
      <c r="CA48" s="777"/>
      <c r="CB48" s="777"/>
      <c r="CC48" s="777"/>
      <c r="CD48" s="777"/>
      <c r="CE48" s="777"/>
      <c r="CF48" s="777"/>
      <c r="CG48" s="778"/>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26"/>
    </row>
    <row r="49" spans="1:131" s="227" customFormat="1" ht="26.25" customHeight="1">
      <c r="A49" s="241">
        <v>22</v>
      </c>
      <c r="B49" s="779"/>
      <c r="C49" s="780"/>
      <c r="D49" s="780"/>
      <c r="E49" s="780"/>
      <c r="F49" s="780"/>
      <c r="G49" s="780"/>
      <c r="H49" s="780"/>
      <c r="I49" s="780"/>
      <c r="J49" s="780"/>
      <c r="K49" s="780"/>
      <c r="L49" s="780"/>
      <c r="M49" s="780"/>
      <c r="N49" s="780"/>
      <c r="O49" s="780"/>
      <c r="P49" s="781"/>
      <c r="Q49" s="782"/>
      <c r="R49" s="783"/>
      <c r="S49" s="783"/>
      <c r="T49" s="783"/>
      <c r="U49" s="783"/>
      <c r="V49" s="783"/>
      <c r="W49" s="783"/>
      <c r="X49" s="783"/>
      <c r="Y49" s="783"/>
      <c r="Z49" s="783"/>
      <c r="AA49" s="783"/>
      <c r="AB49" s="783"/>
      <c r="AC49" s="783"/>
      <c r="AD49" s="783"/>
      <c r="AE49" s="793"/>
      <c r="AF49" s="794"/>
      <c r="AG49" s="795"/>
      <c r="AH49" s="795"/>
      <c r="AI49" s="795"/>
      <c r="AJ49" s="796"/>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32"/>
      <c r="BK49" s="232"/>
      <c r="BL49" s="232"/>
      <c r="BM49" s="232"/>
      <c r="BN49" s="232"/>
      <c r="BO49" s="245"/>
      <c r="BP49" s="245"/>
      <c r="BQ49" s="242">
        <v>43</v>
      </c>
      <c r="BR49" s="243"/>
      <c r="BS49" s="776"/>
      <c r="BT49" s="777"/>
      <c r="BU49" s="777"/>
      <c r="BV49" s="777"/>
      <c r="BW49" s="777"/>
      <c r="BX49" s="777"/>
      <c r="BY49" s="777"/>
      <c r="BZ49" s="777"/>
      <c r="CA49" s="777"/>
      <c r="CB49" s="777"/>
      <c r="CC49" s="777"/>
      <c r="CD49" s="777"/>
      <c r="CE49" s="777"/>
      <c r="CF49" s="777"/>
      <c r="CG49" s="778"/>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26"/>
    </row>
    <row r="50" spans="1:131" s="227" customFormat="1" ht="26.25" customHeight="1">
      <c r="A50" s="241">
        <v>23</v>
      </c>
      <c r="B50" s="779"/>
      <c r="C50" s="780"/>
      <c r="D50" s="780"/>
      <c r="E50" s="780"/>
      <c r="F50" s="780"/>
      <c r="G50" s="780"/>
      <c r="H50" s="780"/>
      <c r="I50" s="780"/>
      <c r="J50" s="780"/>
      <c r="K50" s="780"/>
      <c r="L50" s="780"/>
      <c r="M50" s="780"/>
      <c r="N50" s="780"/>
      <c r="O50" s="780"/>
      <c r="P50" s="781"/>
      <c r="Q50" s="852"/>
      <c r="R50" s="853"/>
      <c r="S50" s="853"/>
      <c r="T50" s="853"/>
      <c r="U50" s="853"/>
      <c r="V50" s="853"/>
      <c r="W50" s="853"/>
      <c r="X50" s="853"/>
      <c r="Y50" s="853"/>
      <c r="Z50" s="853"/>
      <c r="AA50" s="853"/>
      <c r="AB50" s="853"/>
      <c r="AC50" s="853"/>
      <c r="AD50" s="853"/>
      <c r="AE50" s="854"/>
      <c r="AF50" s="794"/>
      <c r="AG50" s="795"/>
      <c r="AH50" s="795"/>
      <c r="AI50" s="795"/>
      <c r="AJ50" s="796"/>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32"/>
      <c r="BK50" s="232"/>
      <c r="BL50" s="232"/>
      <c r="BM50" s="232"/>
      <c r="BN50" s="232"/>
      <c r="BO50" s="245"/>
      <c r="BP50" s="245"/>
      <c r="BQ50" s="242">
        <v>44</v>
      </c>
      <c r="BR50" s="243"/>
      <c r="BS50" s="776"/>
      <c r="BT50" s="777"/>
      <c r="BU50" s="777"/>
      <c r="BV50" s="777"/>
      <c r="BW50" s="777"/>
      <c r="BX50" s="777"/>
      <c r="BY50" s="777"/>
      <c r="BZ50" s="777"/>
      <c r="CA50" s="777"/>
      <c r="CB50" s="777"/>
      <c r="CC50" s="777"/>
      <c r="CD50" s="777"/>
      <c r="CE50" s="777"/>
      <c r="CF50" s="777"/>
      <c r="CG50" s="778"/>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26"/>
    </row>
    <row r="51" spans="1:131" s="227" customFormat="1" ht="26.25" customHeight="1">
      <c r="A51" s="241">
        <v>24</v>
      </c>
      <c r="B51" s="779"/>
      <c r="C51" s="780"/>
      <c r="D51" s="780"/>
      <c r="E51" s="780"/>
      <c r="F51" s="780"/>
      <c r="G51" s="780"/>
      <c r="H51" s="780"/>
      <c r="I51" s="780"/>
      <c r="J51" s="780"/>
      <c r="K51" s="780"/>
      <c r="L51" s="780"/>
      <c r="M51" s="780"/>
      <c r="N51" s="780"/>
      <c r="O51" s="780"/>
      <c r="P51" s="781"/>
      <c r="Q51" s="852"/>
      <c r="R51" s="853"/>
      <c r="S51" s="853"/>
      <c r="T51" s="853"/>
      <c r="U51" s="853"/>
      <c r="V51" s="853"/>
      <c r="W51" s="853"/>
      <c r="X51" s="853"/>
      <c r="Y51" s="853"/>
      <c r="Z51" s="853"/>
      <c r="AA51" s="853"/>
      <c r="AB51" s="853"/>
      <c r="AC51" s="853"/>
      <c r="AD51" s="853"/>
      <c r="AE51" s="854"/>
      <c r="AF51" s="794"/>
      <c r="AG51" s="795"/>
      <c r="AH51" s="795"/>
      <c r="AI51" s="795"/>
      <c r="AJ51" s="796"/>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32"/>
      <c r="BK51" s="232"/>
      <c r="BL51" s="232"/>
      <c r="BM51" s="232"/>
      <c r="BN51" s="232"/>
      <c r="BO51" s="245"/>
      <c r="BP51" s="245"/>
      <c r="BQ51" s="242">
        <v>45</v>
      </c>
      <c r="BR51" s="243"/>
      <c r="BS51" s="776"/>
      <c r="BT51" s="777"/>
      <c r="BU51" s="777"/>
      <c r="BV51" s="777"/>
      <c r="BW51" s="777"/>
      <c r="BX51" s="777"/>
      <c r="BY51" s="777"/>
      <c r="BZ51" s="777"/>
      <c r="CA51" s="777"/>
      <c r="CB51" s="777"/>
      <c r="CC51" s="777"/>
      <c r="CD51" s="777"/>
      <c r="CE51" s="777"/>
      <c r="CF51" s="777"/>
      <c r="CG51" s="778"/>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26"/>
    </row>
    <row r="52" spans="1:131" s="227" customFormat="1" ht="26.25" customHeight="1">
      <c r="A52" s="241">
        <v>25</v>
      </c>
      <c r="B52" s="779"/>
      <c r="C52" s="780"/>
      <c r="D52" s="780"/>
      <c r="E52" s="780"/>
      <c r="F52" s="780"/>
      <c r="G52" s="780"/>
      <c r="H52" s="780"/>
      <c r="I52" s="780"/>
      <c r="J52" s="780"/>
      <c r="K52" s="780"/>
      <c r="L52" s="780"/>
      <c r="M52" s="780"/>
      <c r="N52" s="780"/>
      <c r="O52" s="780"/>
      <c r="P52" s="781"/>
      <c r="Q52" s="852"/>
      <c r="R52" s="853"/>
      <c r="S52" s="853"/>
      <c r="T52" s="853"/>
      <c r="U52" s="853"/>
      <c r="V52" s="853"/>
      <c r="W52" s="853"/>
      <c r="X52" s="853"/>
      <c r="Y52" s="853"/>
      <c r="Z52" s="853"/>
      <c r="AA52" s="853"/>
      <c r="AB52" s="853"/>
      <c r="AC52" s="853"/>
      <c r="AD52" s="853"/>
      <c r="AE52" s="854"/>
      <c r="AF52" s="794"/>
      <c r="AG52" s="795"/>
      <c r="AH52" s="795"/>
      <c r="AI52" s="795"/>
      <c r="AJ52" s="796"/>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32"/>
      <c r="BK52" s="232"/>
      <c r="BL52" s="232"/>
      <c r="BM52" s="232"/>
      <c r="BN52" s="232"/>
      <c r="BO52" s="245"/>
      <c r="BP52" s="245"/>
      <c r="BQ52" s="242">
        <v>46</v>
      </c>
      <c r="BR52" s="243"/>
      <c r="BS52" s="776"/>
      <c r="BT52" s="777"/>
      <c r="BU52" s="777"/>
      <c r="BV52" s="777"/>
      <c r="BW52" s="777"/>
      <c r="BX52" s="777"/>
      <c r="BY52" s="777"/>
      <c r="BZ52" s="777"/>
      <c r="CA52" s="777"/>
      <c r="CB52" s="777"/>
      <c r="CC52" s="777"/>
      <c r="CD52" s="777"/>
      <c r="CE52" s="777"/>
      <c r="CF52" s="777"/>
      <c r="CG52" s="778"/>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26"/>
    </row>
    <row r="53" spans="1:131" s="227" customFormat="1" ht="26.25" customHeight="1">
      <c r="A53" s="241">
        <v>26</v>
      </c>
      <c r="B53" s="779"/>
      <c r="C53" s="780"/>
      <c r="D53" s="780"/>
      <c r="E53" s="780"/>
      <c r="F53" s="780"/>
      <c r="G53" s="780"/>
      <c r="H53" s="780"/>
      <c r="I53" s="780"/>
      <c r="J53" s="780"/>
      <c r="K53" s="780"/>
      <c r="L53" s="780"/>
      <c r="M53" s="780"/>
      <c r="N53" s="780"/>
      <c r="O53" s="780"/>
      <c r="P53" s="781"/>
      <c r="Q53" s="852"/>
      <c r="R53" s="853"/>
      <c r="S53" s="853"/>
      <c r="T53" s="853"/>
      <c r="U53" s="853"/>
      <c r="V53" s="853"/>
      <c r="W53" s="853"/>
      <c r="X53" s="853"/>
      <c r="Y53" s="853"/>
      <c r="Z53" s="853"/>
      <c r="AA53" s="853"/>
      <c r="AB53" s="853"/>
      <c r="AC53" s="853"/>
      <c r="AD53" s="853"/>
      <c r="AE53" s="854"/>
      <c r="AF53" s="794"/>
      <c r="AG53" s="795"/>
      <c r="AH53" s="795"/>
      <c r="AI53" s="795"/>
      <c r="AJ53" s="796"/>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32"/>
      <c r="BK53" s="232"/>
      <c r="BL53" s="232"/>
      <c r="BM53" s="232"/>
      <c r="BN53" s="232"/>
      <c r="BO53" s="245"/>
      <c r="BP53" s="245"/>
      <c r="BQ53" s="242">
        <v>47</v>
      </c>
      <c r="BR53" s="243"/>
      <c r="BS53" s="776"/>
      <c r="BT53" s="777"/>
      <c r="BU53" s="777"/>
      <c r="BV53" s="777"/>
      <c r="BW53" s="777"/>
      <c r="BX53" s="777"/>
      <c r="BY53" s="777"/>
      <c r="BZ53" s="777"/>
      <c r="CA53" s="777"/>
      <c r="CB53" s="777"/>
      <c r="CC53" s="777"/>
      <c r="CD53" s="777"/>
      <c r="CE53" s="777"/>
      <c r="CF53" s="777"/>
      <c r="CG53" s="778"/>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26"/>
    </row>
    <row r="54" spans="1:131" s="227" customFormat="1" ht="26.25" customHeight="1">
      <c r="A54" s="241">
        <v>27</v>
      </c>
      <c r="B54" s="779"/>
      <c r="C54" s="780"/>
      <c r="D54" s="780"/>
      <c r="E54" s="780"/>
      <c r="F54" s="780"/>
      <c r="G54" s="780"/>
      <c r="H54" s="780"/>
      <c r="I54" s="780"/>
      <c r="J54" s="780"/>
      <c r="K54" s="780"/>
      <c r="L54" s="780"/>
      <c r="M54" s="780"/>
      <c r="N54" s="780"/>
      <c r="O54" s="780"/>
      <c r="P54" s="781"/>
      <c r="Q54" s="852"/>
      <c r="R54" s="853"/>
      <c r="S54" s="853"/>
      <c r="T54" s="853"/>
      <c r="U54" s="853"/>
      <c r="V54" s="853"/>
      <c r="W54" s="853"/>
      <c r="X54" s="853"/>
      <c r="Y54" s="853"/>
      <c r="Z54" s="853"/>
      <c r="AA54" s="853"/>
      <c r="AB54" s="853"/>
      <c r="AC54" s="853"/>
      <c r="AD54" s="853"/>
      <c r="AE54" s="854"/>
      <c r="AF54" s="794"/>
      <c r="AG54" s="795"/>
      <c r="AH54" s="795"/>
      <c r="AI54" s="795"/>
      <c r="AJ54" s="796"/>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32"/>
      <c r="BK54" s="232"/>
      <c r="BL54" s="232"/>
      <c r="BM54" s="232"/>
      <c r="BN54" s="232"/>
      <c r="BO54" s="245"/>
      <c r="BP54" s="245"/>
      <c r="BQ54" s="242">
        <v>48</v>
      </c>
      <c r="BR54" s="243"/>
      <c r="BS54" s="776"/>
      <c r="BT54" s="777"/>
      <c r="BU54" s="777"/>
      <c r="BV54" s="777"/>
      <c r="BW54" s="777"/>
      <c r="BX54" s="777"/>
      <c r="BY54" s="777"/>
      <c r="BZ54" s="777"/>
      <c r="CA54" s="777"/>
      <c r="CB54" s="777"/>
      <c r="CC54" s="777"/>
      <c r="CD54" s="777"/>
      <c r="CE54" s="777"/>
      <c r="CF54" s="777"/>
      <c r="CG54" s="778"/>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26"/>
    </row>
    <row r="55" spans="1:131" s="227" customFormat="1" ht="26.25" customHeight="1">
      <c r="A55" s="241">
        <v>28</v>
      </c>
      <c r="B55" s="779"/>
      <c r="C55" s="780"/>
      <c r="D55" s="780"/>
      <c r="E55" s="780"/>
      <c r="F55" s="780"/>
      <c r="G55" s="780"/>
      <c r="H55" s="780"/>
      <c r="I55" s="780"/>
      <c r="J55" s="780"/>
      <c r="K55" s="780"/>
      <c r="L55" s="780"/>
      <c r="M55" s="780"/>
      <c r="N55" s="780"/>
      <c r="O55" s="780"/>
      <c r="P55" s="781"/>
      <c r="Q55" s="852"/>
      <c r="R55" s="853"/>
      <c r="S55" s="853"/>
      <c r="T55" s="853"/>
      <c r="U55" s="853"/>
      <c r="V55" s="853"/>
      <c r="W55" s="853"/>
      <c r="X55" s="853"/>
      <c r="Y55" s="853"/>
      <c r="Z55" s="853"/>
      <c r="AA55" s="853"/>
      <c r="AB55" s="853"/>
      <c r="AC55" s="853"/>
      <c r="AD55" s="853"/>
      <c r="AE55" s="854"/>
      <c r="AF55" s="794"/>
      <c r="AG55" s="795"/>
      <c r="AH55" s="795"/>
      <c r="AI55" s="795"/>
      <c r="AJ55" s="796"/>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32"/>
      <c r="BK55" s="232"/>
      <c r="BL55" s="232"/>
      <c r="BM55" s="232"/>
      <c r="BN55" s="232"/>
      <c r="BO55" s="245"/>
      <c r="BP55" s="245"/>
      <c r="BQ55" s="242">
        <v>49</v>
      </c>
      <c r="BR55" s="243"/>
      <c r="BS55" s="776"/>
      <c r="BT55" s="777"/>
      <c r="BU55" s="777"/>
      <c r="BV55" s="777"/>
      <c r="BW55" s="777"/>
      <c r="BX55" s="777"/>
      <c r="BY55" s="777"/>
      <c r="BZ55" s="777"/>
      <c r="CA55" s="777"/>
      <c r="CB55" s="777"/>
      <c r="CC55" s="777"/>
      <c r="CD55" s="777"/>
      <c r="CE55" s="777"/>
      <c r="CF55" s="777"/>
      <c r="CG55" s="778"/>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26"/>
    </row>
    <row r="56" spans="1:131" s="227" customFormat="1" ht="26.25" customHeight="1">
      <c r="A56" s="241">
        <v>29</v>
      </c>
      <c r="B56" s="779"/>
      <c r="C56" s="780"/>
      <c r="D56" s="780"/>
      <c r="E56" s="780"/>
      <c r="F56" s="780"/>
      <c r="G56" s="780"/>
      <c r="H56" s="780"/>
      <c r="I56" s="780"/>
      <c r="J56" s="780"/>
      <c r="K56" s="780"/>
      <c r="L56" s="780"/>
      <c r="M56" s="780"/>
      <c r="N56" s="780"/>
      <c r="O56" s="780"/>
      <c r="P56" s="781"/>
      <c r="Q56" s="852"/>
      <c r="R56" s="853"/>
      <c r="S56" s="853"/>
      <c r="T56" s="853"/>
      <c r="U56" s="853"/>
      <c r="V56" s="853"/>
      <c r="W56" s="853"/>
      <c r="X56" s="853"/>
      <c r="Y56" s="853"/>
      <c r="Z56" s="853"/>
      <c r="AA56" s="853"/>
      <c r="AB56" s="853"/>
      <c r="AC56" s="853"/>
      <c r="AD56" s="853"/>
      <c r="AE56" s="854"/>
      <c r="AF56" s="794"/>
      <c r="AG56" s="795"/>
      <c r="AH56" s="795"/>
      <c r="AI56" s="795"/>
      <c r="AJ56" s="796"/>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32"/>
      <c r="BK56" s="232"/>
      <c r="BL56" s="232"/>
      <c r="BM56" s="232"/>
      <c r="BN56" s="232"/>
      <c r="BO56" s="245"/>
      <c r="BP56" s="245"/>
      <c r="BQ56" s="242">
        <v>50</v>
      </c>
      <c r="BR56" s="243"/>
      <c r="BS56" s="776"/>
      <c r="BT56" s="777"/>
      <c r="BU56" s="777"/>
      <c r="BV56" s="777"/>
      <c r="BW56" s="777"/>
      <c r="BX56" s="777"/>
      <c r="BY56" s="777"/>
      <c r="BZ56" s="777"/>
      <c r="CA56" s="777"/>
      <c r="CB56" s="777"/>
      <c r="CC56" s="777"/>
      <c r="CD56" s="777"/>
      <c r="CE56" s="777"/>
      <c r="CF56" s="777"/>
      <c r="CG56" s="778"/>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26"/>
    </row>
    <row r="57" spans="1:131" s="227" customFormat="1" ht="26.25" customHeight="1">
      <c r="A57" s="241">
        <v>30</v>
      </c>
      <c r="B57" s="779"/>
      <c r="C57" s="780"/>
      <c r="D57" s="780"/>
      <c r="E57" s="780"/>
      <c r="F57" s="780"/>
      <c r="G57" s="780"/>
      <c r="H57" s="780"/>
      <c r="I57" s="780"/>
      <c r="J57" s="780"/>
      <c r="K57" s="780"/>
      <c r="L57" s="780"/>
      <c r="M57" s="780"/>
      <c r="N57" s="780"/>
      <c r="O57" s="780"/>
      <c r="P57" s="781"/>
      <c r="Q57" s="852"/>
      <c r="R57" s="853"/>
      <c r="S57" s="853"/>
      <c r="T57" s="853"/>
      <c r="U57" s="853"/>
      <c r="V57" s="853"/>
      <c r="W57" s="853"/>
      <c r="X57" s="853"/>
      <c r="Y57" s="853"/>
      <c r="Z57" s="853"/>
      <c r="AA57" s="853"/>
      <c r="AB57" s="853"/>
      <c r="AC57" s="853"/>
      <c r="AD57" s="853"/>
      <c r="AE57" s="854"/>
      <c r="AF57" s="794"/>
      <c r="AG57" s="795"/>
      <c r="AH57" s="795"/>
      <c r="AI57" s="795"/>
      <c r="AJ57" s="796"/>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32"/>
      <c r="BK57" s="232"/>
      <c r="BL57" s="232"/>
      <c r="BM57" s="232"/>
      <c r="BN57" s="232"/>
      <c r="BO57" s="245"/>
      <c r="BP57" s="245"/>
      <c r="BQ57" s="242">
        <v>51</v>
      </c>
      <c r="BR57" s="243"/>
      <c r="BS57" s="776"/>
      <c r="BT57" s="777"/>
      <c r="BU57" s="777"/>
      <c r="BV57" s="777"/>
      <c r="BW57" s="777"/>
      <c r="BX57" s="777"/>
      <c r="BY57" s="777"/>
      <c r="BZ57" s="777"/>
      <c r="CA57" s="777"/>
      <c r="CB57" s="777"/>
      <c r="CC57" s="777"/>
      <c r="CD57" s="777"/>
      <c r="CE57" s="777"/>
      <c r="CF57" s="777"/>
      <c r="CG57" s="778"/>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26"/>
    </row>
    <row r="58" spans="1:131" s="227" customFormat="1" ht="26.25" customHeight="1">
      <c r="A58" s="241">
        <v>31</v>
      </c>
      <c r="B58" s="779"/>
      <c r="C58" s="780"/>
      <c r="D58" s="780"/>
      <c r="E58" s="780"/>
      <c r="F58" s="780"/>
      <c r="G58" s="780"/>
      <c r="H58" s="780"/>
      <c r="I58" s="780"/>
      <c r="J58" s="780"/>
      <c r="K58" s="780"/>
      <c r="L58" s="780"/>
      <c r="M58" s="780"/>
      <c r="N58" s="780"/>
      <c r="O58" s="780"/>
      <c r="P58" s="781"/>
      <c r="Q58" s="852"/>
      <c r="R58" s="853"/>
      <c r="S58" s="853"/>
      <c r="T58" s="853"/>
      <c r="U58" s="853"/>
      <c r="V58" s="853"/>
      <c r="W58" s="853"/>
      <c r="X58" s="853"/>
      <c r="Y58" s="853"/>
      <c r="Z58" s="853"/>
      <c r="AA58" s="853"/>
      <c r="AB58" s="853"/>
      <c r="AC58" s="853"/>
      <c r="AD58" s="853"/>
      <c r="AE58" s="854"/>
      <c r="AF58" s="794"/>
      <c r="AG58" s="795"/>
      <c r="AH58" s="795"/>
      <c r="AI58" s="795"/>
      <c r="AJ58" s="796"/>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32"/>
      <c r="BK58" s="232"/>
      <c r="BL58" s="232"/>
      <c r="BM58" s="232"/>
      <c r="BN58" s="232"/>
      <c r="BO58" s="245"/>
      <c r="BP58" s="245"/>
      <c r="BQ58" s="242">
        <v>52</v>
      </c>
      <c r="BR58" s="243"/>
      <c r="BS58" s="776"/>
      <c r="BT58" s="777"/>
      <c r="BU58" s="777"/>
      <c r="BV58" s="777"/>
      <c r="BW58" s="777"/>
      <c r="BX58" s="777"/>
      <c r="BY58" s="777"/>
      <c r="BZ58" s="777"/>
      <c r="CA58" s="777"/>
      <c r="CB58" s="777"/>
      <c r="CC58" s="777"/>
      <c r="CD58" s="777"/>
      <c r="CE58" s="777"/>
      <c r="CF58" s="777"/>
      <c r="CG58" s="778"/>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26"/>
    </row>
    <row r="59" spans="1:131" s="227" customFormat="1" ht="26.25" customHeight="1">
      <c r="A59" s="241">
        <v>32</v>
      </c>
      <c r="B59" s="779"/>
      <c r="C59" s="780"/>
      <c r="D59" s="780"/>
      <c r="E59" s="780"/>
      <c r="F59" s="780"/>
      <c r="G59" s="780"/>
      <c r="H59" s="780"/>
      <c r="I59" s="780"/>
      <c r="J59" s="780"/>
      <c r="K59" s="780"/>
      <c r="L59" s="780"/>
      <c r="M59" s="780"/>
      <c r="N59" s="780"/>
      <c r="O59" s="780"/>
      <c r="P59" s="781"/>
      <c r="Q59" s="852"/>
      <c r="R59" s="853"/>
      <c r="S59" s="853"/>
      <c r="T59" s="853"/>
      <c r="U59" s="853"/>
      <c r="V59" s="853"/>
      <c r="W59" s="853"/>
      <c r="X59" s="853"/>
      <c r="Y59" s="853"/>
      <c r="Z59" s="853"/>
      <c r="AA59" s="853"/>
      <c r="AB59" s="853"/>
      <c r="AC59" s="853"/>
      <c r="AD59" s="853"/>
      <c r="AE59" s="854"/>
      <c r="AF59" s="794"/>
      <c r="AG59" s="795"/>
      <c r="AH59" s="795"/>
      <c r="AI59" s="795"/>
      <c r="AJ59" s="796"/>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32"/>
      <c r="BK59" s="232"/>
      <c r="BL59" s="232"/>
      <c r="BM59" s="232"/>
      <c r="BN59" s="232"/>
      <c r="BO59" s="245"/>
      <c r="BP59" s="245"/>
      <c r="BQ59" s="242">
        <v>53</v>
      </c>
      <c r="BR59" s="243"/>
      <c r="BS59" s="776"/>
      <c r="BT59" s="777"/>
      <c r="BU59" s="777"/>
      <c r="BV59" s="777"/>
      <c r="BW59" s="777"/>
      <c r="BX59" s="777"/>
      <c r="BY59" s="777"/>
      <c r="BZ59" s="777"/>
      <c r="CA59" s="777"/>
      <c r="CB59" s="777"/>
      <c r="CC59" s="777"/>
      <c r="CD59" s="777"/>
      <c r="CE59" s="777"/>
      <c r="CF59" s="777"/>
      <c r="CG59" s="778"/>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26"/>
    </row>
    <row r="60" spans="1:131" s="227" customFormat="1" ht="26.25" customHeight="1">
      <c r="A60" s="241">
        <v>33</v>
      </c>
      <c r="B60" s="779"/>
      <c r="C60" s="780"/>
      <c r="D60" s="780"/>
      <c r="E60" s="780"/>
      <c r="F60" s="780"/>
      <c r="G60" s="780"/>
      <c r="H60" s="780"/>
      <c r="I60" s="780"/>
      <c r="J60" s="780"/>
      <c r="K60" s="780"/>
      <c r="L60" s="780"/>
      <c r="M60" s="780"/>
      <c r="N60" s="780"/>
      <c r="O60" s="780"/>
      <c r="P60" s="781"/>
      <c r="Q60" s="852"/>
      <c r="R60" s="853"/>
      <c r="S60" s="853"/>
      <c r="T60" s="853"/>
      <c r="U60" s="853"/>
      <c r="V60" s="853"/>
      <c r="W60" s="853"/>
      <c r="X60" s="853"/>
      <c r="Y60" s="853"/>
      <c r="Z60" s="853"/>
      <c r="AA60" s="853"/>
      <c r="AB60" s="853"/>
      <c r="AC60" s="853"/>
      <c r="AD60" s="853"/>
      <c r="AE60" s="854"/>
      <c r="AF60" s="794"/>
      <c r="AG60" s="795"/>
      <c r="AH60" s="795"/>
      <c r="AI60" s="795"/>
      <c r="AJ60" s="796"/>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32"/>
      <c r="BK60" s="232"/>
      <c r="BL60" s="232"/>
      <c r="BM60" s="232"/>
      <c r="BN60" s="232"/>
      <c r="BO60" s="245"/>
      <c r="BP60" s="245"/>
      <c r="BQ60" s="242">
        <v>54</v>
      </c>
      <c r="BR60" s="243"/>
      <c r="BS60" s="776"/>
      <c r="BT60" s="777"/>
      <c r="BU60" s="777"/>
      <c r="BV60" s="777"/>
      <c r="BW60" s="777"/>
      <c r="BX60" s="777"/>
      <c r="BY60" s="777"/>
      <c r="BZ60" s="777"/>
      <c r="CA60" s="777"/>
      <c r="CB60" s="777"/>
      <c r="CC60" s="777"/>
      <c r="CD60" s="777"/>
      <c r="CE60" s="777"/>
      <c r="CF60" s="777"/>
      <c r="CG60" s="778"/>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26"/>
    </row>
    <row r="61" spans="1:131" s="227" customFormat="1" ht="26.25" customHeight="1" thickBot="1">
      <c r="A61" s="241">
        <v>34</v>
      </c>
      <c r="B61" s="779"/>
      <c r="C61" s="780"/>
      <c r="D61" s="780"/>
      <c r="E61" s="780"/>
      <c r="F61" s="780"/>
      <c r="G61" s="780"/>
      <c r="H61" s="780"/>
      <c r="I61" s="780"/>
      <c r="J61" s="780"/>
      <c r="K61" s="780"/>
      <c r="L61" s="780"/>
      <c r="M61" s="780"/>
      <c r="N61" s="780"/>
      <c r="O61" s="780"/>
      <c r="P61" s="781"/>
      <c r="Q61" s="852"/>
      <c r="R61" s="853"/>
      <c r="S61" s="853"/>
      <c r="T61" s="853"/>
      <c r="U61" s="853"/>
      <c r="V61" s="853"/>
      <c r="W61" s="853"/>
      <c r="X61" s="853"/>
      <c r="Y61" s="853"/>
      <c r="Z61" s="853"/>
      <c r="AA61" s="853"/>
      <c r="AB61" s="853"/>
      <c r="AC61" s="853"/>
      <c r="AD61" s="853"/>
      <c r="AE61" s="854"/>
      <c r="AF61" s="794"/>
      <c r="AG61" s="795"/>
      <c r="AH61" s="795"/>
      <c r="AI61" s="795"/>
      <c r="AJ61" s="796"/>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32"/>
      <c r="BK61" s="232"/>
      <c r="BL61" s="232"/>
      <c r="BM61" s="232"/>
      <c r="BN61" s="232"/>
      <c r="BO61" s="245"/>
      <c r="BP61" s="245"/>
      <c r="BQ61" s="242">
        <v>55</v>
      </c>
      <c r="BR61" s="243"/>
      <c r="BS61" s="776"/>
      <c r="BT61" s="777"/>
      <c r="BU61" s="777"/>
      <c r="BV61" s="777"/>
      <c r="BW61" s="777"/>
      <c r="BX61" s="777"/>
      <c r="BY61" s="777"/>
      <c r="BZ61" s="777"/>
      <c r="CA61" s="777"/>
      <c r="CB61" s="777"/>
      <c r="CC61" s="777"/>
      <c r="CD61" s="777"/>
      <c r="CE61" s="777"/>
      <c r="CF61" s="777"/>
      <c r="CG61" s="778"/>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26"/>
    </row>
    <row r="62" spans="1:131" s="227" customFormat="1" ht="26.25" customHeight="1">
      <c r="A62" s="241">
        <v>35</v>
      </c>
      <c r="B62" s="779"/>
      <c r="C62" s="780"/>
      <c r="D62" s="780"/>
      <c r="E62" s="780"/>
      <c r="F62" s="780"/>
      <c r="G62" s="780"/>
      <c r="H62" s="780"/>
      <c r="I62" s="780"/>
      <c r="J62" s="780"/>
      <c r="K62" s="780"/>
      <c r="L62" s="780"/>
      <c r="M62" s="780"/>
      <c r="N62" s="780"/>
      <c r="O62" s="780"/>
      <c r="P62" s="781"/>
      <c r="Q62" s="852"/>
      <c r="R62" s="853"/>
      <c r="S62" s="853"/>
      <c r="T62" s="853"/>
      <c r="U62" s="853"/>
      <c r="V62" s="853"/>
      <c r="W62" s="853"/>
      <c r="X62" s="853"/>
      <c r="Y62" s="853"/>
      <c r="Z62" s="853"/>
      <c r="AA62" s="853"/>
      <c r="AB62" s="853"/>
      <c r="AC62" s="853"/>
      <c r="AD62" s="853"/>
      <c r="AE62" s="854"/>
      <c r="AF62" s="794"/>
      <c r="AG62" s="795"/>
      <c r="AH62" s="795"/>
      <c r="AI62" s="795"/>
      <c r="AJ62" s="796"/>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400</v>
      </c>
      <c r="BK62" s="825"/>
      <c r="BL62" s="825"/>
      <c r="BM62" s="825"/>
      <c r="BN62" s="826"/>
      <c r="BO62" s="245"/>
      <c r="BP62" s="245"/>
      <c r="BQ62" s="242">
        <v>56</v>
      </c>
      <c r="BR62" s="243"/>
      <c r="BS62" s="776"/>
      <c r="BT62" s="777"/>
      <c r="BU62" s="777"/>
      <c r="BV62" s="777"/>
      <c r="BW62" s="777"/>
      <c r="BX62" s="777"/>
      <c r="BY62" s="777"/>
      <c r="BZ62" s="777"/>
      <c r="CA62" s="777"/>
      <c r="CB62" s="777"/>
      <c r="CC62" s="777"/>
      <c r="CD62" s="777"/>
      <c r="CE62" s="777"/>
      <c r="CF62" s="777"/>
      <c r="CG62" s="778"/>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26"/>
    </row>
    <row r="63" spans="1:131" s="227" customFormat="1" ht="26.25" customHeight="1" thickBot="1">
      <c r="A63" s="244" t="s">
        <v>380</v>
      </c>
      <c r="B63" s="812" t="s">
        <v>401</v>
      </c>
      <c r="C63" s="813"/>
      <c r="D63" s="813"/>
      <c r="E63" s="813"/>
      <c r="F63" s="813"/>
      <c r="G63" s="813"/>
      <c r="H63" s="813"/>
      <c r="I63" s="813"/>
      <c r="J63" s="813"/>
      <c r="K63" s="813"/>
      <c r="L63" s="813"/>
      <c r="M63" s="813"/>
      <c r="N63" s="813"/>
      <c r="O63" s="813"/>
      <c r="P63" s="814"/>
      <c r="Q63" s="857"/>
      <c r="R63" s="858"/>
      <c r="S63" s="858"/>
      <c r="T63" s="858"/>
      <c r="U63" s="858"/>
      <c r="V63" s="858"/>
      <c r="W63" s="858"/>
      <c r="X63" s="858"/>
      <c r="Y63" s="858"/>
      <c r="Z63" s="858"/>
      <c r="AA63" s="858"/>
      <c r="AB63" s="858"/>
      <c r="AC63" s="858"/>
      <c r="AD63" s="858"/>
      <c r="AE63" s="859"/>
      <c r="AF63" s="860">
        <v>4618</v>
      </c>
      <c r="AG63" s="861"/>
      <c r="AH63" s="861"/>
      <c r="AI63" s="861"/>
      <c r="AJ63" s="862"/>
      <c r="AK63" s="863"/>
      <c r="AL63" s="858"/>
      <c r="AM63" s="858"/>
      <c r="AN63" s="858"/>
      <c r="AO63" s="858"/>
      <c r="AP63" s="861">
        <f>SUM(AP28:AT62)</f>
        <v>19415</v>
      </c>
      <c r="AQ63" s="861"/>
      <c r="AR63" s="861"/>
      <c r="AS63" s="861"/>
      <c r="AT63" s="861"/>
      <c r="AU63" s="861">
        <f>SUM(AU28:AY62)</f>
        <v>10526</v>
      </c>
      <c r="AV63" s="861"/>
      <c r="AW63" s="861"/>
      <c r="AX63" s="861"/>
      <c r="AY63" s="861"/>
      <c r="AZ63" s="865"/>
      <c r="BA63" s="865"/>
      <c r="BB63" s="865"/>
      <c r="BC63" s="865"/>
      <c r="BD63" s="865"/>
      <c r="BE63" s="866"/>
      <c r="BF63" s="866"/>
      <c r="BG63" s="866"/>
      <c r="BH63" s="866"/>
      <c r="BI63" s="867"/>
      <c r="BJ63" s="868" t="s">
        <v>402</v>
      </c>
      <c r="BK63" s="869"/>
      <c r="BL63" s="869"/>
      <c r="BM63" s="869"/>
      <c r="BN63" s="870"/>
      <c r="BO63" s="245"/>
      <c r="BP63" s="245"/>
      <c r="BQ63" s="242">
        <v>57</v>
      </c>
      <c r="BR63" s="243"/>
      <c r="BS63" s="776"/>
      <c r="BT63" s="777"/>
      <c r="BU63" s="777"/>
      <c r="BV63" s="777"/>
      <c r="BW63" s="777"/>
      <c r="BX63" s="777"/>
      <c r="BY63" s="777"/>
      <c r="BZ63" s="777"/>
      <c r="CA63" s="777"/>
      <c r="CB63" s="777"/>
      <c r="CC63" s="777"/>
      <c r="CD63" s="777"/>
      <c r="CE63" s="777"/>
      <c r="CF63" s="777"/>
      <c r="CG63" s="778"/>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76"/>
      <c r="BT64" s="777"/>
      <c r="BU64" s="777"/>
      <c r="BV64" s="777"/>
      <c r="BW64" s="777"/>
      <c r="BX64" s="777"/>
      <c r="BY64" s="777"/>
      <c r="BZ64" s="777"/>
      <c r="CA64" s="777"/>
      <c r="CB64" s="777"/>
      <c r="CC64" s="777"/>
      <c r="CD64" s="777"/>
      <c r="CE64" s="777"/>
      <c r="CF64" s="777"/>
      <c r="CG64" s="778"/>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76"/>
      <c r="BT65" s="777"/>
      <c r="BU65" s="777"/>
      <c r="BV65" s="777"/>
      <c r="BW65" s="777"/>
      <c r="BX65" s="777"/>
      <c r="BY65" s="777"/>
      <c r="BZ65" s="777"/>
      <c r="CA65" s="777"/>
      <c r="CB65" s="777"/>
      <c r="CC65" s="777"/>
      <c r="CD65" s="777"/>
      <c r="CE65" s="777"/>
      <c r="CF65" s="777"/>
      <c r="CG65" s="778"/>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26"/>
    </row>
    <row r="66" spans="1:131" s="227" customFormat="1" ht="26.25" customHeight="1">
      <c r="A66" s="762" t="s">
        <v>404</v>
      </c>
      <c r="B66" s="763"/>
      <c r="C66" s="763"/>
      <c r="D66" s="763"/>
      <c r="E66" s="763"/>
      <c r="F66" s="763"/>
      <c r="G66" s="763"/>
      <c r="H66" s="763"/>
      <c r="I66" s="763"/>
      <c r="J66" s="763"/>
      <c r="K66" s="763"/>
      <c r="L66" s="763"/>
      <c r="M66" s="763"/>
      <c r="N66" s="763"/>
      <c r="O66" s="763"/>
      <c r="P66" s="764"/>
      <c r="Q66" s="739" t="s">
        <v>405</v>
      </c>
      <c r="R66" s="740"/>
      <c r="S66" s="740"/>
      <c r="T66" s="740"/>
      <c r="U66" s="741"/>
      <c r="V66" s="739" t="s">
        <v>406</v>
      </c>
      <c r="W66" s="740"/>
      <c r="X66" s="740"/>
      <c r="Y66" s="740"/>
      <c r="Z66" s="741"/>
      <c r="AA66" s="739" t="s">
        <v>387</v>
      </c>
      <c r="AB66" s="740"/>
      <c r="AC66" s="740"/>
      <c r="AD66" s="740"/>
      <c r="AE66" s="741"/>
      <c r="AF66" s="871" t="s">
        <v>388</v>
      </c>
      <c r="AG66" s="832"/>
      <c r="AH66" s="832"/>
      <c r="AI66" s="832"/>
      <c r="AJ66" s="872"/>
      <c r="AK66" s="739" t="s">
        <v>389</v>
      </c>
      <c r="AL66" s="763"/>
      <c r="AM66" s="763"/>
      <c r="AN66" s="763"/>
      <c r="AO66" s="764"/>
      <c r="AP66" s="739" t="s">
        <v>390</v>
      </c>
      <c r="AQ66" s="740"/>
      <c r="AR66" s="740"/>
      <c r="AS66" s="740"/>
      <c r="AT66" s="741"/>
      <c r="AU66" s="739" t="s">
        <v>407</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3"/>
      <c r="AG67" s="835"/>
      <c r="AH67" s="835"/>
      <c r="AI67" s="835"/>
      <c r="AJ67" s="874"/>
      <c r="AK67" s="875"/>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226"/>
    </row>
    <row r="68" spans="1:131" s="227" customFormat="1" ht="26.25" customHeight="1" thickTop="1">
      <c r="A68" s="238">
        <v>1</v>
      </c>
      <c r="B68" s="888" t="s">
        <v>560</v>
      </c>
      <c r="C68" s="889"/>
      <c r="D68" s="889"/>
      <c r="E68" s="889"/>
      <c r="F68" s="889"/>
      <c r="G68" s="889"/>
      <c r="H68" s="889"/>
      <c r="I68" s="889"/>
      <c r="J68" s="889"/>
      <c r="K68" s="889"/>
      <c r="L68" s="889"/>
      <c r="M68" s="889"/>
      <c r="N68" s="889"/>
      <c r="O68" s="889"/>
      <c r="P68" s="890"/>
      <c r="Q68" s="891">
        <v>68</v>
      </c>
      <c r="R68" s="885"/>
      <c r="S68" s="885"/>
      <c r="T68" s="885"/>
      <c r="U68" s="885"/>
      <c r="V68" s="885">
        <v>64</v>
      </c>
      <c r="W68" s="885"/>
      <c r="X68" s="885"/>
      <c r="Y68" s="885"/>
      <c r="Z68" s="885"/>
      <c r="AA68" s="885">
        <v>3</v>
      </c>
      <c r="AB68" s="885"/>
      <c r="AC68" s="885"/>
      <c r="AD68" s="885"/>
      <c r="AE68" s="885"/>
      <c r="AF68" s="885">
        <v>3</v>
      </c>
      <c r="AG68" s="885"/>
      <c r="AH68" s="885"/>
      <c r="AI68" s="885"/>
      <c r="AJ68" s="885"/>
      <c r="AK68" s="885" t="s">
        <v>565</v>
      </c>
      <c r="AL68" s="885"/>
      <c r="AM68" s="885"/>
      <c r="AN68" s="885"/>
      <c r="AO68" s="885"/>
      <c r="AP68" s="885" t="s">
        <v>558</v>
      </c>
      <c r="AQ68" s="885"/>
      <c r="AR68" s="885"/>
      <c r="AS68" s="885"/>
      <c r="AT68" s="885"/>
      <c r="AU68" s="885" t="s">
        <v>557</v>
      </c>
      <c r="AV68" s="885"/>
      <c r="AW68" s="885"/>
      <c r="AX68" s="885"/>
      <c r="AY68" s="885"/>
      <c r="AZ68" s="886"/>
      <c r="BA68" s="886"/>
      <c r="BB68" s="886"/>
      <c r="BC68" s="886"/>
      <c r="BD68" s="887"/>
      <c r="BE68" s="245"/>
      <c r="BF68" s="245"/>
      <c r="BG68" s="245"/>
      <c r="BH68" s="245"/>
      <c r="BI68" s="245"/>
      <c r="BJ68" s="245"/>
      <c r="BK68" s="245"/>
      <c r="BL68" s="245"/>
      <c r="BM68" s="245"/>
      <c r="BN68" s="245"/>
      <c r="BO68" s="245"/>
      <c r="BP68" s="245"/>
      <c r="BQ68" s="242">
        <v>62</v>
      </c>
      <c r="BR68" s="247"/>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226"/>
    </row>
    <row r="69" spans="1:131" s="227" customFormat="1" ht="26.25" customHeight="1">
      <c r="A69" s="241">
        <v>2</v>
      </c>
      <c r="B69" s="892" t="s">
        <v>561</v>
      </c>
      <c r="C69" s="893"/>
      <c r="D69" s="893"/>
      <c r="E69" s="893"/>
      <c r="F69" s="893"/>
      <c r="G69" s="893"/>
      <c r="H69" s="893"/>
      <c r="I69" s="893"/>
      <c r="J69" s="893"/>
      <c r="K69" s="893"/>
      <c r="L69" s="893"/>
      <c r="M69" s="893"/>
      <c r="N69" s="893"/>
      <c r="O69" s="893"/>
      <c r="P69" s="894"/>
      <c r="Q69" s="895">
        <v>8250</v>
      </c>
      <c r="R69" s="850"/>
      <c r="S69" s="850"/>
      <c r="T69" s="850"/>
      <c r="U69" s="850"/>
      <c r="V69" s="850">
        <v>8182</v>
      </c>
      <c r="W69" s="850"/>
      <c r="X69" s="850"/>
      <c r="Y69" s="850"/>
      <c r="Z69" s="850"/>
      <c r="AA69" s="850">
        <v>68</v>
      </c>
      <c r="AB69" s="850"/>
      <c r="AC69" s="850"/>
      <c r="AD69" s="850"/>
      <c r="AE69" s="850"/>
      <c r="AF69" s="850">
        <v>68</v>
      </c>
      <c r="AG69" s="850"/>
      <c r="AH69" s="850"/>
      <c r="AI69" s="850"/>
      <c r="AJ69" s="850"/>
      <c r="AK69" s="850">
        <v>720</v>
      </c>
      <c r="AL69" s="850"/>
      <c r="AM69" s="850"/>
      <c r="AN69" s="850"/>
      <c r="AO69" s="850"/>
      <c r="AP69" s="850" t="s">
        <v>565</v>
      </c>
      <c r="AQ69" s="850"/>
      <c r="AR69" s="850"/>
      <c r="AS69" s="850"/>
      <c r="AT69" s="850"/>
      <c r="AU69" s="850" t="s">
        <v>565</v>
      </c>
      <c r="AV69" s="850"/>
      <c r="AW69" s="850"/>
      <c r="AX69" s="850"/>
      <c r="AY69" s="850"/>
      <c r="AZ69" s="898" t="s">
        <v>569</v>
      </c>
      <c r="BA69" s="899"/>
      <c r="BB69" s="899"/>
      <c r="BC69" s="899"/>
      <c r="BD69" s="900"/>
      <c r="BE69" s="245"/>
      <c r="BF69" s="245"/>
      <c r="BG69" s="245"/>
      <c r="BH69" s="245"/>
      <c r="BI69" s="245"/>
      <c r="BJ69" s="245"/>
      <c r="BK69" s="245"/>
      <c r="BL69" s="245"/>
      <c r="BM69" s="245"/>
      <c r="BN69" s="245"/>
      <c r="BO69" s="245"/>
      <c r="BP69" s="245"/>
      <c r="BQ69" s="242">
        <v>63</v>
      </c>
      <c r="BR69" s="247"/>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226"/>
    </row>
    <row r="70" spans="1:131" s="227" customFormat="1" ht="26.25" customHeight="1">
      <c r="A70" s="241">
        <v>3</v>
      </c>
      <c r="B70" s="892" t="s">
        <v>562</v>
      </c>
      <c r="C70" s="893"/>
      <c r="D70" s="893"/>
      <c r="E70" s="893"/>
      <c r="F70" s="893"/>
      <c r="G70" s="893"/>
      <c r="H70" s="893"/>
      <c r="I70" s="893"/>
      <c r="J70" s="893"/>
      <c r="K70" s="893"/>
      <c r="L70" s="893"/>
      <c r="M70" s="893"/>
      <c r="N70" s="893"/>
      <c r="O70" s="893"/>
      <c r="P70" s="894"/>
      <c r="Q70" s="895">
        <v>253621</v>
      </c>
      <c r="R70" s="850"/>
      <c r="S70" s="850"/>
      <c r="T70" s="850"/>
      <c r="U70" s="850"/>
      <c r="V70" s="850">
        <v>241656</v>
      </c>
      <c r="W70" s="850"/>
      <c r="X70" s="850"/>
      <c r="Y70" s="850"/>
      <c r="Z70" s="850"/>
      <c r="AA70" s="850">
        <v>11965</v>
      </c>
      <c r="AB70" s="850"/>
      <c r="AC70" s="850"/>
      <c r="AD70" s="850"/>
      <c r="AE70" s="850"/>
      <c r="AF70" s="850">
        <v>11965</v>
      </c>
      <c r="AG70" s="850"/>
      <c r="AH70" s="850"/>
      <c r="AI70" s="850"/>
      <c r="AJ70" s="850"/>
      <c r="AK70" s="850" t="s">
        <v>565</v>
      </c>
      <c r="AL70" s="850"/>
      <c r="AM70" s="850"/>
      <c r="AN70" s="850"/>
      <c r="AO70" s="850"/>
      <c r="AP70" s="850" t="s">
        <v>565</v>
      </c>
      <c r="AQ70" s="850"/>
      <c r="AR70" s="850"/>
      <c r="AS70" s="850"/>
      <c r="AT70" s="850"/>
      <c r="AU70" s="850" t="s">
        <v>557</v>
      </c>
      <c r="AV70" s="850"/>
      <c r="AW70" s="850"/>
      <c r="AX70" s="850"/>
      <c r="AY70" s="850"/>
      <c r="AZ70" s="896"/>
      <c r="BA70" s="896"/>
      <c r="BB70" s="896"/>
      <c r="BC70" s="896"/>
      <c r="BD70" s="897"/>
      <c r="BE70" s="245"/>
      <c r="BF70" s="245"/>
      <c r="BG70" s="245"/>
      <c r="BH70" s="245"/>
      <c r="BI70" s="245"/>
      <c r="BJ70" s="245"/>
      <c r="BK70" s="245"/>
      <c r="BL70" s="245"/>
      <c r="BM70" s="245"/>
      <c r="BN70" s="245"/>
      <c r="BO70" s="245"/>
      <c r="BP70" s="245"/>
      <c r="BQ70" s="242">
        <v>64</v>
      </c>
      <c r="BR70" s="247"/>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226"/>
    </row>
    <row r="71" spans="1:131" s="227" customFormat="1" ht="26.25" customHeight="1">
      <c r="A71" s="241">
        <v>4</v>
      </c>
      <c r="B71" s="892" t="s">
        <v>563</v>
      </c>
      <c r="C71" s="893"/>
      <c r="D71" s="893"/>
      <c r="E71" s="893"/>
      <c r="F71" s="893"/>
      <c r="G71" s="893"/>
      <c r="H71" s="893"/>
      <c r="I71" s="893"/>
      <c r="J71" s="893"/>
      <c r="K71" s="893"/>
      <c r="L71" s="893"/>
      <c r="M71" s="893"/>
      <c r="N71" s="893"/>
      <c r="O71" s="893"/>
      <c r="P71" s="894"/>
      <c r="Q71" s="895">
        <v>250</v>
      </c>
      <c r="R71" s="850"/>
      <c r="S71" s="850"/>
      <c r="T71" s="850"/>
      <c r="U71" s="850"/>
      <c r="V71" s="850">
        <v>234</v>
      </c>
      <c r="W71" s="850"/>
      <c r="X71" s="850"/>
      <c r="Y71" s="850"/>
      <c r="Z71" s="850"/>
      <c r="AA71" s="850">
        <v>16</v>
      </c>
      <c r="AB71" s="850"/>
      <c r="AC71" s="850"/>
      <c r="AD71" s="850"/>
      <c r="AE71" s="850"/>
      <c r="AF71" s="850">
        <v>16</v>
      </c>
      <c r="AG71" s="850"/>
      <c r="AH71" s="850"/>
      <c r="AI71" s="850"/>
      <c r="AJ71" s="850"/>
      <c r="AK71" s="850" t="s">
        <v>557</v>
      </c>
      <c r="AL71" s="850"/>
      <c r="AM71" s="850"/>
      <c r="AN71" s="850"/>
      <c r="AO71" s="850"/>
      <c r="AP71" s="850" t="s">
        <v>557</v>
      </c>
      <c r="AQ71" s="850"/>
      <c r="AR71" s="850"/>
      <c r="AS71" s="850"/>
      <c r="AT71" s="850"/>
      <c r="AU71" s="850" t="s">
        <v>565</v>
      </c>
      <c r="AV71" s="850"/>
      <c r="AW71" s="850"/>
      <c r="AX71" s="850"/>
      <c r="AY71" s="850"/>
      <c r="AZ71" s="896"/>
      <c r="BA71" s="896"/>
      <c r="BB71" s="896"/>
      <c r="BC71" s="896"/>
      <c r="BD71" s="897"/>
      <c r="BE71" s="245"/>
      <c r="BF71" s="245"/>
      <c r="BG71" s="245"/>
      <c r="BH71" s="245"/>
      <c r="BI71" s="245"/>
      <c r="BJ71" s="245"/>
      <c r="BK71" s="245"/>
      <c r="BL71" s="245"/>
      <c r="BM71" s="245"/>
      <c r="BN71" s="245"/>
      <c r="BO71" s="245"/>
      <c r="BP71" s="245"/>
      <c r="BQ71" s="242">
        <v>65</v>
      </c>
      <c r="BR71" s="247"/>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226"/>
    </row>
    <row r="72" spans="1:131" s="227" customFormat="1" ht="26.25" customHeight="1">
      <c r="A72" s="241">
        <v>5</v>
      </c>
      <c r="B72" s="892" t="s">
        <v>564</v>
      </c>
      <c r="C72" s="893"/>
      <c r="D72" s="893"/>
      <c r="E72" s="893"/>
      <c r="F72" s="893"/>
      <c r="G72" s="893"/>
      <c r="H72" s="893"/>
      <c r="I72" s="893"/>
      <c r="J72" s="893"/>
      <c r="K72" s="893"/>
      <c r="L72" s="893"/>
      <c r="M72" s="893"/>
      <c r="N72" s="893"/>
      <c r="O72" s="893"/>
      <c r="P72" s="894"/>
      <c r="Q72" s="895">
        <v>35</v>
      </c>
      <c r="R72" s="850"/>
      <c r="S72" s="850"/>
      <c r="T72" s="850"/>
      <c r="U72" s="850"/>
      <c r="V72" s="850">
        <v>28</v>
      </c>
      <c r="W72" s="850"/>
      <c r="X72" s="850"/>
      <c r="Y72" s="850"/>
      <c r="Z72" s="850"/>
      <c r="AA72" s="850">
        <v>7</v>
      </c>
      <c r="AB72" s="850"/>
      <c r="AC72" s="850"/>
      <c r="AD72" s="850"/>
      <c r="AE72" s="850"/>
      <c r="AF72" s="850">
        <v>7</v>
      </c>
      <c r="AG72" s="850"/>
      <c r="AH72" s="850"/>
      <c r="AI72" s="850"/>
      <c r="AJ72" s="850"/>
      <c r="AK72" s="850" t="s">
        <v>557</v>
      </c>
      <c r="AL72" s="850"/>
      <c r="AM72" s="850"/>
      <c r="AN72" s="850"/>
      <c r="AO72" s="850"/>
      <c r="AP72" s="850" t="s">
        <v>557</v>
      </c>
      <c r="AQ72" s="850"/>
      <c r="AR72" s="850"/>
      <c r="AS72" s="850"/>
      <c r="AT72" s="850"/>
      <c r="AU72" s="850" t="s">
        <v>557</v>
      </c>
      <c r="AV72" s="850"/>
      <c r="AW72" s="850"/>
      <c r="AX72" s="850"/>
      <c r="AY72" s="850"/>
      <c r="AZ72" s="896"/>
      <c r="BA72" s="896"/>
      <c r="BB72" s="896"/>
      <c r="BC72" s="896"/>
      <c r="BD72" s="897"/>
      <c r="BE72" s="245"/>
      <c r="BF72" s="245"/>
      <c r="BG72" s="245"/>
      <c r="BH72" s="245"/>
      <c r="BI72" s="245"/>
      <c r="BJ72" s="245"/>
      <c r="BK72" s="245"/>
      <c r="BL72" s="245"/>
      <c r="BM72" s="245"/>
      <c r="BN72" s="245"/>
      <c r="BO72" s="245"/>
      <c r="BP72" s="245"/>
      <c r="BQ72" s="242">
        <v>66</v>
      </c>
      <c r="BR72" s="247"/>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226"/>
    </row>
    <row r="73" spans="1:131" s="227" customFormat="1" ht="26.25" customHeight="1">
      <c r="A73" s="241">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45"/>
      <c r="BF73" s="245"/>
      <c r="BG73" s="245"/>
      <c r="BH73" s="245"/>
      <c r="BI73" s="245"/>
      <c r="BJ73" s="245"/>
      <c r="BK73" s="245"/>
      <c r="BL73" s="245"/>
      <c r="BM73" s="245"/>
      <c r="BN73" s="245"/>
      <c r="BO73" s="245"/>
      <c r="BP73" s="245"/>
      <c r="BQ73" s="242">
        <v>67</v>
      </c>
      <c r="BR73" s="247"/>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226"/>
    </row>
    <row r="74" spans="1:131" s="227" customFormat="1" ht="26.25" customHeight="1">
      <c r="A74" s="241">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45"/>
      <c r="BF74" s="245"/>
      <c r="BG74" s="245"/>
      <c r="BH74" s="245"/>
      <c r="BI74" s="245"/>
      <c r="BJ74" s="245"/>
      <c r="BK74" s="245"/>
      <c r="BL74" s="245"/>
      <c r="BM74" s="245"/>
      <c r="BN74" s="245"/>
      <c r="BO74" s="245"/>
      <c r="BP74" s="245"/>
      <c r="BQ74" s="242">
        <v>68</v>
      </c>
      <c r="BR74" s="247"/>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226"/>
    </row>
    <row r="75" spans="1:131" s="227" customFormat="1" ht="26.25" customHeight="1">
      <c r="A75" s="241">
        <v>8</v>
      </c>
      <c r="B75" s="892"/>
      <c r="C75" s="893"/>
      <c r="D75" s="893"/>
      <c r="E75" s="893"/>
      <c r="F75" s="893"/>
      <c r="G75" s="893"/>
      <c r="H75" s="893"/>
      <c r="I75" s="893"/>
      <c r="J75" s="893"/>
      <c r="K75" s="893"/>
      <c r="L75" s="893"/>
      <c r="M75" s="893"/>
      <c r="N75" s="893"/>
      <c r="O75" s="893"/>
      <c r="P75" s="894"/>
      <c r="Q75" s="901"/>
      <c r="R75" s="902"/>
      <c r="S75" s="902"/>
      <c r="T75" s="902"/>
      <c r="U75" s="849"/>
      <c r="V75" s="903"/>
      <c r="W75" s="902"/>
      <c r="X75" s="902"/>
      <c r="Y75" s="902"/>
      <c r="Z75" s="849"/>
      <c r="AA75" s="903"/>
      <c r="AB75" s="902"/>
      <c r="AC75" s="902"/>
      <c r="AD75" s="902"/>
      <c r="AE75" s="849"/>
      <c r="AF75" s="903"/>
      <c r="AG75" s="902"/>
      <c r="AH75" s="902"/>
      <c r="AI75" s="902"/>
      <c r="AJ75" s="849"/>
      <c r="AK75" s="903"/>
      <c r="AL75" s="902"/>
      <c r="AM75" s="902"/>
      <c r="AN75" s="902"/>
      <c r="AO75" s="849"/>
      <c r="AP75" s="903"/>
      <c r="AQ75" s="902"/>
      <c r="AR75" s="902"/>
      <c r="AS75" s="902"/>
      <c r="AT75" s="849"/>
      <c r="AU75" s="903"/>
      <c r="AV75" s="902"/>
      <c r="AW75" s="902"/>
      <c r="AX75" s="902"/>
      <c r="AY75" s="849"/>
      <c r="AZ75" s="896"/>
      <c r="BA75" s="896"/>
      <c r="BB75" s="896"/>
      <c r="BC75" s="896"/>
      <c r="BD75" s="897"/>
      <c r="BE75" s="245"/>
      <c r="BF75" s="245"/>
      <c r="BG75" s="245"/>
      <c r="BH75" s="245"/>
      <c r="BI75" s="245"/>
      <c r="BJ75" s="245"/>
      <c r="BK75" s="245"/>
      <c r="BL75" s="245"/>
      <c r="BM75" s="245"/>
      <c r="BN75" s="245"/>
      <c r="BO75" s="245"/>
      <c r="BP75" s="245"/>
      <c r="BQ75" s="242">
        <v>69</v>
      </c>
      <c r="BR75" s="247"/>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226"/>
    </row>
    <row r="76" spans="1:131" s="227" customFormat="1" ht="26.25" customHeight="1">
      <c r="A76" s="241">
        <v>9</v>
      </c>
      <c r="B76" s="892"/>
      <c r="C76" s="893"/>
      <c r="D76" s="893"/>
      <c r="E76" s="893"/>
      <c r="F76" s="893"/>
      <c r="G76" s="893"/>
      <c r="H76" s="893"/>
      <c r="I76" s="893"/>
      <c r="J76" s="893"/>
      <c r="K76" s="893"/>
      <c r="L76" s="893"/>
      <c r="M76" s="893"/>
      <c r="N76" s="893"/>
      <c r="O76" s="893"/>
      <c r="P76" s="894"/>
      <c r="Q76" s="901"/>
      <c r="R76" s="902"/>
      <c r="S76" s="902"/>
      <c r="T76" s="902"/>
      <c r="U76" s="849"/>
      <c r="V76" s="903"/>
      <c r="W76" s="902"/>
      <c r="X76" s="902"/>
      <c r="Y76" s="902"/>
      <c r="Z76" s="849"/>
      <c r="AA76" s="903"/>
      <c r="AB76" s="902"/>
      <c r="AC76" s="902"/>
      <c r="AD76" s="902"/>
      <c r="AE76" s="849"/>
      <c r="AF76" s="903"/>
      <c r="AG76" s="902"/>
      <c r="AH76" s="902"/>
      <c r="AI76" s="902"/>
      <c r="AJ76" s="849"/>
      <c r="AK76" s="903"/>
      <c r="AL76" s="902"/>
      <c r="AM76" s="902"/>
      <c r="AN76" s="902"/>
      <c r="AO76" s="849"/>
      <c r="AP76" s="903"/>
      <c r="AQ76" s="902"/>
      <c r="AR76" s="902"/>
      <c r="AS76" s="902"/>
      <c r="AT76" s="849"/>
      <c r="AU76" s="903"/>
      <c r="AV76" s="902"/>
      <c r="AW76" s="902"/>
      <c r="AX76" s="902"/>
      <c r="AY76" s="849"/>
      <c r="AZ76" s="896"/>
      <c r="BA76" s="896"/>
      <c r="BB76" s="896"/>
      <c r="BC76" s="896"/>
      <c r="BD76" s="897"/>
      <c r="BE76" s="245"/>
      <c r="BF76" s="245"/>
      <c r="BG76" s="245"/>
      <c r="BH76" s="245"/>
      <c r="BI76" s="245"/>
      <c r="BJ76" s="245"/>
      <c r="BK76" s="245"/>
      <c r="BL76" s="245"/>
      <c r="BM76" s="245"/>
      <c r="BN76" s="245"/>
      <c r="BO76" s="245"/>
      <c r="BP76" s="245"/>
      <c r="BQ76" s="242">
        <v>70</v>
      </c>
      <c r="BR76" s="247"/>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226"/>
    </row>
    <row r="77" spans="1:131" s="227" customFormat="1" ht="26.25" customHeight="1">
      <c r="A77" s="241">
        <v>10</v>
      </c>
      <c r="B77" s="892"/>
      <c r="C77" s="893"/>
      <c r="D77" s="893"/>
      <c r="E77" s="893"/>
      <c r="F77" s="893"/>
      <c r="G77" s="893"/>
      <c r="H77" s="893"/>
      <c r="I77" s="893"/>
      <c r="J77" s="893"/>
      <c r="K77" s="893"/>
      <c r="L77" s="893"/>
      <c r="M77" s="893"/>
      <c r="N77" s="893"/>
      <c r="O77" s="893"/>
      <c r="P77" s="894"/>
      <c r="Q77" s="901"/>
      <c r="R77" s="902"/>
      <c r="S77" s="902"/>
      <c r="T77" s="902"/>
      <c r="U77" s="849"/>
      <c r="V77" s="903"/>
      <c r="W77" s="902"/>
      <c r="X77" s="902"/>
      <c r="Y77" s="902"/>
      <c r="Z77" s="849"/>
      <c r="AA77" s="903"/>
      <c r="AB77" s="902"/>
      <c r="AC77" s="902"/>
      <c r="AD77" s="902"/>
      <c r="AE77" s="849"/>
      <c r="AF77" s="903"/>
      <c r="AG77" s="902"/>
      <c r="AH77" s="902"/>
      <c r="AI77" s="902"/>
      <c r="AJ77" s="849"/>
      <c r="AK77" s="903"/>
      <c r="AL77" s="902"/>
      <c r="AM77" s="902"/>
      <c r="AN77" s="902"/>
      <c r="AO77" s="849"/>
      <c r="AP77" s="903"/>
      <c r="AQ77" s="902"/>
      <c r="AR77" s="902"/>
      <c r="AS77" s="902"/>
      <c r="AT77" s="849"/>
      <c r="AU77" s="903"/>
      <c r="AV77" s="902"/>
      <c r="AW77" s="902"/>
      <c r="AX77" s="902"/>
      <c r="AY77" s="849"/>
      <c r="AZ77" s="896"/>
      <c r="BA77" s="896"/>
      <c r="BB77" s="896"/>
      <c r="BC77" s="896"/>
      <c r="BD77" s="897"/>
      <c r="BE77" s="245"/>
      <c r="BF77" s="245"/>
      <c r="BG77" s="245"/>
      <c r="BH77" s="245"/>
      <c r="BI77" s="245"/>
      <c r="BJ77" s="245"/>
      <c r="BK77" s="245"/>
      <c r="BL77" s="245"/>
      <c r="BM77" s="245"/>
      <c r="BN77" s="245"/>
      <c r="BO77" s="245"/>
      <c r="BP77" s="245"/>
      <c r="BQ77" s="242">
        <v>71</v>
      </c>
      <c r="BR77" s="247"/>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226"/>
    </row>
    <row r="78" spans="1:131" s="227" customFormat="1" ht="26.25" customHeight="1">
      <c r="A78" s="241">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45"/>
      <c r="BF78" s="245"/>
      <c r="BG78" s="245"/>
      <c r="BH78" s="245"/>
      <c r="BI78" s="245"/>
      <c r="BJ78" s="248"/>
      <c r="BK78" s="248"/>
      <c r="BL78" s="248"/>
      <c r="BM78" s="248"/>
      <c r="BN78" s="248"/>
      <c r="BO78" s="245"/>
      <c r="BP78" s="245"/>
      <c r="BQ78" s="242">
        <v>72</v>
      </c>
      <c r="BR78" s="247"/>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226"/>
    </row>
    <row r="79" spans="1:131" s="227" customFormat="1" ht="26.25" customHeight="1">
      <c r="A79" s="241">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45"/>
      <c r="BF79" s="245"/>
      <c r="BG79" s="245"/>
      <c r="BH79" s="245"/>
      <c r="BI79" s="245"/>
      <c r="BJ79" s="248"/>
      <c r="BK79" s="248"/>
      <c r="BL79" s="248"/>
      <c r="BM79" s="248"/>
      <c r="BN79" s="248"/>
      <c r="BO79" s="245"/>
      <c r="BP79" s="245"/>
      <c r="BQ79" s="242">
        <v>73</v>
      </c>
      <c r="BR79" s="247"/>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226"/>
    </row>
    <row r="80" spans="1:131" s="227" customFormat="1" ht="26.25" customHeight="1">
      <c r="A80" s="241">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45"/>
      <c r="BF80" s="245"/>
      <c r="BG80" s="245"/>
      <c r="BH80" s="245"/>
      <c r="BI80" s="245"/>
      <c r="BJ80" s="245"/>
      <c r="BK80" s="245"/>
      <c r="BL80" s="245"/>
      <c r="BM80" s="245"/>
      <c r="BN80" s="245"/>
      <c r="BO80" s="245"/>
      <c r="BP80" s="245"/>
      <c r="BQ80" s="242">
        <v>74</v>
      </c>
      <c r="BR80" s="247"/>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226"/>
    </row>
    <row r="81" spans="1:131" s="227" customFormat="1" ht="26.25" customHeight="1">
      <c r="A81" s="241">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45"/>
      <c r="BF81" s="245"/>
      <c r="BG81" s="245"/>
      <c r="BH81" s="245"/>
      <c r="BI81" s="245"/>
      <c r="BJ81" s="245"/>
      <c r="BK81" s="245"/>
      <c r="BL81" s="245"/>
      <c r="BM81" s="245"/>
      <c r="BN81" s="245"/>
      <c r="BO81" s="245"/>
      <c r="BP81" s="245"/>
      <c r="BQ81" s="242">
        <v>75</v>
      </c>
      <c r="BR81" s="247"/>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226"/>
    </row>
    <row r="82" spans="1:131" s="227" customFormat="1" ht="26.25" customHeight="1">
      <c r="A82" s="241">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45"/>
      <c r="BF82" s="245"/>
      <c r="BG82" s="245"/>
      <c r="BH82" s="245"/>
      <c r="BI82" s="245"/>
      <c r="BJ82" s="245"/>
      <c r="BK82" s="245"/>
      <c r="BL82" s="245"/>
      <c r="BM82" s="245"/>
      <c r="BN82" s="245"/>
      <c r="BO82" s="245"/>
      <c r="BP82" s="245"/>
      <c r="BQ82" s="242">
        <v>76</v>
      </c>
      <c r="BR82" s="247"/>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226"/>
    </row>
    <row r="83" spans="1:131" s="227" customFormat="1" ht="26.25" customHeight="1">
      <c r="A83" s="241">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45"/>
      <c r="BF83" s="245"/>
      <c r="BG83" s="245"/>
      <c r="BH83" s="245"/>
      <c r="BI83" s="245"/>
      <c r="BJ83" s="245"/>
      <c r="BK83" s="245"/>
      <c r="BL83" s="245"/>
      <c r="BM83" s="245"/>
      <c r="BN83" s="245"/>
      <c r="BO83" s="245"/>
      <c r="BP83" s="245"/>
      <c r="BQ83" s="242">
        <v>77</v>
      </c>
      <c r="BR83" s="247"/>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226"/>
    </row>
    <row r="84" spans="1:131" s="227" customFormat="1" ht="26.25" customHeight="1">
      <c r="A84" s="241">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45"/>
      <c r="BF84" s="245"/>
      <c r="BG84" s="245"/>
      <c r="BH84" s="245"/>
      <c r="BI84" s="245"/>
      <c r="BJ84" s="245"/>
      <c r="BK84" s="245"/>
      <c r="BL84" s="245"/>
      <c r="BM84" s="245"/>
      <c r="BN84" s="245"/>
      <c r="BO84" s="245"/>
      <c r="BP84" s="245"/>
      <c r="BQ84" s="242">
        <v>78</v>
      </c>
      <c r="BR84" s="247"/>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226"/>
    </row>
    <row r="85" spans="1:131" s="227" customFormat="1" ht="26.25" customHeight="1">
      <c r="A85" s="241">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45"/>
      <c r="BF85" s="245"/>
      <c r="BG85" s="245"/>
      <c r="BH85" s="245"/>
      <c r="BI85" s="245"/>
      <c r="BJ85" s="245"/>
      <c r="BK85" s="245"/>
      <c r="BL85" s="245"/>
      <c r="BM85" s="245"/>
      <c r="BN85" s="245"/>
      <c r="BO85" s="245"/>
      <c r="BP85" s="245"/>
      <c r="BQ85" s="242">
        <v>79</v>
      </c>
      <c r="BR85" s="247"/>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226"/>
    </row>
    <row r="86" spans="1:131" s="227" customFormat="1" ht="26.25" customHeight="1">
      <c r="A86" s="241">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45"/>
      <c r="BF86" s="245"/>
      <c r="BG86" s="245"/>
      <c r="BH86" s="245"/>
      <c r="BI86" s="245"/>
      <c r="BJ86" s="245"/>
      <c r="BK86" s="245"/>
      <c r="BL86" s="245"/>
      <c r="BM86" s="245"/>
      <c r="BN86" s="245"/>
      <c r="BO86" s="245"/>
      <c r="BP86" s="245"/>
      <c r="BQ86" s="242">
        <v>80</v>
      </c>
      <c r="BR86" s="247"/>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226"/>
    </row>
    <row r="88" spans="1:131" s="227" customFormat="1" ht="26.25" customHeight="1" thickBot="1">
      <c r="A88" s="244" t="s">
        <v>380</v>
      </c>
      <c r="B88" s="812" t="s">
        <v>408</v>
      </c>
      <c r="C88" s="813"/>
      <c r="D88" s="813"/>
      <c r="E88" s="813"/>
      <c r="F88" s="813"/>
      <c r="G88" s="813"/>
      <c r="H88" s="813"/>
      <c r="I88" s="813"/>
      <c r="J88" s="813"/>
      <c r="K88" s="813"/>
      <c r="L88" s="813"/>
      <c r="M88" s="813"/>
      <c r="N88" s="813"/>
      <c r="O88" s="813"/>
      <c r="P88" s="814"/>
      <c r="Q88" s="857"/>
      <c r="R88" s="858"/>
      <c r="S88" s="858"/>
      <c r="T88" s="858"/>
      <c r="U88" s="858"/>
      <c r="V88" s="858"/>
      <c r="W88" s="858"/>
      <c r="X88" s="858"/>
      <c r="Y88" s="858"/>
      <c r="Z88" s="858"/>
      <c r="AA88" s="858"/>
      <c r="AB88" s="858"/>
      <c r="AC88" s="858"/>
      <c r="AD88" s="858"/>
      <c r="AE88" s="858"/>
      <c r="AF88" s="861">
        <f>SUM(AF68:AJ87)</f>
        <v>12059</v>
      </c>
      <c r="AG88" s="861"/>
      <c r="AH88" s="861"/>
      <c r="AI88" s="861"/>
      <c r="AJ88" s="861"/>
      <c r="AK88" s="858"/>
      <c r="AL88" s="858"/>
      <c r="AM88" s="858"/>
      <c r="AN88" s="858"/>
      <c r="AO88" s="858"/>
      <c r="AP88" s="861"/>
      <c r="AQ88" s="861"/>
      <c r="AR88" s="861"/>
      <c r="AS88" s="861"/>
      <c r="AT88" s="861"/>
      <c r="AU88" s="861"/>
      <c r="AV88" s="861"/>
      <c r="AW88" s="861"/>
      <c r="AX88" s="861"/>
      <c r="AY88" s="861"/>
      <c r="AZ88" s="866"/>
      <c r="BA88" s="866"/>
      <c r="BB88" s="866"/>
      <c r="BC88" s="866"/>
      <c r="BD88" s="867"/>
      <c r="BE88" s="245"/>
      <c r="BF88" s="245"/>
      <c r="BG88" s="245"/>
      <c r="BH88" s="245"/>
      <c r="BI88" s="245"/>
      <c r="BJ88" s="245"/>
      <c r="BK88" s="245"/>
      <c r="BL88" s="245"/>
      <c r="BM88" s="245"/>
      <c r="BN88" s="245"/>
      <c r="BO88" s="245"/>
      <c r="BP88" s="245"/>
      <c r="BQ88" s="242">
        <v>82</v>
      </c>
      <c r="BR88" s="247"/>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f>SUM(CR7:CV88)</f>
        <v>21</v>
      </c>
      <c r="CS102" s="869"/>
      <c r="CT102" s="869"/>
      <c r="CU102" s="869"/>
      <c r="CV102" s="915"/>
      <c r="CW102" s="914">
        <f>SUM(CW7:DA88)</f>
        <v>0</v>
      </c>
      <c r="CX102" s="869"/>
      <c r="CY102" s="869"/>
      <c r="CZ102" s="869"/>
      <c r="DA102" s="915"/>
      <c r="DB102" s="914">
        <f>SUM(DB7:DF88)</f>
        <v>435</v>
      </c>
      <c r="DC102" s="869"/>
      <c r="DD102" s="869"/>
      <c r="DE102" s="869"/>
      <c r="DF102" s="915"/>
      <c r="DG102" s="914">
        <f>SUM(DG7:DK88)</f>
        <v>315</v>
      </c>
      <c r="DH102" s="869"/>
      <c r="DI102" s="869"/>
      <c r="DJ102" s="869"/>
      <c r="DK102" s="915"/>
      <c r="DL102" s="914"/>
      <c r="DM102" s="869"/>
      <c r="DN102" s="869"/>
      <c r="DO102" s="869"/>
      <c r="DP102" s="915"/>
      <c r="DQ102" s="914"/>
      <c r="DR102" s="869"/>
      <c r="DS102" s="869"/>
      <c r="DT102" s="869"/>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299</v>
      </c>
      <c r="AG109" s="917"/>
      <c r="AH109" s="917"/>
      <c r="AI109" s="917"/>
      <c r="AJ109" s="918"/>
      <c r="AK109" s="916" t="s">
        <v>298</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299</v>
      </c>
      <c r="BW109" s="917"/>
      <c r="BX109" s="917"/>
      <c r="BY109" s="917"/>
      <c r="BZ109" s="918"/>
      <c r="CA109" s="916" t="s">
        <v>298</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299</v>
      </c>
      <c r="DM109" s="917"/>
      <c r="DN109" s="917"/>
      <c r="DO109" s="917"/>
      <c r="DP109" s="918"/>
      <c r="DQ109" s="916" t="s">
        <v>298</v>
      </c>
      <c r="DR109" s="917"/>
      <c r="DS109" s="917"/>
      <c r="DT109" s="917"/>
      <c r="DU109" s="918"/>
      <c r="DV109" s="916" t="s">
        <v>418</v>
      </c>
      <c r="DW109" s="917"/>
      <c r="DX109" s="917"/>
      <c r="DY109" s="917"/>
      <c r="DZ109" s="919"/>
    </row>
    <row r="110" spans="1:131" s="226" customFormat="1" ht="26.25" customHeight="1">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5005258</v>
      </c>
      <c r="AB110" s="924"/>
      <c r="AC110" s="924"/>
      <c r="AD110" s="924"/>
      <c r="AE110" s="925"/>
      <c r="AF110" s="926">
        <v>4825550</v>
      </c>
      <c r="AG110" s="924"/>
      <c r="AH110" s="924"/>
      <c r="AI110" s="924"/>
      <c r="AJ110" s="925"/>
      <c r="AK110" s="926">
        <v>4629906</v>
      </c>
      <c r="AL110" s="924"/>
      <c r="AM110" s="924"/>
      <c r="AN110" s="924"/>
      <c r="AO110" s="925"/>
      <c r="AP110" s="927">
        <v>19.5</v>
      </c>
      <c r="AQ110" s="928"/>
      <c r="AR110" s="928"/>
      <c r="AS110" s="928"/>
      <c r="AT110" s="929"/>
      <c r="AU110" s="930" t="s">
        <v>67</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36048684</v>
      </c>
      <c r="BR110" s="959"/>
      <c r="BS110" s="959"/>
      <c r="BT110" s="959"/>
      <c r="BU110" s="959"/>
      <c r="BV110" s="959">
        <v>34020246</v>
      </c>
      <c r="BW110" s="959"/>
      <c r="BX110" s="959"/>
      <c r="BY110" s="959"/>
      <c r="BZ110" s="959"/>
      <c r="CA110" s="959">
        <v>31615356</v>
      </c>
      <c r="CB110" s="959"/>
      <c r="CC110" s="959"/>
      <c r="CD110" s="959"/>
      <c r="CE110" s="959"/>
      <c r="CF110" s="973">
        <v>133.19999999999999</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120</v>
      </c>
      <c r="DH110" s="959"/>
      <c r="DI110" s="959"/>
      <c r="DJ110" s="959"/>
      <c r="DK110" s="959"/>
      <c r="DL110" s="959" t="s">
        <v>382</v>
      </c>
      <c r="DM110" s="959"/>
      <c r="DN110" s="959"/>
      <c r="DO110" s="959"/>
      <c r="DP110" s="959"/>
      <c r="DQ110" s="959" t="s">
        <v>120</v>
      </c>
      <c r="DR110" s="959"/>
      <c r="DS110" s="959"/>
      <c r="DT110" s="959"/>
      <c r="DU110" s="959"/>
      <c r="DV110" s="960" t="s">
        <v>382</v>
      </c>
      <c r="DW110" s="960"/>
      <c r="DX110" s="960"/>
      <c r="DY110" s="960"/>
      <c r="DZ110" s="961"/>
    </row>
    <row r="111" spans="1:131" s="226" customFormat="1" ht="26.25" customHeight="1">
      <c r="A111" s="962" t="s">
        <v>424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382</v>
      </c>
      <c r="AB111" s="966"/>
      <c r="AC111" s="966"/>
      <c r="AD111" s="966"/>
      <c r="AE111" s="967"/>
      <c r="AF111" s="968" t="s">
        <v>425</v>
      </c>
      <c r="AG111" s="966"/>
      <c r="AH111" s="966"/>
      <c r="AI111" s="966"/>
      <c r="AJ111" s="967"/>
      <c r="AK111" s="968" t="s">
        <v>120</v>
      </c>
      <c r="AL111" s="966"/>
      <c r="AM111" s="966"/>
      <c r="AN111" s="966"/>
      <c r="AO111" s="967"/>
      <c r="AP111" s="969" t="s">
        <v>382</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v>1259233</v>
      </c>
      <c r="BR111" s="952"/>
      <c r="BS111" s="952"/>
      <c r="BT111" s="952"/>
      <c r="BU111" s="952"/>
      <c r="BV111" s="952">
        <v>787191</v>
      </c>
      <c r="BW111" s="952"/>
      <c r="BX111" s="952"/>
      <c r="BY111" s="952"/>
      <c r="BZ111" s="952"/>
      <c r="CA111" s="952">
        <v>694022</v>
      </c>
      <c r="CB111" s="952"/>
      <c r="CC111" s="952"/>
      <c r="CD111" s="952"/>
      <c r="CE111" s="952"/>
      <c r="CF111" s="946">
        <v>2.9</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120</v>
      </c>
      <c r="DH111" s="952"/>
      <c r="DI111" s="952"/>
      <c r="DJ111" s="952"/>
      <c r="DK111" s="952"/>
      <c r="DL111" s="952" t="s">
        <v>382</v>
      </c>
      <c r="DM111" s="952"/>
      <c r="DN111" s="952"/>
      <c r="DO111" s="952"/>
      <c r="DP111" s="952"/>
      <c r="DQ111" s="952" t="s">
        <v>382</v>
      </c>
      <c r="DR111" s="952"/>
      <c r="DS111" s="952"/>
      <c r="DT111" s="952"/>
      <c r="DU111" s="952"/>
      <c r="DV111" s="953" t="s">
        <v>382</v>
      </c>
      <c r="DW111" s="953"/>
      <c r="DX111" s="953"/>
      <c r="DY111" s="953"/>
      <c r="DZ111" s="954"/>
    </row>
    <row r="112" spans="1:131" s="226" customFormat="1" ht="26.25" customHeight="1">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120</v>
      </c>
      <c r="AB112" s="991"/>
      <c r="AC112" s="991"/>
      <c r="AD112" s="991"/>
      <c r="AE112" s="992"/>
      <c r="AF112" s="993" t="s">
        <v>120</v>
      </c>
      <c r="AG112" s="991"/>
      <c r="AH112" s="991"/>
      <c r="AI112" s="991"/>
      <c r="AJ112" s="992"/>
      <c r="AK112" s="993" t="s">
        <v>120</v>
      </c>
      <c r="AL112" s="991"/>
      <c r="AM112" s="991"/>
      <c r="AN112" s="991"/>
      <c r="AO112" s="992"/>
      <c r="AP112" s="994" t="s">
        <v>120</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10774696</v>
      </c>
      <c r="BR112" s="952"/>
      <c r="BS112" s="952"/>
      <c r="BT112" s="952"/>
      <c r="BU112" s="952"/>
      <c r="BV112" s="952">
        <v>10272091</v>
      </c>
      <c r="BW112" s="952"/>
      <c r="BX112" s="952"/>
      <c r="BY112" s="952"/>
      <c r="BZ112" s="952"/>
      <c r="CA112" s="952">
        <v>10525873</v>
      </c>
      <c r="CB112" s="952"/>
      <c r="CC112" s="952"/>
      <c r="CD112" s="952"/>
      <c r="CE112" s="952"/>
      <c r="CF112" s="946">
        <v>44.4</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382</v>
      </c>
      <c r="DH112" s="952"/>
      <c r="DI112" s="952"/>
      <c r="DJ112" s="952"/>
      <c r="DK112" s="952"/>
      <c r="DL112" s="952" t="s">
        <v>120</v>
      </c>
      <c r="DM112" s="952"/>
      <c r="DN112" s="952"/>
      <c r="DO112" s="952"/>
      <c r="DP112" s="952"/>
      <c r="DQ112" s="952" t="s">
        <v>120</v>
      </c>
      <c r="DR112" s="952"/>
      <c r="DS112" s="952"/>
      <c r="DT112" s="952"/>
      <c r="DU112" s="952"/>
      <c r="DV112" s="953" t="s">
        <v>382</v>
      </c>
      <c r="DW112" s="953"/>
      <c r="DX112" s="953"/>
      <c r="DY112" s="953"/>
      <c r="DZ112" s="954"/>
    </row>
    <row r="113" spans="1:130" s="226" customFormat="1" ht="26.25" customHeight="1">
      <c r="A113" s="986"/>
      <c r="B113" s="987"/>
      <c r="C113" s="982" t="s">
        <v>432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733783</v>
      </c>
      <c r="AB113" s="966"/>
      <c r="AC113" s="966"/>
      <c r="AD113" s="966"/>
      <c r="AE113" s="967"/>
      <c r="AF113" s="968">
        <v>714200</v>
      </c>
      <c r="AG113" s="966"/>
      <c r="AH113" s="966"/>
      <c r="AI113" s="966"/>
      <c r="AJ113" s="967"/>
      <c r="AK113" s="968">
        <v>849571</v>
      </c>
      <c r="AL113" s="966"/>
      <c r="AM113" s="966"/>
      <c r="AN113" s="966"/>
      <c r="AO113" s="967"/>
      <c r="AP113" s="969">
        <v>3.6</v>
      </c>
      <c r="AQ113" s="970"/>
      <c r="AR113" s="970"/>
      <c r="AS113" s="970"/>
      <c r="AT113" s="971"/>
      <c r="AU113" s="932"/>
      <c r="AV113" s="933"/>
      <c r="AW113" s="933"/>
      <c r="AX113" s="933"/>
      <c r="AY113" s="933"/>
      <c r="AZ113" s="981" t="s">
        <v>433</v>
      </c>
      <c r="BA113" s="982"/>
      <c r="BB113" s="982"/>
      <c r="BC113" s="982"/>
      <c r="BD113" s="982"/>
      <c r="BE113" s="982"/>
      <c r="BF113" s="982"/>
      <c r="BG113" s="982"/>
      <c r="BH113" s="982"/>
      <c r="BI113" s="982"/>
      <c r="BJ113" s="982"/>
      <c r="BK113" s="982"/>
      <c r="BL113" s="982"/>
      <c r="BM113" s="982"/>
      <c r="BN113" s="982"/>
      <c r="BO113" s="982"/>
      <c r="BP113" s="983"/>
      <c r="BQ113" s="951" t="s">
        <v>120</v>
      </c>
      <c r="BR113" s="952"/>
      <c r="BS113" s="952"/>
      <c r="BT113" s="952"/>
      <c r="BU113" s="952"/>
      <c r="BV113" s="952" t="s">
        <v>425</v>
      </c>
      <c r="BW113" s="952"/>
      <c r="BX113" s="952"/>
      <c r="BY113" s="952"/>
      <c r="BZ113" s="952"/>
      <c r="CA113" s="952" t="s">
        <v>382</v>
      </c>
      <c r="CB113" s="952"/>
      <c r="CC113" s="952"/>
      <c r="CD113" s="952"/>
      <c r="CE113" s="952"/>
      <c r="CF113" s="946" t="s">
        <v>382</v>
      </c>
      <c r="CG113" s="947"/>
      <c r="CH113" s="947"/>
      <c r="CI113" s="947"/>
      <c r="CJ113" s="947"/>
      <c r="CK113" s="977"/>
      <c r="CL113" s="978"/>
      <c r="CM113" s="948" t="s">
        <v>434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425</v>
      </c>
      <c r="DH113" s="991"/>
      <c r="DI113" s="991"/>
      <c r="DJ113" s="991"/>
      <c r="DK113" s="992"/>
      <c r="DL113" s="993" t="s">
        <v>382</v>
      </c>
      <c r="DM113" s="991"/>
      <c r="DN113" s="991"/>
      <c r="DO113" s="991"/>
      <c r="DP113" s="992"/>
      <c r="DQ113" s="993" t="s">
        <v>382</v>
      </c>
      <c r="DR113" s="991"/>
      <c r="DS113" s="991"/>
      <c r="DT113" s="991"/>
      <c r="DU113" s="992"/>
      <c r="DV113" s="994" t="s">
        <v>120</v>
      </c>
      <c r="DW113" s="995"/>
      <c r="DX113" s="995"/>
      <c r="DY113" s="995"/>
      <c r="DZ113" s="996"/>
    </row>
    <row r="114" spans="1:130" s="226" customFormat="1" ht="26.25" customHeight="1">
      <c r="A114" s="986"/>
      <c r="B114" s="987"/>
      <c r="C114" s="982" t="s">
        <v>435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120</v>
      </c>
      <c r="AB114" s="991"/>
      <c r="AC114" s="991"/>
      <c r="AD114" s="991"/>
      <c r="AE114" s="992"/>
      <c r="AF114" s="993" t="s">
        <v>382</v>
      </c>
      <c r="AG114" s="991"/>
      <c r="AH114" s="991"/>
      <c r="AI114" s="991"/>
      <c r="AJ114" s="992"/>
      <c r="AK114" s="993" t="s">
        <v>382</v>
      </c>
      <c r="AL114" s="991"/>
      <c r="AM114" s="991"/>
      <c r="AN114" s="991"/>
      <c r="AO114" s="992"/>
      <c r="AP114" s="994" t="s">
        <v>382</v>
      </c>
      <c r="AQ114" s="995"/>
      <c r="AR114" s="995"/>
      <c r="AS114" s="995"/>
      <c r="AT114" s="996"/>
      <c r="AU114" s="932"/>
      <c r="AV114" s="933"/>
      <c r="AW114" s="933"/>
      <c r="AX114" s="933"/>
      <c r="AY114" s="933"/>
      <c r="AZ114" s="981" t="s">
        <v>436</v>
      </c>
      <c r="BA114" s="982"/>
      <c r="BB114" s="982"/>
      <c r="BC114" s="982"/>
      <c r="BD114" s="982"/>
      <c r="BE114" s="982"/>
      <c r="BF114" s="982"/>
      <c r="BG114" s="982"/>
      <c r="BH114" s="982"/>
      <c r="BI114" s="982"/>
      <c r="BJ114" s="982"/>
      <c r="BK114" s="982"/>
      <c r="BL114" s="982"/>
      <c r="BM114" s="982"/>
      <c r="BN114" s="982"/>
      <c r="BO114" s="982"/>
      <c r="BP114" s="983"/>
      <c r="BQ114" s="951">
        <v>7121077</v>
      </c>
      <c r="BR114" s="952"/>
      <c r="BS114" s="952"/>
      <c r="BT114" s="952"/>
      <c r="BU114" s="952"/>
      <c r="BV114" s="952">
        <v>7214552</v>
      </c>
      <c r="BW114" s="952"/>
      <c r="BX114" s="952"/>
      <c r="BY114" s="952"/>
      <c r="BZ114" s="952"/>
      <c r="CA114" s="952">
        <v>7217946</v>
      </c>
      <c r="CB114" s="952"/>
      <c r="CC114" s="952"/>
      <c r="CD114" s="952"/>
      <c r="CE114" s="952"/>
      <c r="CF114" s="946">
        <v>30.4</v>
      </c>
      <c r="CG114" s="947"/>
      <c r="CH114" s="947"/>
      <c r="CI114" s="947"/>
      <c r="CJ114" s="947"/>
      <c r="CK114" s="977"/>
      <c r="CL114" s="978"/>
      <c r="CM114" s="948" t="s">
        <v>437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382</v>
      </c>
      <c r="DH114" s="991"/>
      <c r="DI114" s="991"/>
      <c r="DJ114" s="991"/>
      <c r="DK114" s="992"/>
      <c r="DL114" s="993" t="s">
        <v>382</v>
      </c>
      <c r="DM114" s="991"/>
      <c r="DN114" s="991"/>
      <c r="DO114" s="991"/>
      <c r="DP114" s="992"/>
      <c r="DQ114" s="993" t="s">
        <v>425</v>
      </c>
      <c r="DR114" s="991"/>
      <c r="DS114" s="991"/>
      <c r="DT114" s="991"/>
      <c r="DU114" s="992"/>
      <c r="DV114" s="994" t="s">
        <v>382</v>
      </c>
      <c r="DW114" s="995"/>
      <c r="DX114" s="995"/>
      <c r="DY114" s="995"/>
      <c r="DZ114" s="996"/>
    </row>
    <row r="115" spans="1:130" s="226" customFormat="1" ht="26.25" customHeight="1">
      <c r="A115" s="986"/>
      <c r="B115" s="987"/>
      <c r="C115" s="982" t="s">
        <v>438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425</v>
      </c>
      <c r="AB115" s="966"/>
      <c r="AC115" s="966"/>
      <c r="AD115" s="966"/>
      <c r="AE115" s="967"/>
      <c r="AF115" s="968" t="s">
        <v>425</v>
      </c>
      <c r="AG115" s="966"/>
      <c r="AH115" s="966"/>
      <c r="AI115" s="966"/>
      <c r="AJ115" s="967"/>
      <c r="AK115" s="968" t="s">
        <v>120</v>
      </c>
      <c r="AL115" s="966"/>
      <c r="AM115" s="966"/>
      <c r="AN115" s="966"/>
      <c r="AO115" s="967"/>
      <c r="AP115" s="969" t="s">
        <v>382</v>
      </c>
      <c r="AQ115" s="970"/>
      <c r="AR115" s="970"/>
      <c r="AS115" s="970"/>
      <c r="AT115" s="971"/>
      <c r="AU115" s="932"/>
      <c r="AV115" s="933"/>
      <c r="AW115" s="933"/>
      <c r="AX115" s="933"/>
      <c r="AY115" s="933"/>
      <c r="AZ115" s="981" t="s">
        <v>439</v>
      </c>
      <c r="BA115" s="982"/>
      <c r="BB115" s="982"/>
      <c r="BC115" s="982"/>
      <c r="BD115" s="982"/>
      <c r="BE115" s="982"/>
      <c r="BF115" s="982"/>
      <c r="BG115" s="982"/>
      <c r="BH115" s="982"/>
      <c r="BI115" s="982"/>
      <c r="BJ115" s="982"/>
      <c r="BK115" s="982"/>
      <c r="BL115" s="982"/>
      <c r="BM115" s="982"/>
      <c r="BN115" s="982"/>
      <c r="BO115" s="982"/>
      <c r="BP115" s="983"/>
      <c r="BQ115" s="951">
        <v>36699</v>
      </c>
      <c r="BR115" s="952"/>
      <c r="BS115" s="952"/>
      <c r="BT115" s="952"/>
      <c r="BU115" s="952"/>
      <c r="BV115" s="952" t="s">
        <v>382</v>
      </c>
      <c r="BW115" s="952"/>
      <c r="BX115" s="952"/>
      <c r="BY115" s="952"/>
      <c r="BZ115" s="952"/>
      <c r="CA115" s="952" t="s">
        <v>382</v>
      </c>
      <c r="CB115" s="952"/>
      <c r="CC115" s="952"/>
      <c r="CD115" s="952"/>
      <c r="CE115" s="952"/>
      <c r="CF115" s="946" t="s">
        <v>425</v>
      </c>
      <c r="CG115" s="947"/>
      <c r="CH115" s="947"/>
      <c r="CI115" s="947"/>
      <c r="CJ115" s="947"/>
      <c r="CK115" s="977"/>
      <c r="CL115" s="978"/>
      <c r="CM115" s="981" t="s">
        <v>440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1259233</v>
      </c>
      <c r="DH115" s="991"/>
      <c r="DI115" s="991"/>
      <c r="DJ115" s="991"/>
      <c r="DK115" s="992"/>
      <c r="DL115" s="993">
        <v>787191</v>
      </c>
      <c r="DM115" s="991"/>
      <c r="DN115" s="991"/>
      <c r="DO115" s="991"/>
      <c r="DP115" s="992"/>
      <c r="DQ115" s="993">
        <v>694022</v>
      </c>
      <c r="DR115" s="991"/>
      <c r="DS115" s="991"/>
      <c r="DT115" s="991"/>
      <c r="DU115" s="992"/>
      <c r="DV115" s="994">
        <v>2.9</v>
      </c>
      <c r="DW115" s="995"/>
      <c r="DX115" s="995"/>
      <c r="DY115" s="995"/>
      <c r="DZ115" s="996"/>
    </row>
    <row r="116" spans="1:130" s="226" customFormat="1" ht="26.25" customHeight="1">
      <c r="A116" s="988"/>
      <c r="B116" s="989"/>
      <c r="C116" s="997" t="s">
        <v>441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382</v>
      </c>
      <c r="AB116" s="991"/>
      <c r="AC116" s="991"/>
      <c r="AD116" s="991"/>
      <c r="AE116" s="992"/>
      <c r="AF116" s="993" t="s">
        <v>120</v>
      </c>
      <c r="AG116" s="991"/>
      <c r="AH116" s="991"/>
      <c r="AI116" s="991"/>
      <c r="AJ116" s="992"/>
      <c r="AK116" s="993" t="s">
        <v>382</v>
      </c>
      <c r="AL116" s="991"/>
      <c r="AM116" s="991"/>
      <c r="AN116" s="991"/>
      <c r="AO116" s="992"/>
      <c r="AP116" s="994" t="s">
        <v>382</v>
      </c>
      <c r="AQ116" s="995"/>
      <c r="AR116" s="995"/>
      <c r="AS116" s="995"/>
      <c r="AT116" s="996"/>
      <c r="AU116" s="932"/>
      <c r="AV116" s="933"/>
      <c r="AW116" s="933"/>
      <c r="AX116" s="933"/>
      <c r="AY116" s="933"/>
      <c r="AZ116" s="999" t="s">
        <v>442</v>
      </c>
      <c r="BA116" s="1000"/>
      <c r="BB116" s="1000"/>
      <c r="BC116" s="1000"/>
      <c r="BD116" s="1000"/>
      <c r="BE116" s="1000"/>
      <c r="BF116" s="1000"/>
      <c r="BG116" s="1000"/>
      <c r="BH116" s="1000"/>
      <c r="BI116" s="1000"/>
      <c r="BJ116" s="1000"/>
      <c r="BK116" s="1000"/>
      <c r="BL116" s="1000"/>
      <c r="BM116" s="1000"/>
      <c r="BN116" s="1000"/>
      <c r="BO116" s="1000"/>
      <c r="BP116" s="1001"/>
      <c r="BQ116" s="951" t="s">
        <v>382</v>
      </c>
      <c r="BR116" s="952"/>
      <c r="BS116" s="952"/>
      <c r="BT116" s="952"/>
      <c r="BU116" s="952"/>
      <c r="BV116" s="952" t="s">
        <v>120</v>
      </c>
      <c r="BW116" s="952"/>
      <c r="BX116" s="952"/>
      <c r="BY116" s="952"/>
      <c r="BZ116" s="952"/>
      <c r="CA116" s="952" t="s">
        <v>382</v>
      </c>
      <c r="CB116" s="952"/>
      <c r="CC116" s="952"/>
      <c r="CD116" s="952"/>
      <c r="CE116" s="952"/>
      <c r="CF116" s="946" t="s">
        <v>382</v>
      </c>
      <c r="CG116" s="947"/>
      <c r="CH116" s="947"/>
      <c r="CI116" s="947"/>
      <c r="CJ116" s="947"/>
      <c r="CK116" s="977"/>
      <c r="CL116" s="978"/>
      <c r="CM116" s="948" t="s">
        <v>443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120</v>
      </c>
      <c r="DH116" s="991"/>
      <c r="DI116" s="991"/>
      <c r="DJ116" s="991"/>
      <c r="DK116" s="992"/>
      <c r="DL116" s="993" t="s">
        <v>382</v>
      </c>
      <c r="DM116" s="991"/>
      <c r="DN116" s="991"/>
      <c r="DO116" s="991"/>
      <c r="DP116" s="992"/>
      <c r="DQ116" s="993" t="s">
        <v>120</v>
      </c>
      <c r="DR116" s="991"/>
      <c r="DS116" s="991"/>
      <c r="DT116" s="991"/>
      <c r="DU116" s="992"/>
      <c r="DV116" s="994" t="s">
        <v>382</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444</v>
      </c>
      <c r="Z117" s="918"/>
      <c r="AA117" s="1008">
        <v>5739041</v>
      </c>
      <c r="AB117" s="1009"/>
      <c r="AC117" s="1009"/>
      <c r="AD117" s="1009"/>
      <c r="AE117" s="1010"/>
      <c r="AF117" s="1011">
        <v>5539750</v>
      </c>
      <c r="AG117" s="1009"/>
      <c r="AH117" s="1009"/>
      <c r="AI117" s="1009"/>
      <c r="AJ117" s="1010"/>
      <c r="AK117" s="1011">
        <v>5479477</v>
      </c>
      <c r="AL117" s="1009"/>
      <c r="AM117" s="1009"/>
      <c r="AN117" s="1009"/>
      <c r="AO117" s="1010"/>
      <c r="AP117" s="1012"/>
      <c r="AQ117" s="1013"/>
      <c r="AR117" s="1013"/>
      <c r="AS117" s="1013"/>
      <c r="AT117" s="1014"/>
      <c r="AU117" s="932"/>
      <c r="AV117" s="933"/>
      <c r="AW117" s="933"/>
      <c r="AX117" s="933"/>
      <c r="AY117" s="933"/>
      <c r="AZ117" s="999" t="s">
        <v>445</v>
      </c>
      <c r="BA117" s="1000"/>
      <c r="BB117" s="1000"/>
      <c r="BC117" s="1000"/>
      <c r="BD117" s="1000"/>
      <c r="BE117" s="1000"/>
      <c r="BF117" s="1000"/>
      <c r="BG117" s="1000"/>
      <c r="BH117" s="1000"/>
      <c r="BI117" s="1000"/>
      <c r="BJ117" s="1000"/>
      <c r="BK117" s="1000"/>
      <c r="BL117" s="1000"/>
      <c r="BM117" s="1000"/>
      <c r="BN117" s="1000"/>
      <c r="BO117" s="1000"/>
      <c r="BP117" s="1001"/>
      <c r="BQ117" s="951" t="s">
        <v>382</v>
      </c>
      <c r="BR117" s="952"/>
      <c r="BS117" s="952"/>
      <c r="BT117" s="952"/>
      <c r="BU117" s="952"/>
      <c r="BV117" s="952" t="s">
        <v>382</v>
      </c>
      <c r="BW117" s="952"/>
      <c r="BX117" s="952"/>
      <c r="BY117" s="952"/>
      <c r="BZ117" s="952"/>
      <c r="CA117" s="952" t="s">
        <v>120</v>
      </c>
      <c r="CB117" s="952"/>
      <c r="CC117" s="952"/>
      <c r="CD117" s="952"/>
      <c r="CE117" s="952"/>
      <c r="CF117" s="946" t="s">
        <v>120</v>
      </c>
      <c r="CG117" s="947"/>
      <c r="CH117" s="947"/>
      <c r="CI117" s="947"/>
      <c r="CJ117" s="947"/>
      <c r="CK117" s="977"/>
      <c r="CL117" s="978"/>
      <c r="CM117" s="948" t="s">
        <v>446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120</v>
      </c>
      <c r="DH117" s="991"/>
      <c r="DI117" s="991"/>
      <c r="DJ117" s="991"/>
      <c r="DK117" s="992"/>
      <c r="DL117" s="993" t="s">
        <v>120</v>
      </c>
      <c r="DM117" s="991"/>
      <c r="DN117" s="991"/>
      <c r="DO117" s="991"/>
      <c r="DP117" s="992"/>
      <c r="DQ117" s="993" t="s">
        <v>382</v>
      </c>
      <c r="DR117" s="991"/>
      <c r="DS117" s="991"/>
      <c r="DT117" s="991"/>
      <c r="DU117" s="992"/>
      <c r="DV117" s="994" t="s">
        <v>120</v>
      </c>
      <c r="DW117" s="995"/>
      <c r="DX117" s="995"/>
      <c r="DY117" s="995"/>
      <c r="DZ117" s="996"/>
    </row>
    <row r="118" spans="1:130" s="226" customFormat="1" ht="26.25" customHeight="1">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299</v>
      </c>
      <c r="AG118" s="917"/>
      <c r="AH118" s="917"/>
      <c r="AI118" s="917"/>
      <c r="AJ118" s="918"/>
      <c r="AK118" s="916" t="s">
        <v>298</v>
      </c>
      <c r="AL118" s="917"/>
      <c r="AM118" s="917"/>
      <c r="AN118" s="917"/>
      <c r="AO118" s="918"/>
      <c r="AP118" s="1003" t="s">
        <v>418</v>
      </c>
      <c r="AQ118" s="1004"/>
      <c r="AR118" s="1004"/>
      <c r="AS118" s="1004"/>
      <c r="AT118" s="1005"/>
      <c r="AU118" s="932"/>
      <c r="AV118" s="933"/>
      <c r="AW118" s="933"/>
      <c r="AX118" s="933"/>
      <c r="AY118" s="933"/>
      <c r="AZ118" s="1006" t="s">
        <v>447</v>
      </c>
      <c r="BA118" s="997"/>
      <c r="BB118" s="997"/>
      <c r="BC118" s="997"/>
      <c r="BD118" s="997"/>
      <c r="BE118" s="997"/>
      <c r="BF118" s="997"/>
      <c r="BG118" s="997"/>
      <c r="BH118" s="997"/>
      <c r="BI118" s="997"/>
      <c r="BJ118" s="997"/>
      <c r="BK118" s="997"/>
      <c r="BL118" s="997"/>
      <c r="BM118" s="997"/>
      <c r="BN118" s="997"/>
      <c r="BO118" s="997"/>
      <c r="BP118" s="998"/>
      <c r="BQ118" s="1029" t="s">
        <v>120</v>
      </c>
      <c r="BR118" s="1030"/>
      <c r="BS118" s="1030"/>
      <c r="BT118" s="1030"/>
      <c r="BU118" s="1030"/>
      <c r="BV118" s="1030" t="s">
        <v>120</v>
      </c>
      <c r="BW118" s="1030"/>
      <c r="BX118" s="1030"/>
      <c r="BY118" s="1030"/>
      <c r="BZ118" s="1030"/>
      <c r="CA118" s="1030" t="s">
        <v>120</v>
      </c>
      <c r="CB118" s="1030"/>
      <c r="CC118" s="1030"/>
      <c r="CD118" s="1030"/>
      <c r="CE118" s="1030"/>
      <c r="CF118" s="946" t="s">
        <v>382</v>
      </c>
      <c r="CG118" s="947"/>
      <c r="CH118" s="947"/>
      <c r="CI118" s="947"/>
      <c r="CJ118" s="947"/>
      <c r="CK118" s="977"/>
      <c r="CL118" s="978"/>
      <c r="CM118" s="948" t="s">
        <v>448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120</v>
      </c>
      <c r="DH118" s="991"/>
      <c r="DI118" s="991"/>
      <c r="DJ118" s="991"/>
      <c r="DK118" s="992"/>
      <c r="DL118" s="993" t="s">
        <v>120</v>
      </c>
      <c r="DM118" s="991"/>
      <c r="DN118" s="991"/>
      <c r="DO118" s="991"/>
      <c r="DP118" s="992"/>
      <c r="DQ118" s="993" t="s">
        <v>382</v>
      </c>
      <c r="DR118" s="991"/>
      <c r="DS118" s="991"/>
      <c r="DT118" s="991"/>
      <c r="DU118" s="992"/>
      <c r="DV118" s="994" t="s">
        <v>382</v>
      </c>
      <c r="DW118" s="995"/>
      <c r="DX118" s="995"/>
      <c r="DY118" s="995"/>
      <c r="DZ118" s="996"/>
    </row>
    <row r="119" spans="1:130" s="226" customFormat="1" ht="26.25" customHeight="1">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120</v>
      </c>
      <c r="AB119" s="924"/>
      <c r="AC119" s="924"/>
      <c r="AD119" s="924"/>
      <c r="AE119" s="925"/>
      <c r="AF119" s="926" t="s">
        <v>382</v>
      </c>
      <c r="AG119" s="924"/>
      <c r="AH119" s="924"/>
      <c r="AI119" s="924"/>
      <c r="AJ119" s="925"/>
      <c r="AK119" s="926" t="s">
        <v>382</v>
      </c>
      <c r="AL119" s="924"/>
      <c r="AM119" s="924"/>
      <c r="AN119" s="924"/>
      <c r="AO119" s="925"/>
      <c r="AP119" s="927" t="s">
        <v>382</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449</v>
      </c>
      <c r="BP119" s="1038"/>
      <c r="BQ119" s="1029">
        <v>55240389</v>
      </c>
      <c r="BR119" s="1030"/>
      <c r="BS119" s="1030"/>
      <c r="BT119" s="1030"/>
      <c r="BU119" s="1030"/>
      <c r="BV119" s="1030">
        <v>52294080</v>
      </c>
      <c r="BW119" s="1030"/>
      <c r="BX119" s="1030"/>
      <c r="BY119" s="1030"/>
      <c r="BZ119" s="1030"/>
      <c r="CA119" s="1030">
        <v>50053197</v>
      </c>
      <c r="CB119" s="1030"/>
      <c r="CC119" s="1030"/>
      <c r="CD119" s="1030"/>
      <c r="CE119" s="1030"/>
      <c r="CF119" s="1031"/>
      <c r="CG119" s="1032"/>
      <c r="CH119" s="1032"/>
      <c r="CI119" s="1032"/>
      <c r="CJ119" s="1033"/>
      <c r="CK119" s="979"/>
      <c r="CL119" s="980"/>
      <c r="CM119" s="1034" t="s">
        <v>450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382</v>
      </c>
      <c r="DH119" s="1016"/>
      <c r="DI119" s="1016"/>
      <c r="DJ119" s="1016"/>
      <c r="DK119" s="1017"/>
      <c r="DL119" s="1015" t="s">
        <v>382</v>
      </c>
      <c r="DM119" s="1016"/>
      <c r="DN119" s="1016"/>
      <c r="DO119" s="1016"/>
      <c r="DP119" s="1017"/>
      <c r="DQ119" s="1015" t="s">
        <v>120</v>
      </c>
      <c r="DR119" s="1016"/>
      <c r="DS119" s="1016"/>
      <c r="DT119" s="1016"/>
      <c r="DU119" s="1017"/>
      <c r="DV119" s="1018" t="s">
        <v>120</v>
      </c>
      <c r="DW119" s="1019"/>
      <c r="DX119" s="1019"/>
      <c r="DY119" s="1019"/>
      <c r="DZ119" s="1020"/>
    </row>
    <row r="120" spans="1:130" s="226" customFormat="1" ht="26.25" customHeight="1">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382</v>
      </c>
      <c r="AB120" s="991"/>
      <c r="AC120" s="991"/>
      <c r="AD120" s="991"/>
      <c r="AE120" s="992"/>
      <c r="AF120" s="993" t="s">
        <v>382</v>
      </c>
      <c r="AG120" s="991"/>
      <c r="AH120" s="991"/>
      <c r="AI120" s="991"/>
      <c r="AJ120" s="992"/>
      <c r="AK120" s="993" t="s">
        <v>382</v>
      </c>
      <c r="AL120" s="991"/>
      <c r="AM120" s="991"/>
      <c r="AN120" s="991"/>
      <c r="AO120" s="992"/>
      <c r="AP120" s="994" t="s">
        <v>382</v>
      </c>
      <c r="AQ120" s="995"/>
      <c r="AR120" s="995"/>
      <c r="AS120" s="995"/>
      <c r="AT120" s="996"/>
      <c r="AU120" s="1021" t="s">
        <v>451</v>
      </c>
      <c r="AV120" s="1022"/>
      <c r="AW120" s="1022"/>
      <c r="AX120" s="1022"/>
      <c r="AY120" s="1023"/>
      <c r="AZ120" s="972" t="s">
        <v>452</v>
      </c>
      <c r="BA120" s="921"/>
      <c r="BB120" s="921"/>
      <c r="BC120" s="921"/>
      <c r="BD120" s="921"/>
      <c r="BE120" s="921"/>
      <c r="BF120" s="921"/>
      <c r="BG120" s="921"/>
      <c r="BH120" s="921"/>
      <c r="BI120" s="921"/>
      <c r="BJ120" s="921"/>
      <c r="BK120" s="921"/>
      <c r="BL120" s="921"/>
      <c r="BM120" s="921"/>
      <c r="BN120" s="921"/>
      <c r="BO120" s="921"/>
      <c r="BP120" s="922"/>
      <c r="BQ120" s="958">
        <v>26754410</v>
      </c>
      <c r="BR120" s="959"/>
      <c r="BS120" s="959"/>
      <c r="BT120" s="959"/>
      <c r="BU120" s="959"/>
      <c r="BV120" s="959">
        <v>28002625</v>
      </c>
      <c r="BW120" s="959"/>
      <c r="BX120" s="959"/>
      <c r="BY120" s="959"/>
      <c r="BZ120" s="959"/>
      <c r="CA120" s="959">
        <v>29469063</v>
      </c>
      <c r="CB120" s="959"/>
      <c r="CC120" s="959"/>
      <c r="CD120" s="959"/>
      <c r="CE120" s="959"/>
      <c r="CF120" s="973">
        <v>124.2</v>
      </c>
      <c r="CG120" s="974"/>
      <c r="CH120" s="974"/>
      <c r="CI120" s="974"/>
      <c r="CJ120" s="974"/>
      <c r="CK120" s="1039" t="s">
        <v>453</v>
      </c>
      <c r="CL120" s="1040"/>
      <c r="CM120" s="1040"/>
      <c r="CN120" s="1040"/>
      <c r="CO120" s="1041"/>
      <c r="CP120" s="1047" t="s">
        <v>454</v>
      </c>
      <c r="CQ120" s="1048"/>
      <c r="CR120" s="1048"/>
      <c r="CS120" s="1048"/>
      <c r="CT120" s="1048"/>
      <c r="CU120" s="1048"/>
      <c r="CV120" s="1048"/>
      <c r="CW120" s="1048"/>
      <c r="CX120" s="1048"/>
      <c r="CY120" s="1048"/>
      <c r="CZ120" s="1048"/>
      <c r="DA120" s="1048"/>
      <c r="DB120" s="1048"/>
      <c r="DC120" s="1048"/>
      <c r="DD120" s="1048"/>
      <c r="DE120" s="1048"/>
      <c r="DF120" s="1049"/>
      <c r="DG120" s="958">
        <v>10737883</v>
      </c>
      <c r="DH120" s="959"/>
      <c r="DI120" s="959"/>
      <c r="DJ120" s="959"/>
      <c r="DK120" s="959"/>
      <c r="DL120" s="959">
        <v>10238540</v>
      </c>
      <c r="DM120" s="959"/>
      <c r="DN120" s="959"/>
      <c r="DO120" s="959"/>
      <c r="DP120" s="959"/>
      <c r="DQ120" s="959">
        <v>10494850</v>
      </c>
      <c r="DR120" s="959"/>
      <c r="DS120" s="959"/>
      <c r="DT120" s="959"/>
      <c r="DU120" s="959"/>
      <c r="DV120" s="960">
        <v>44.2</v>
      </c>
      <c r="DW120" s="960"/>
      <c r="DX120" s="960"/>
      <c r="DY120" s="960"/>
      <c r="DZ120" s="961"/>
    </row>
    <row r="121" spans="1:130" s="226" customFormat="1" ht="26.25" customHeight="1">
      <c r="A121" s="1091"/>
      <c r="B121" s="978"/>
      <c r="C121" s="999" t="s">
        <v>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382</v>
      </c>
      <c r="AB121" s="991"/>
      <c r="AC121" s="991"/>
      <c r="AD121" s="991"/>
      <c r="AE121" s="992"/>
      <c r="AF121" s="993" t="s">
        <v>120</v>
      </c>
      <c r="AG121" s="991"/>
      <c r="AH121" s="991"/>
      <c r="AI121" s="991"/>
      <c r="AJ121" s="992"/>
      <c r="AK121" s="993" t="s">
        <v>120</v>
      </c>
      <c r="AL121" s="991"/>
      <c r="AM121" s="991"/>
      <c r="AN121" s="991"/>
      <c r="AO121" s="992"/>
      <c r="AP121" s="994" t="s">
        <v>120</v>
      </c>
      <c r="AQ121" s="995"/>
      <c r="AR121" s="995"/>
      <c r="AS121" s="995"/>
      <c r="AT121" s="996"/>
      <c r="AU121" s="1024"/>
      <c r="AV121" s="1025"/>
      <c r="AW121" s="1025"/>
      <c r="AX121" s="1025"/>
      <c r="AY121" s="1026"/>
      <c r="AZ121" s="981" t="s">
        <v>456</v>
      </c>
      <c r="BA121" s="982"/>
      <c r="BB121" s="982"/>
      <c r="BC121" s="982"/>
      <c r="BD121" s="982"/>
      <c r="BE121" s="982"/>
      <c r="BF121" s="982"/>
      <c r="BG121" s="982"/>
      <c r="BH121" s="982"/>
      <c r="BI121" s="982"/>
      <c r="BJ121" s="982"/>
      <c r="BK121" s="982"/>
      <c r="BL121" s="982"/>
      <c r="BM121" s="982"/>
      <c r="BN121" s="982"/>
      <c r="BO121" s="982"/>
      <c r="BP121" s="983"/>
      <c r="BQ121" s="951">
        <v>17367286</v>
      </c>
      <c r="BR121" s="952"/>
      <c r="BS121" s="952"/>
      <c r="BT121" s="952"/>
      <c r="BU121" s="952"/>
      <c r="BV121" s="952">
        <v>17405991</v>
      </c>
      <c r="BW121" s="952"/>
      <c r="BX121" s="952"/>
      <c r="BY121" s="952"/>
      <c r="BZ121" s="952"/>
      <c r="CA121" s="952">
        <v>17680046</v>
      </c>
      <c r="CB121" s="952"/>
      <c r="CC121" s="952"/>
      <c r="CD121" s="952"/>
      <c r="CE121" s="952"/>
      <c r="CF121" s="946">
        <v>74.5</v>
      </c>
      <c r="CG121" s="947"/>
      <c r="CH121" s="947"/>
      <c r="CI121" s="947"/>
      <c r="CJ121" s="947"/>
      <c r="CK121" s="1042"/>
      <c r="CL121" s="1043"/>
      <c r="CM121" s="1043"/>
      <c r="CN121" s="1043"/>
      <c r="CO121" s="1044"/>
      <c r="CP121" s="1052" t="s">
        <v>457</v>
      </c>
      <c r="CQ121" s="1053"/>
      <c r="CR121" s="1053"/>
      <c r="CS121" s="1053"/>
      <c r="CT121" s="1053"/>
      <c r="CU121" s="1053"/>
      <c r="CV121" s="1053"/>
      <c r="CW121" s="1053"/>
      <c r="CX121" s="1053"/>
      <c r="CY121" s="1053"/>
      <c r="CZ121" s="1053"/>
      <c r="DA121" s="1053"/>
      <c r="DB121" s="1053"/>
      <c r="DC121" s="1053"/>
      <c r="DD121" s="1053"/>
      <c r="DE121" s="1053"/>
      <c r="DF121" s="1054"/>
      <c r="DG121" s="951">
        <v>36813</v>
      </c>
      <c r="DH121" s="952"/>
      <c r="DI121" s="952"/>
      <c r="DJ121" s="952"/>
      <c r="DK121" s="952"/>
      <c r="DL121" s="952">
        <v>33551</v>
      </c>
      <c r="DM121" s="952"/>
      <c r="DN121" s="952"/>
      <c r="DO121" s="952"/>
      <c r="DP121" s="952"/>
      <c r="DQ121" s="952">
        <v>31023</v>
      </c>
      <c r="DR121" s="952"/>
      <c r="DS121" s="952"/>
      <c r="DT121" s="952"/>
      <c r="DU121" s="952"/>
      <c r="DV121" s="953">
        <v>0.1</v>
      </c>
      <c r="DW121" s="953"/>
      <c r="DX121" s="953"/>
      <c r="DY121" s="953"/>
      <c r="DZ121" s="954"/>
    </row>
    <row r="122" spans="1:130" s="226" customFormat="1" ht="26.25" customHeight="1">
      <c r="A122" s="1091"/>
      <c r="B122" s="978"/>
      <c r="C122" s="948" t="s">
        <v>437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382</v>
      </c>
      <c r="AB122" s="991"/>
      <c r="AC122" s="991"/>
      <c r="AD122" s="991"/>
      <c r="AE122" s="992"/>
      <c r="AF122" s="993" t="s">
        <v>120</v>
      </c>
      <c r="AG122" s="991"/>
      <c r="AH122" s="991"/>
      <c r="AI122" s="991"/>
      <c r="AJ122" s="992"/>
      <c r="AK122" s="993" t="s">
        <v>120</v>
      </c>
      <c r="AL122" s="991"/>
      <c r="AM122" s="991"/>
      <c r="AN122" s="991"/>
      <c r="AO122" s="992"/>
      <c r="AP122" s="994" t="s">
        <v>120</v>
      </c>
      <c r="AQ122" s="995"/>
      <c r="AR122" s="995"/>
      <c r="AS122" s="995"/>
      <c r="AT122" s="996"/>
      <c r="AU122" s="1024"/>
      <c r="AV122" s="1025"/>
      <c r="AW122" s="1025"/>
      <c r="AX122" s="1025"/>
      <c r="AY122" s="1026"/>
      <c r="AZ122" s="1006" t="s">
        <v>458</v>
      </c>
      <c r="BA122" s="997"/>
      <c r="BB122" s="997"/>
      <c r="BC122" s="997"/>
      <c r="BD122" s="997"/>
      <c r="BE122" s="997"/>
      <c r="BF122" s="997"/>
      <c r="BG122" s="997"/>
      <c r="BH122" s="997"/>
      <c r="BI122" s="997"/>
      <c r="BJ122" s="997"/>
      <c r="BK122" s="997"/>
      <c r="BL122" s="997"/>
      <c r="BM122" s="997"/>
      <c r="BN122" s="997"/>
      <c r="BO122" s="997"/>
      <c r="BP122" s="998"/>
      <c r="BQ122" s="1029">
        <v>45182957</v>
      </c>
      <c r="BR122" s="1030"/>
      <c r="BS122" s="1030"/>
      <c r="BT122" s="1030"/>
      <c r="BU122" s="1030"/>
      <c r="BV122" s="1030">
        <v>43967041</v>
      </c>
      <c r="BW122" s="1030"/>
      <c r="BX122" s="1030"/>
      <c r="BY122" s="1030"/>
      <c r="BZ122" s="1030"/>
      <c r="CA122" s="1030">
        <v>42699228</v>
      </c>
      <c r="CB122" s="1030"/>
      <c r="CC122" s="1030"/>
      <c r="CD122" s="1030"/>
      <c r="CE122" s="1030"/>
      <c r="CF122" s="1050">
        <v>180</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382</v>
      </c>
      <c r="DH122" s="952"/>
      <c r="DI122" s="952"/>
      <c r="DJ122" s="952"/>
      <c r="DK122" s="952"/>
      <c r="DL122" s="952" t="s">
        <v>382</v>
      </c>
      <c r="DM122" s="952"/>
      <c r="DN122" s="952"/>
      <c r="DO122" s="952"/>
      <c r="DP122" s="952"/>
      <c r="DQ122" s="952" t="s">
        <v>120</v>
      </c>
      <c r="DR122" s="952"/>
      <c r="DS122" s="952"/>
      <c r="DT122" s="952"/>
      <c r="DU122" s="952"/>
      <c r="DV122" s="953" t="s">
        <v>120</v>
      </c>
      <c r="DW122" s="953"/>
      <c r="DX122" s="953"/>
      <c r="DY122" s="953"/>
      <c r="DZ122" s="954"/>
    </row>
    <row r="123" spans="1:130" s="226" customFormat="1" ht="26.25" customHeight="1">
      <c r="A123" s="1091"/>
      <c r="B123" s="978"/>
      <c r="C123" s="948" t="s">
        <v>443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382</v>
      </c>
      <c r="AB123" s="991"/>
      <c r="AC123" s="991"/>
      <c r="AD123" s="991"/>
      <c r="AE123" s="992"/>
      <c r="AF123" s="993" t="s">
        <v>382</v>
      </c>
      <c r="AG123" s="991"/>
      <c r="AH123" s="991"/>
      <c r="AI123" s="991"/>
      <c r="AJ123" s="992"/>
      <c r="AK123" s="993" t="s">
        <v>382</v>
      </c>
      <c r="AL123" s="991"/>
      <c r="AM123" s="991"/>
      <c r="AN123" s="991"/>
      <c r="AO123" s="992"/>
      <c r="AP123" s="994" t="s">
        <v>120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459</v>
      </c>
      <c r="BP123" s="1038"/>
      <c r="BQ123" s="1097">
        <v>89304653</v>
      </c>
      <c r="BR123" s="1098"/>
      <c r="BS123" s="1098"/>
      <c r="BT123" s="1098"/>
      <c r="BU123" s="1098"/>
      <c r="BV123" s="1098">
        <v>89375657</v>
      </c>
      <c r="BW123" s="1098"/>
      <c r="BX123" s="1098"/>
      <c r="BY123" s="1098"/>
      <c r="BZ123" s="1098"/>
      <c r="CA123" s="1098">
        <v>89848337</v>
      </c>
      <c r="CB123" s="1098"/>
      <c r="CC123" s="1098"/>
      <c r="CD123" s="1098"/>
      <c r="CE123" s="1098"/>
      <c r="CF123" s="1031"/>
      <c r="CG123" s="1032"/>
      <c r="CH123" s="1032"/>
      <c r="CI123" s="1032"/>
      <c r="CJ123" s="1033"/>
      <c r="CK123" s="1042"/>
      <c r="CL123" s="1043"/>
      <c r="CM123" s="1043"/>
      <c r="CN123" s="1043"/>
      <c r="CO123" s="1044"/>
      <c r="CP123" s="1052" t="s">
        <v>460</v>
      </c>
      <c r="CQ123" s="1053"/>
      <c r="CR123" s="1053"/>
      <c r="CS123" s="1053"/>
      <c r="CT123" s="1053"/>
      <c r="CU123" s="1053"/>
      <c r="CV123" s="1053"/>
      <c r="CW123" s="1053"/>
      <c r="CX123" s="1053"/>
      <c r="CY123" s="1053"/>
      <c r="CZ123" s="1053"/>
      <c r="DA123" s="1053"/>
      <c r="DB123" s="1053"/>
      <c r="DC123" s="1053"/>
      <c r="DD123" s="1053"/>
      <c r="DE123" s="1053"/>
      <c r="DF123" s="1054"/>
      <c r="DG123" s="990" t="s">
        <v>382</v>
      </c>
      <c r="DH123" s="991"/>
      <c r="DI123" s="991"/>
      <c r="DJ123" s="991"/>
      <c r="DK123" s="992"/>
      <c r="DL123" s="993" t="s">
        <v>120</v>
      </c>
      <c r="DM123" s="991"/>
      <c r="DN123" s="991"/>
      <c r="DO123" s="991"/>
      <c r="DP123" s="992"/>
      <c r="DQ123" s="993" t="s">
        <v>120</v>
      </c>
      <c r="DR123" s="991"/>
      <c r="DS123" s="991"/>
      <c r="DT123" s="991"/>
      <c r="DU123" s="992"/>
      <c r="DV123" s="994" t="s">
        <v>120</v>
      </c>
      <c r="DW123" s="995"/>
      <c r="DX123" s="995"/>
      <c r="DY123" s="995"/>
      <c r="DZ123" s="996"/>
    </row>
    <row r="124" spans="1:130" s="226" customFormat="1" ht="26.25" customHeight="1" thickBot="1">
      <c r="A124" s="1091"/>
      <c r="B124" s="978"/>
      <c r="C124" s="948" t="s">
        <v>446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382</v>
      </c>
      <c r="AB124" s="991"/>
      <c r="AC124" s="991"/>
      <c r="AD124" s="991"/>
      <c r="AE124" s="992"/>
      <c r="AF124" s="993" t="s">
        <v>382</v>
      </c>
      <c r="AG124" s="991"/>
      <c r="AH124" s="991"/>
      <c r="AI124" s="991"/>
      <c r="AJ124" s="992"/>
      <c r="AK124" s="993" t="s">
        <v>120</v>
      </c>
      <c r="AL124" s="991"/>
      <c r="AM124" s="991"/>
      <c r="AN124" s="991"/>
      <c r="AO124" s="992"/>
      <c r="AP124" s="994" t="s">
        <v>120</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120</v>
      </c>
      <c r="BR124" s="1060"/>
      <c r="BS124" s="1060"/>
      <c r="BT124" s="1060"/>
      <c r="BU124" s="1060"/>
      <c r="BV124" s="1060" t="s">
        <v>382</v>
      </c>
      <c r="BW124" s="1060"/>
      <c r="BX124" s="1060"/>
      <c r="BY124" s="1060"/>
      <c r="BZ124" s="1060"/>
      <c r="CA124" s="1060" t="s">
        <v>382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382</v>
      </c>
      <c r="DH124" s="1016"/>
      <c r="DI124" s="1016"/>
      <c r="DJ124" s="1016"/>
      <c r="DK124" s="1017"/>
      <c r="DL124" s="1015" t="s">
        <v>382</v>
      </c>
      <c r="DM124" s="1016"/>
      <c r="DN124" s="1016"/>
      <c r="DO124" s="1016"/>
      <c r="DP124" s="1017"/>
      <c r="DQ124" s="1015" t="s">
        <v>382</v>
      </c>
      <c r="DR124" s="1016"/>
      <c r="DS124" s="1016"/>
      <c r="DT124" s="1016"/>
      <c r="DU124" s="1017"/>
      <c r="DV124" s="1018" t="s">
        <v>382</v>
      </c>
      <c r="DW124" s="1019"/>
      <c r="DX124" s="1019"/>
      <c r="DY124" s="1019"/>
      <c r="DZ124" s="1020"/>
    </row>
    <row r="125" spans="1:130" s="226" customFormat="1" ht="26.25" customHeight="1">
      <c r="A125" s="1091"/>
      <c r="B125" s="978"/>
      <c r="C125" s="948" t="s">
        <v>448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382</v>
      </c>
      <c r="AB125" s="991"/>
      <c r="AC125" s="991"/>
      <c r="AD125" s="991"/>
      <c r="AE125" s="992"/>
      <c r="AF125" s="993" t="s">
        <v>382</v>
      </c>
      <c r="AG125" s="991"/>
      <c r="AH125" s="991"/>
      <c r="AI125" s="991"/>
      <c r="AJ125" s="992"/>
      <c r="AK125" s="993" t="s">
        <v>382</v>
      </c>
      <c r="AL125" s="991"/>
      <c r="AM125" s="991"/>
      <c r="AN125" s="991"/>
      <c r="AO125" s="992"/>
      <c r="AP125" s="994" t="s">
        <v>382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382</v>
      </c>
      <c r="DH125" s="959"/>
      <c r="DI125" s="959"/>
      <c r="DJ125" s="959"/>
      <c r="DK125" s="959"/>
      <c r="DL125" s="959" t="s">
        <v>120</v>
      </c>
      <c r="DM125" s="959"/>
      <c r="DN125" s="959"/>
      <c r="DO125" s="959"/>
      <c r="DP125" s="959"/>
      <c r="DQ125" s="959" t="s">
        <v>382</v>
      </c>
      <c r="DR125" s="959"/>
      <c r="DS125" s="959"/>
      <c r="DT125" s="959"/>
      <c r="DU125" s="959"/>
      <c r="DV125" s="960" t="s">
        <v>382</v>
      </c>
      <c r="DW125" s="960"/>
      <c r="DX125" s="960"/>
      <c r="DY125" s="960"/>
      <c r="DZ125" s="961"/>
    </row>
    <row r="126" spans="1:130" s="226" customFormat="1" ht="26.25" customHeight="1" thickBot="1">
      <c r="A126" s="1091"/>
      <c r="B126" s="978"/>
      <c r="C126" s="948" t="s">
        <v>450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382</v>
      </c>
      <c r="AB126" s="991"/>
      <c r="AC126" s="991"/>
      <c r="AD126" s="991"/>
      <c r="AE126" s="992"/>
      <c r="AF126" s="993" t="s">
        <v>382</v>
      </c>
      <c r="AG126" s="991"/>
      <c r="AH126" s="991"/>
      <c r="AI126" s="991"/>
      <c r="AJ126" s="992"/>
      <c r="AK126" s="993" t="s">
        <v>382</v>
      </c>
      <c r="AL126" s="991"/>
      <c r="AM126" s="991"/>
      <c r="AN126" s="991"/>
      <c r="AO126" s="992"/>
      <c r="AP126" s="994" t="s">
        <v>120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v>36699</v>
      </c>
      <c r="DH126" s="952"/>
      <c r="DI126" s="952"/>
      <c r="DJ126" s="952"/>
      <c r="DK126" s="952"/>
      <c r="DL126" s="952" t="s">
        <v>382</v>
      </c>
      <c r="DM126" s="952"/>
      <c r="DN126" s="952"/>
      <c r="DO126" s="952"/>
      <c r="DP126" s="952"/>
      <c r="DQ126" s="952" t="s">
        <v>382</v>
      </c>
      <c r="DR126" s="952"/>
      <c r="DS126" s="952"/>
      <c r="DT126" s="952"/>
      <c r="DU126" s="952"/>
      <c r="DV126" s="953" t="s">
        <v>382</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382</v>
      </c>
      <c r="AB127" s="991"/>
      <c r="AC127" s="991"/>
      <c r="AD127" s="991"/>
      <c r="AE127" s="992"/>
      <c r="AF127" s="993" t="s">
        <v>382</v>
      </c>
      <c r="AG127" s="991"/>
      <c r="AH127" s="991"/>
      <c r="AI127" s="991"/>
      <c r="AJ127" s="992"/>
      <c r="AK127" s="993" t="s">
        <v>120</v>
      </c>
      <c r="AL127" s="991"/>
      <c r="AM127" s="991"/>
      <c r="AN127" s="991"/>
      <c r="AO127" s="992"/>
      <c r="AP127" s="994" t="s">
        <v>382</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382</v>
      </c>
      <c r="DH127" s="952"/>
      <c r="DI127" s="952"/>
      <c r="DJ127" s="952"/>
      <c r="DK127" s="952"/>
      <c r="DL127" s="952" t="s">
        <v>120</v>
      </c>
      <c r="DM127" s="952"/>
      <c r="DN127" s="952"/>
      <c r="DO127" s="952"/>
      <c r="DP127" s="952"/>
      <c r="DQ127" s="952" t="s">
        <v>382</v>
      </c>
      <c r="DR127" s="952"/>
      <c r="DS127" s="952"/>
      <c r="DT127" s="952"/>
      <c r="DU127" s="952"/>
      <c r="DV127" s="953" t="s">
        <v>382</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1222238</v>
      </c>
      <c r="AB128" s="1080"/>
      <c r="AC128" s="1080"/>
      <c r="AD128" s="1080"/>
      <c r="AE128" s="1081"/>
      <c r="AF128" s="1082">
        <v>1067645</v>
      </c>
      <c r="AG128" s="1080"/>
      <c r="AH128" s="1080"/>
      <c r="AI128" s="1080"/>
      <c r="AJ128" s="1081"/>
      <c r="AK128" s="1082">
        <v>1225699</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382</v>
      </c>
      <c r="BG128" s="1087"/>
      <c r="BH128" s="1087"/>
      <c r="BI128" s="1087"/>
      <c r="BJ128" s="1087"/>
      <c r="BK128" s="1087"/>
      <c r="BL128" s="1088"/>
      <c r="BM128" s="1086">
        <v>11.91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382</v>
      </c>
      <c r="DH128" s="1072"/>
      <c r="DI128" s="1072"/>
      <c r="DJ128" s="1072"/>
      <c r="DK128" s="1072"/>
      <c r="DL128" s="1072" t="s">
        <v>382</v>
      </c>
      <c r="DM128" s="1072"/>
      <c r="DN128" s="1072"/>
      <c r="DO128" s="1072"/>
      <c r="DP128" s="1072"/>
      <c r="DQ128" s="1072" t="s">
        <v>382</v>
      </c>
      <c r="DR128" s="1072"/>
      <c r="DS128" s="1072"/>
      <c r="DT128" s="1072"/>
      <c r="DU128" s="1072"/>
      <c r="DV128" s="1073" t="s">
        <v>382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27585717</v>
      </c>
      <c r="AB129" s="991"/>
      <c r="AC129" s="991"/>
      <c r="AD129" s="991"/>
      <c r="AE129" s="992"/>
      <c r="AF129" s="993">
        <v>27771807</v>
      </c>
      <c r="AG129" s="991"/>
      <c r="AH129" s="991"/>
      <c r="AI129" s="991"/>
      <c r="AJ129" s="992"/>
      <c r="AK129" s="993">
        <v>27824708</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382</v>
      </c>
      <c r="BG129" s="1101"/>
      <c r="BH129" s="1101"/>
      <c r="BI129" s="1101"/>
      <c r="BJ129" s="1101"/>
      <c r="BK129" s="1101"/>
      <c r="BL129" s="1102"/>
      <c r="BM129" s="1100">
        <v>16.91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4084260</v>
      </c>
      <c r="AB130" s="991"/>
      <c r="AC130" s="991"/>
      <c r="AD130" s="991"/>
      <c r="AE130" s="992"/>
      <c r="AF130" s="993">
        <v>4079814</v>
      </c>
      <c r="AG130" s="991"/>
      <c r="AH130" s="991"/>
      <c r="AI130" s="991"/>
      <c r="AJ130" s="992"/>
      <c r="AK130" s="993">
        <v>4096690</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23501457</v>
      </c>
      <c r="AB131" s="1016"/>
      <c r="AC131" s="1016"/>
      <c r="AD131" s="1016"/>
      <c r="AE131" s="1017"/>
      <c r="AF131" s="1015">
        <v>23691993</v>
      </c>
      <c r="AG131" s="1016"/>
      <c r="AH131" s="1016"/>
      <c r="AI131" s="1016"/>
      <c r="AJ131" s="1017"/>
      <c r="AK131" s="1015">
        <v>23728018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120</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1.8404944000000001</v>
      </c>
      <c r="AB132" s="1132"/>
      <c r="AC132" s="1132"/>
      <c r="AD132" s="1132"/>
      <c r="AE132" s="1133"/>
      <c r="AF132" s="1134">
        <v>1.655795694</v>
      </c>
      <c r="AG132" s="1132"/>
      <c r="AH132" s="1132"/>
      <c r="AI132" s="1132"/>
      <c r="AJ132" s="1133"/>
      <c r="AK132" s="1134">
        <v>0.66203590999999995</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0.6</v>
      </c>
      <c r="AB133" s="1115"/>
      <c r="AC133" s="1115"/>
      <c r="AD133" s="1115"/>
      <c r="AE133" s="1116"/>
      <c r="AF133" s="1114">
        <v>1.6</v>
      </c>
      <c r="AG133" s="1115"/>
      <c r="AH133" s="1115"/>
      <c r="AI133" s="1115"/>
      <c r="AJ133" s="1116"/>
      <c r="AK133" s="1114">
        <v>1.3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yimPuosWVOov6LoItuVCQ8LkG9g19kg99s4pD8PDOTDKuXpHkok+ZDxh0Fek20yvVGCTT7+w5rp+m0xyRQ5hw==" saltValue="b3PC9P+567yG8Ld/JSVj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Z69:BD69"/>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CR68:CV68"/>
    <mergeCell ref="CW68:DA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3"/>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70" zoomScaleNormal="85" zoomScaleSheetLayoutView="70" workbookViewId="0">
      <selection activeCell="AM75" sqref="AM7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6YeaxEacSSlFClODrriL+3dsEYgP5EZMoLCUVzPHr0m8NNI8eM7VSA1cUDqAw1l545A+1M0+7F+zr3gH8rbrg==" saltValue="e17OHi1cl2REYnRPMXd6Yw=="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AU37" zoomScale="70" zoomScaleNormal="70" zoomScaleSheetLayoutView="55" workbookViewId="0">
      <selection activeCell="CH8" sqref="CH8:CL8"/>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o2fTyb6+/0XLbkPhkfu0NxUsfzbBuyjBNpHg2yoqq0xnwQZJOirEKd8vOLKdQPnpZEPLkwAsCuqCIvvTXY42w==" saltValue="WMABmuFGEi0nmbGenSDDjw=="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74"/>
  <sheetViews>
    <sheetView showGridLines="0" view="pageBreakPreview" topLeftCell="A31" workbookViewId="0">
      <selection activeCell="CH8" sqref="CH8:CL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6576358</v>
      </c>
      <c r="AP9" s="292">
        <v>44411</v>
      </c>
      <c r="AQ9" s="293">
        <v>56134</v>
      </c>
      <c r="AR9" s="294">
        <v>-20.9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776210</v>
      </c>
      <c r="AP10" s="295">
        <v>5242</v>
      </c>
      <c r="AQ10" s="296">
        <v>5510</v>
      </c>
      <c r="AR10" s="297">
        <v>-4.9000000000000004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2849</v>
      </c>
      <c r="AP11" s="295">
        <v>19</v>
      </c>
      <c r="AQ11" s="296">
        <v>3865</v>
      </c>
      <c r="AR11" s="297">
        <v>-99.5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t="s">
        <v>498</v>
      </c>
      <c r="AP12" s="295" t="s">
        <v>498</v>
      </c>
      <c r="AQ12" s="296">
        <v>1439</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499</v>
      </c>
      <c r="AL13" s="1155"/>
      <c r="AM13" s="1155"/>
      <c r="AN13" s="1156"/>
      <c r="AO13" s="295" t="s">
        <v>498</v>
      </c>
      <c r="AP13" s="295" t="s">
        <v>498</v>
      </c>
      <c r="AQ13" s="296">
        <v>19</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228016</v>
      </c>
      <c r="AP14" s="295">
        <v>1540</v>
      </c>
      <c r="AQ14" s="296">
        <v>2011</v>
      </c>
      <c r="AR14" s="297">
        <v>-23.4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105409</v>
      </c>
      <c r="AP15" s="295">
        <v>712</v>
      </c>
      <c r="AQ15" s="296">
        <v>1607</v>
      </c>
      <c r="AR15" s="297">
        <v>-55.7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-470641</v>
      </c>
      <c r="AP16" s="295">
        <v>-3178</v>
      </c>
      <c r="AQ16" s="296">
        <v>-5023</v>
      </c>
      <c r="AR16" s="297">
        <v>-36.700000000000003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7218201</v>
      </c>
      <c r="AP17" s="295">
        <v>48745</v>
      </c>
      <c r="AQ17" s="296">
        <v>65561</v>
      </c>
      <c r="AR17" s="297">
        <v>-25.6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5.25</v>
      </c>
      <c r="AP21" s="308">
        <v>6.51</v>
      </c>
      <c r="AQ21" s="309">
        <v>-1.26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100</v>
      </c>
      <c r="AP22" s="313">
        <v>99.9</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4629906</v>
      </c>
      <c r="AP32" s="322">
        <v>31266</v>
      </c>
      <c r="AQ32" s="323">
        <v>34736</v>
      </c>
      <c r="AR32" s="324">
        <v>-10</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498</v>
      </c>
      <c r="AP34" s="322" t="s">
        <v>498</v>
      </c>
      <c r="AQ34" s="323">
        <v>3</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849571</v>
      </c>
      <c r="AP35" s="322">
        <v>5737</v>
      </c>
      <c r="AQ35" s="323">
        <v>12174</v>
      </c>
      <c r="AR35" s="324">
        <v>-52.9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498</v>
      </c>
      <c r="AP36" s="322" t="s">
        <v>498</v>
      </c>
      <c r="AQ36" s="323">
        <v>1732</v>
      </c>
      <c r="AR36" s="324" t="s">
        <v>498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t="s">
        <v>498</v>
      </c>
      <c r="AP37" s="322" t="s">
        <v>498</v>
      </c>
      <c r="AQ37" s="323">
        <v>505</v>
      </c>
      <c r="AR37" s="324" t="s">
        <v>498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t="s">
        <v>498</v>
      </c>
      <c r="AP38" s="325" t="s">
        <v>498</v>
      </c>
      <c r="AQ38" s="326">
        <v>0</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-1225699</v>
      </c>
      <c r="AP39" s="322">
        <v>-8277</v>
      </c>
      <c r="AQ39" s="323">
        <v>-7643</v>
      </c>
      <c r="AR39" s="324">
        <v>8.3000000000000007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-4096690</v>
      </c>
      <c r="AP40" s="322">
        <v>-27665</v>
      </c>
      <c r="AQ40" s="323">
        <v>-31811</v>
      </c>
      <c r="AR40" s="324">
        <v>-13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157088</v>
      </c>
      <c r="AP41" s="322">
        <v>1061</v>
      </c>
      <c r="AQ41" s="323">
        <v>9697</v>
      </c>
      <c r="AR41" s="324">
        <v>-89.1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6140324</v>
      </c>
      <c r="AN51" s="344">
        <v>41279</v>
      </c>
      <c r="AO51" s="345">
        <v>-33.700000000000003</v>
      </c>
      <c r="AP51" s="346">
        <v>50840</v>
      </c>
      <c r="AQ51" s="347">
        <v>16.899999999999999</v>
      </c>
      <c r="AR51" s="348">
        <v>-50.6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3562908</v>
      </c>
      <c r="AN52" s="352">
        <v>23952</v>
      </c>
      <c r="AO52" s="353">
        <v>-15.7</v>
      </c>
      <c r="AP52" s="354">
        <v>25367</v>
      </c>
      <c r="AQ52" s="355">
        <v>9.1</v>
      </c>
      <c r="AR52" s="356">
        <v>-24.8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7076428</v>
      </c>
      <c r="AN53" s="344">
        <v>47657</v>
      </c>
      <c r="AO53" s="345">
        <v>15.5</v>
      </c>
      <c r="AP53" s="346">
        <v>53605</v>
      </c>
      <c r="AQ53" s="347">
        <v>5.4</v>
      </c>
      <c r="AR53" s="348">
        <v>10.1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3057739</v>
      </c>
      <c r="AN54" s="352">
        <v>20593</v>
      </c>
      <c r="AO54" s="353">
        <v>-14</v>
      </c>
      <c r="AP54" s="354">
        <v>28343</v>
      </c>
      <c r="AQ54" s="355">
        <v>11.7</v>
      </c>
      <c r="AR54" s="356">
        <v>-25.7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5891501</v>
      </c>
      <c r="AN55" s="344">
        <v>39698</v>
      </c>
      <c r="AO55" s="345">
        <v>-16.7</v>
      </c>
      <c r="AP55" s="346">
        <v>46440</v>
      </c>
      <c r="AQ55" s="347">
        <v>-13.4</v>
      </c>
      <c r="AR55" s="348">
        <v>-3.3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3696010</v>
      </c>
      <c r="AN56" s="352">
        <v>24904</v>
      </c>
      <c r="AO56" s="353">
        <v>20.9</v>
      </c>
      <c r="AP56" s="354">
        <v>27658</v>
      </c>
      <c r="AQ56" s="355">
        <v>-2.4</v>
      </c>
      <c r="AR56" s="356">
        <v>23.3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8964796</v>
      </c>
      <c r="AN57" s="344">
        <v>60331</v>
      </c>
      <c r="AO57" s="345">
        <v>52</v>
      </c>
      <c r="AP57" s="346">
        <v>63257</v>
      </c>
      <c r="AQ57" s="347">
        <v>36.200000000000003</v>
      </c>
      <c r="AR57" s="348">
        <v>15.8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4861163</v>
      </c>
      <c r="AN58" s="352">
        <v>32715</v>
      </c>
      <c r="AO58" s="353">
        <v>31.4</v>
      </c>
      <c r="AP58" s="354">
        <v>27259</v>
      </c>
      <c r="AQ58" s="355">
        <v>-1.4</v>
      </c>
      <c r="AR58" s="356">
        <v>32.799999999999997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7654175</v>
      </c>
      <c r="AN59" s="344">
        <v>51689</v>
      </c>
      <c r="AO59" s="345">
        <v>-14.3</v>
      </c>
      <c r="AP59" s="346">
        <v>52308</v>
      </c>
      <c r="AQ59" s="347">
        <v>-17.3</v>
      </c>
      <c r="AR59" s="348">
        <v>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4588280</v>
      </c>
      <c r="AN60" s="352">
        <v>30985</v>
      </c>
      <c r="AO60" s="353">
        <v>-5.3</v>
      </c>
      <c r="AP60" s="354">
        <v>28695</v>
      </c>
      <c r="AQ60" s="355">
        <v>5.3</v>
      </c>
      <c r="AR60" s="356">
        <v>-10.6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7145445</v>
      </c>
      <c r="AN61" s="359">
        <v>48131</v>
      </c>
      <c r="AO61" s="360">
        <v>0.6</v>
      </c>
      <c r="AP61" s="361">
        <v>53290</v>
      </c>
      <c r="AQ61" s="362">
        <v>5.6</v>
      </c>
      <c r="AR61" s="348">
        <v>-5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3953220</v>
      </c>
      <c r="AN62" s="352">
        <v>26630</v>
      </c>
      <c r="AO62" s="353">
        <v>3.5</v>
      </c>
      <c r="AP62" s="354">
        <v>27464</v>
      </c>
      <c r="AQ62" s="355">
        <v>4.5</v>
      </c>
      <c r="AR62" s="356">
        <v>-1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LMDHJTrf03rKz5NuxXhmAg0DJoQ40UUZPUDRs1f3qz14XjV2s9/mwf5GT9bBLpDzGPvBfMkktGHZNG8XWKrNw==" saltValue="eqEIPrunCCqBYGBQZQ4z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75" zoomScaleNormal="75" zoomScaleSheetLayoutView="55" workbookViewId="0">
      <selection activeCell="CH8" sqref="CH8:CL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dUih05bH7A/YE6o5miC/IuQj5lcVnOXDDsiYWqnxlm19o1lilDn4JQuMpBKAEsYWce7zG0bzjj79PcvvKoA1A==" saltValue="cGm6/90KEfo0561KE8zr6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80" zoomScale="80" zoomScaleNormal="80" zoomScaleSheetLayoutView="55" workbookViewId="0">
      <selection activeCell="CH8" sqref="CH8:CL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y4bqQp24St4MAt7ETijsi7uKHwYfcsLovWbm22zQtoCUU2RLMvceg+fxoKrXEjCIh4kq195KqxVnrCXR2AeZw==" saltValue="ys2pL0nZpQhUmexw9sgsu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28" zoomScale="60" zoomScaleNormal="60" zoomScaleSheetLayoutView="100" workbookViewId="0">
      <selection activeCell="CH8" sqref="CH8:CL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41.61</v>
      </c>
      <c r="G47" s="12">
        <v>47.65</v>
      </c>
      <c r="H47" s="12">
        <v>47.54</v>
      </c>
      <c r="I47" s="12">
        <v>47.52</v>
      </c>
      <c r="J47" s="13">
        <v>43.4</v>
      </c>
    </row>
    <row r="48" spans="2:10" ht="57.75" customHeight="1">
      <c r="B48" s="14"/>
      <c r="C48" s="1176" t="s">
        <v>4</v>
      </c>
      <c r="D48" s="1176"/>
      <c r="E48" s="1177"/>
      <c r="F48" s="15">
        <v>8.2899999999999991</v>
      </c>
      <c r="G48" s="16">
        <v>8.8800000000000008</v>
      </c>
      <c r="H48" s="16">
        <v>12.09</v>
      </c>
      <c r="I48" s="16">
        <v>9.41</v>
      </c>
      <c r="J48" s="17">
        <v>8.5299999999999994</v>
      </c>
    </row>
    <row r="49" spans="2:10" ht="57.75" customHeight="1" thickBot="1">
      <c r="B49" s="18"/>
      <c r="C49" s="1178" t="s">
        <v>5</v>
      </c>
      <c r="D49" s="1178"/>
      <c r="E49" s="1179"/>
      <c r="F49" s="19">
        <v>12.9</v>
      </c>
      <c r="G49" s="20">
        <v>3.95</v>
      </c>
      <c r="H49" s="20">
        <v>3.59</v>
      </c>
      <c r="I49" s="20" t="s">
        <v>546</v>
      </c>
      <c r="J49" s="21" t="s">
        <v>547</v>
      </c>
    </row>
    <row r="50" spans="2:10" ht="13.5" customHeight="1"/>
    <row r="51" spans="2:10" ht="13.5" hidden="1" customHeight="1"/>
    <row r="52" spans="2:10" ht="13.5" hidden="1" customHeight="1"/>
    <row r="53" spans="2:10" ht="13.5" hidden="1" customHeight="1"/>
  </sheetData>
  <sheetProtection algorithmName="SHA-512" hashValue="iIBGdD6ooihopjSysBoQA7903MnYuK/8fTHITHNf1IVqdFu8TcGw6PCSnYC4nEnoddPrA7zxKr0ujONj7f8cvw==" saltValue="XLDy9yBMZT2V6Qd4y9hs6w=="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2019-03-08T07:21:39Z</cp:lastPrinted>
  <dcterms:created xsi:type="dcterms:W3CDTF">2019-02-14T03:05:25Z</dcterms:created>
  <dcterms:modified xsi:type="dcterms:W3CDTF">2019-10-30T08:56:09Z</dcterms:modified>
</cp:coreProperties>
</file>