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04"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<sst xmlns="http://schemas.openxmlformats.org/spreadsheetml/2006/main" count="1152" uniqueCount="631">
  <si>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</si>
  <si>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</si>
  <si>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</si>
  <si>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</si>
  <si>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</si>
  <si>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</si>
  <si>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</si>
  <si>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</si>
  <si>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</si>
  <si>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</si>
  <si>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</si>
  <si>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</si>
  <si>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</si>
  <si>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</si>
  <si>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</si>
  <si>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</si>
  <si>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</si>
  <si>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</si>
  <si>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</si>
  <si>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</si>
  <si>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</si>
  <si>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</si>
  <si>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</si>
  <si>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</si>
  <si>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</si>
  <si>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</si>
  <si>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</si>
  <si>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</si>
  <si>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</si>
  <si>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</si>
  <si>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</si>
  <si>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</si>
  <si>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</si>
  <si>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</si>
  <si>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</si>
  <si>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</si>
  <si>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</si>
  <si>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</si>
  <si>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</si>
  <si>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</si>
  <si>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</si>
  <si>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</si>
  <si>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</si>
  <si>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</si>
  <si>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</si>
  <si>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</si>
  <si>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</si>
  <si>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</si>
  <si>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</si>
  <si>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</si>
  <si>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</si>
  <si>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</si>
  <si>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</si>
  <si>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</si>
  <si>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</si>
  <si>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</si>
  <si>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</si>
  <si>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</si>
  <si>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</si>
  <si>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</si>
  <si>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</si>
  <si>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</si>
  <si>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</si>
  <si>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</si>
  <si>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</si>
  <si>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</si>
  <si>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</si>
  <si>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</si>
  <si>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</si>
  <si>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</si>
  <si>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</si>
  <si>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</si>
  <si>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</si>
  <si>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</si>
  <si>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</si>
  <si>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</si>
  <si>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</si>
  <si>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</si>
  <si>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</si>
  <si>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</si>
  <si>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</si>
  <si>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</si>
  <si>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</si>
  <si>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</si>
  <si>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</si>
  <si>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</si>
  <si>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</si>
  <si>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</si>
  <si>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</si>
  <si>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</si>
  <si>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</si>
  <si>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土岐市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</si>
  <si>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</si>
  <si>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</si>
  <si>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</si>
  <si>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</si>
  <si>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</si>
  <si>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</si>
  <si>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</si>
  <si>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</si>
  <si>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</si>
  <si>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</si>
  <si>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</si>
  <si>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</si>
  <si>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</si>
  <si>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</si>
  <si>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</si>
  <si>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</si>
  <si>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</si>
  <si>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</si>
  <si>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</si>
  <si>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</si>
  <si>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</si>
  <si>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</si>
  <si>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</si>
  <si>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</si>
  <si>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</si>
  <si>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</si>
  <si>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</si>
  <si>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</si>
  <si>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</si>
  <si>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</si>
  <si>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</si>
  <si>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</si>
  <si>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</si>
  <si>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</si>
  <si>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</si>
  <si>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</si>
  <si>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</si>
  <si>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</si>
  <si>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</si>
  <si>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</si>
  <si>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</si>
  <si>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</si>
  <si>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</si>
  <si>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</si>
  <si>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</si>
  <si>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</si>
  <si>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</si>
  <si>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</si>
  <si>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</si>
  <si>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</si>
  <si>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</si>
  <si>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</si>
  <si>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</si>
  <si>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</si>
  <si>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</si>
  <si>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</si>
  <si>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</si>
  <si>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</si>
  <si>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</si>
  <si>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</si>
  <si>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</si>
  <si>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</si>
  <si>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</si>
  <si>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</si>
  <si>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</si>
  <si>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</si>
  <si>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</si>
  <si>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</si>
  <si>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</si>
  <si>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</si>
  <si>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</si>
  <si>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</si>
  <si>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</si>
  <si>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</si>
  <si>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</si>
  <si>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</si>
  <si>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</si>
  <si>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</si>
  <si>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</si>
  <si>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</si>
  <si>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</si>
  <si>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</si>
  <si>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</si>
  <si>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</si>
  <si>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</si>
  <si>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</si>
  <si>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</si>
  <si>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</si>
  <si>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</si>
  <si>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</si>
  <si>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</si>
  <si>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</si>
  <si>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</si>
  <si>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</si>
  <si>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</si>
  <si>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</si>
  <si>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</si>
  <si>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</si>
  <si>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</si>
  <si>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</si>
  <si>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</si>
  <si>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</si>
  <si>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</si>
  <si>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</si>
  <si>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</si>
  <si>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</si>
  <si>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</si>
  <si>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</si>
  <si>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</si>
  <si>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</si>
  <si>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</si>
  <si>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</si>
  <si>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岐阜県土岐市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</si>
  <si>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</si>
  <si>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</si>
  <si>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</si>
  <si>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</si>
  <si>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</si>
  <si>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</si>
  <si>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</si>
  <si>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</si>
  <si>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</si>
  <si>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</si>
  <si>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</si>
  <si>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</si>
  <si>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</si>
  <si>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</si>
  <si>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</si>
  <si>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</si>
  <si>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</si>
  <si>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</si>
  <si>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</si>
  <si>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</si>
  <si>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</si>
  <si>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</si>
  <si>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</si>
  <si>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</si>
  <si>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</si>
  <si>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</si>
  <si>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</si>
  <si>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</si>
  <si>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</si>
  <si>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</si>
  <si>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</si>
  <si>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</si>
  <si>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</si>
  <si>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</si>
  <si>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</si>
  <si>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</si>
  <si>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</si>
  <si>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</si>
  <si>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</si>
  <si>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</si>
  <si>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</si>
  <si>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</si>
  <si>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</si>
  <si>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</si>
  <si>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</si>
  <si>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</si>
  <si>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</si>
  <si>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</si>
  <si>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</si>
  <si>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</si>
  <si>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</si>
  <si>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</si>
  <si>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</si>
  <si>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</si>
  <si>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</si>
  <si>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</si>
  <si>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</si>
  <si>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</si>
  <si>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</si>
  <si>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</si>
  <si>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</si>
  <si>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</si>
  <si>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</si>
  <si>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</si>
  <si>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</si>
  <si>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</si>
  <si>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</si>
  <si>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</si>
  <si>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</si>
  <si>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</si>
  <si>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</si>
  <si>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</si>
  <si>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</si>
  <si>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</si>
  <si>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</si>
  <si>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</si>
  <si>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</si>
  <si>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</si>
  <si>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</si>
  <si>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</si>
  <si>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</si>
  <si>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</si>
  <si>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</si>
  <si>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</si>
  <si>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</si>
  <si>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</si>
  <si>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</si>
  <si>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</si>
  <si>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</si>
  <si>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</si>
  <si>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</si>
  <si>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</si>
  <si>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</si>
  <si>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</si>
  <si>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</si>
  <si>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</si>
  <si>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</si>
  <si>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</si>
  <si>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</si>
  <si>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</si>
  <si>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</si>
  <si>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</si>
  <si>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</si>
  <si>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</si>
  <si>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</si>
  <si>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</si>
  <si>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</si>
  <si>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</si>
  <si>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</si>
  <si>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</si>
  <si>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</si>
  <si>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</si>
  <si>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</si>
  <si>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</si>
  <si>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</si>
  <si>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</si>
  <si>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</si>
  <si>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</si>
  <si>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</si>
  <si>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</si>
  <si>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</si>
  <si>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</si>
  <si>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</si>
  <si>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</si>
  <si>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</si>
  <si>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</si>
  <si>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</si>
  <si>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</si>
  <si>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</si>
  <si>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</si>
  <si>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</si>
  <si>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</si>
  <si>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</si>
  <si>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</si>
  <si>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</si>
  <si>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</si>
  <si>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</si>
  <si>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</si>
  <si>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</si>
  <si>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</si>
  <si>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</si>
  <si>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</si>
  <si>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</si>
  <si>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</si>
  <si>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</si>
  <si>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</si>
  <si>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</si>
  <si>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</si>
  <si>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</si>
  <si>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</si>
  <si>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</si>
  <si>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岐阜県土岐市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</si>
  <si>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</si>
  <si>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</si>
  <si>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</si>
  <si>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</si>
  <si>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</si>
  <si>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</si>
  <si>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</si>
  <si>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</si>
  <si>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</si>
  <si>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</si>
  <si>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</si>
  <si>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</si>
  <si>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</si>
  <si>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</si>
  <si>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</si>
  <si>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</si>
  <si>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</si>
  <si>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</si>
  <si>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</si>
  <si>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</si>
  <si>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土岐市・瑞浪市障害者総合支援認定審査会特別会計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</si>
  <si>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</si>
  <si>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</si>
  <si>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</si>
  <si>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</si>
  <si>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</si>
  <si>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</si>
  <si>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</si>
  <si>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</si>
  <si>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</si>
  <si>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</si>
  <si>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</si>
  <si>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</si>
  <si>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</si>
  <si>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</si>
  <si>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</si>
  <si>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</si>
  <si>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土岐市・瑞浪市介護認定審査会特別会計</t>
    <phoneticPr fontId="5"/>
  </si>
  <si>
    <t>後期高齢者医療保険特別会計</t>
    <phoneticPr fontId="5"/>
  </si>
  <si>
    <t>介護保険特別会計（サービス事業勘定）</t>
    <phoneticPr fontId="5"/>
  </si>
  <si>
    <t>駐車場事業特別会計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</si>
  <si>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</si>
  <si>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</si>
  <si>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</si>
  <si>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</si>
  <si>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</si>
  <si>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</si>
  <si>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</si>
  <si>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</si>
  <si>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</si>
  <si>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</si>
  <si>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</si>
  <si>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</si>
  <si>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</si>
  <si>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</si>
  <si>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</si>
  <si>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</si>
  <si>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</si>
  <si>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</si>
  <si>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</si>
  <si>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</si>
  <si>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</si>
  <si>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</si>
  <si>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</si>
  <si>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</si>
  <si>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</si>
  <si>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</si>
  <si>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</si>
  <si>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</si>
  <si>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</si>
  <si>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</si>
  <si>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</si>
  <si>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</si>
  <si>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</si>
  <si>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</si>
  <si>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</si>
  <si>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</si>
  <si>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</si>
  <si>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</si>
  <si>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</si>
  <si>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</si>
  <si>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</si>
  <si>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</si>
  <si>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</si>
  <si>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</si>
  <si>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</si>
  <si>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</si>
  <si>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</si>
  <si>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</si>
  <si>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</si>
  <si>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</si>
  <si>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</si>
  <si>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</si>
  <si>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</si>
  <si>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</si>
  <si>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</si>
  <si>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</si>
  <si>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</si>
  <si>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</si>
  <si>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</si>
  <si>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</si>
  <si>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</si>
  <si>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</si>
  <si>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</si>
  <si>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</si>
  <si>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</si>
  <si>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</si>
  <si>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</si>
  <si>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</si>
  <si>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</si>
  <si>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</si>
  <si>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</si>
  <si>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</si>
  <si>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</si>
  <si>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</si>
  <si>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</si>
  <si>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</si>
  <si>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</si>
  <si>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</si>
  <si>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</si>
  <si>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</si>
  <si>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</si>
  <si>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</si>
  <si>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</si>
  <si>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</si>
  <si>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</si>
  <si>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</si>
  <si>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</si>
  <si>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</si>
  <si>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</si>
  <si>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</si>
  <si>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</si>
  <si>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</si>
  <si>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</si>
  <si>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</si>
  <si>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</si>
  <si>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</si>
  <si>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</si>
  <si>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</si>
  <si>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</si>
  <si>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</si>
  <si>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</si>
  <si>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</si>
  <si>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</si>
  <si>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</si>
  <si>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</si>
  <si>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</si>
  <si>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</si>
  <si>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</si>
  <si>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</si>
  <si>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</si>
  <si>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</si>
  <si>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</si>
  <si>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</si>
  <si>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</si>
  <si>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</si>
  <si>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</si>
  <si>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</si>
  <si>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</si>
  <si>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</si>
  <si>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</si>
  <si>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</si>
  <si>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</si>
  <si>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</si>
  <si>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</si>
  <si>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</si>
  <si>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</si>
  <si>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</si>
  <si>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</si>
  <si>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</si>
  <si>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</si>
  <si>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</si>
  <si>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</si>
  <si>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</si>
  <si>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</si>
  <si>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</si>
  <si>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</si>
  <si>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</si>
  <si>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</si>
  <si>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</si>
  <si>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</si>
  <si>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</si>
  <si>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</si>
  <si>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</si>
  <si>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</si>
  <si>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</si>
  <si>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</si>
  <si>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</si>
  <si>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</si>
  <si>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</si>
  <si>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</si>
  <si>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</si>
  <si>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</si>
  <si>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</si>
  <si>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</si>
  <si>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</si>
  <si>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</si>
  <si>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</si>
  <si>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</si>
  <si>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</si>
  <si>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</si>
  <si>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1.10</t>
  </si>
  <si>
    <t>一般会計</t>
  </si>
  <si>
    <t>病院事業会計</t>
  </si>
  <si>
    <t>水道事業会計</t>
  </si>
  <si>
    <t>国民健康保険特別会計</t>
  </si>
  <si>
    <t>介護保険特別会計（保険事業勘定）</t>
  </si>
  <si>
    <t>後期高齢者医療保険特別会計</t>
  </si>
  <si>
    <t>駐車場事業特別会計</t>
  </si>
  <si>
    <t>介護保険特別会計（サービス事業勘定）</t>
  </si>
  <si>
    <t>その他会計（赤字）</t>
  </si>
  <si>
    <t>その他会計（黒字）</t>
  </si>
  <si>
    <t>-</t>
    <phoneticPr fontId="2"/>
  </si>
  <si>
    <t>-</t>
    <phoneticPr fontId="2"/>
  </si>
  <si>
    <t>-</t>
    <phoneticPr fontId="2"/>
  </si>
  <si>
    <t>基金から888百万円・財産区から46百万円</t>
    <rPh sb="0" eb="2">
      <t>キキン</t>
    </rPh>
    <rPh sb="7" eb="10">
      <t>ヒャクマンエン</t>
    </rPh>
    <rPh sb="11" eb="13">
      <t>ザイサン</t>
    </rPh>
    <rPh sb="13" eb="14">
      <t>ク</t>
    </rPh>
    <rPh sb="18" eb="21">
      <t>ヒャクマンエン</t>
    </rPh>
    <phoneticPr fontId="2"/>
  </si>
  <si>
    <t>-</t>
    <phoneticPr fontId="2"/>
  </si>
  <si>
    <t>-</t>
    <phoneticPr fontId="2"/>
  </si>
  <si>
    <t>-</t>
    <phoneticPr fontId="2"/>
  </si>
  <si>
    <t>土岐市文化振興事業団</t>
    <rPh sb="0" eb="3">
      <t>トキシ</t>
    </rPh>
    <rPh sb="3" eb="5">
      <t>ブンカ</t>
    </rPh>
    <rPh sb="5" eb="7">
      <t>シンコウ</t>
    </rPh>
    <rPh sb="7" eb="10">
      <t>ジギョウダン</t>
    </rPh>
    <phoneticPr fontId="2"/>
  </si>
  <si>
    <t>-</t>
    <phoneticPr fontId="2"/>
  </si>
  <si>
    <t>志野・織部</t>
    <rPh sb="0" eb="2">
      <t>シノ</t>
    </rPh>
    <rPh sb="3" eb="5">
      <t>オリベ</t>
    </rPh>
    <phoneticPr fontId="2"/>
  </si>
  <si>
    <t>-</t>
    <phoneticPr fontId="2"/>
  </si>
  <si>
    <t>土岐市及び瑞浪市休日急病診療所組合</t>
    <rPh sb="0" eb="3">
      <t>トキシ</t>
    </rPh>
    <rPh sb="3" eb="4">
      <t>オヨ</t>
    </rPh>
    <rPh sb="5" eb="8">
      <t>ミズナミシ</t>
    </rPh>
    <rPh sb="8" eb="10">
      <t>キュウジツ</t>
    </rPh>
    <rPh sb="10" eb="12">
      <t>キュウビョウ</t>
    </rPh>
    <rPh sb="12" eb="15">
      <t>シンリョウジョ</t>
    </rPh>
    <rPh sb="15" eb="17">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</si>
  <si>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</si>
  <si>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</si>
  <si>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東濃西部広域行政事務組合（一般会計）</t>
    <rPh sb="0" eb="1">
      <t>ヒガシ</t>
    </rPh>
    <rPh sb="1" eb="2">
      <t>ノウ</t>
    </rPh>
    <rPh sb="2" eb="4">
      <t>セイブ</t>
    </rPh>
    <rPh sb="4" eb="6">
      <t>コウイキ</t>
    </rPh>
    <rPh sb="6" eb="8">
      <t>ギョウセイ</t>
    </rPh>
    <rPh sb="8" eb="10">
      <t>ジム</t>
    </rPh>
    <rPh sb="10" eb="12">
      <t>クミアイ</t>
    </rPh>
    <rPh sb="13" eb="15">
      <t>イッパン</t>
    </rPh>
    <rPh sb="15" eb="17">
      <t>カイケイ</t>
    </rPh>
    <phoneticPr fontId="2"/>
  </si>
  <si>
    <t>東濃西部広域行政事務組合（東濃西部ふるさと活性化基金特別会計）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21" eb="24">
      <t>カッセイカ</t>
    </rPh>
    <rPh sb="24" eb="26">
      <t>キキン</t>
    </rPh>
    <rPh sb="26" eb="28">
      <t>トクベツ</t>
    </rPh>
    <rPh sb="28" eb="30">
      <t>カイケイ</t>
    </rPh>
    <phoneticPr fontId="2"/>
  </si>
  <si>
    <t>-</t>
    <phoneticPr fontId="2"/>
  </si>
  <si>
    <t>東濃西部広域行政事務組合（東濃看護専門学校事業特別会計）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カンゴ</t>
    </rPh>
    <rPh sb="17" eb="19">
      <t>センモン</t>
    </rPh>
    <rPh sb="19" eb="21">
      <t>ガッコウ</t>
    </rPh>
    <rPh sb="21" eb="23">
      <t>ジギョウ</t>
    </rPh>
    <rPh sb="23" eb="25">
      <t>トクベツ</t>
    </rPh>
    <rPh sb="25" eb="27">
      <t>カイケイ</t>
    </rPh>
    <phoneticPr fontId="2"/>
  </si>
  <si>
    <t>東濃西部広域行政事務組合（東濃西部少年センター事業特別会計）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19">
      <t>ショウネン</t>
    </rPh>
    <rPh sb="23" eb="25">
      <t>ジギョウ</t>
    </rPh>
    <rPh sb="25" eb="27">
      <t>トクベツ</t>
    </rPh>
    <rPh sb="27" eb="29">
      <t>カイケイ</t>
    </rPh>
    <phoneticPr fontId="2"/>
  </si>
  <si>
    <t>東濃西部広域行政事務組合（東濃地域医師確保奨学資金等貸付事業特別会計）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チイキ</t>
    </rPh>
    <rPh sb="17" eb="19">
      <t>イシ</t>
    </rPh>
    <rPh sb="19" eb="21">
      <t>カクホ</t>
    </rPh>
    <rPh sb="21" eb="23">
      <t>ショウガク</t>
    </rPh>
    <rPh sb="23" eb="25">
      <t>シキン</t>
    </rPh>
    <rPh sb="25" eb="26">
      <t>トウ</t>
    </rPh>
    <rPh sb="26" eb="28">
      <t>カシツケ</t>
    </rPh>
    <rPh sb="28" eb="30">
      <t>ジギョウ</t>
    </rPh>
    <rPh sb="30" eb="32">
      <t>トクベツ</t>
    </rPh>
    <rPh sb="32" eb="34">
      <t>カイケイ</t>
    </rPh>
    <phoneticPr fontId="2"/>
  </si>
  <si>
    <t>東濃西部広域行政事務組合（東濃西部看護師修学資金貸付事業特別会計）</t>
    <rPh sb="0" eb="1">
      <t>ヒガシ</t>
    </rPh>
    <rPh sb="1" eb="2">
      <t>ノウ</t>
    </rPh>
    <rPh sb="2" eb="4">
      <t>セイブ</t>
    </rPh>
    <rPh sb="4" eb="6">
      <t>コウイキ</t>
    </rPh>
    <rPh sb="6" eb="8">
      <t>ギョウセイ</t>
    </rPh>
    <rPh sb="8" eb="10">
      <t>ジム</t>
    </rPh>
    <rPh sb="10" eb="12">
      <t>クミアイ</t>
    </rPh>
    <rPh sb="13" eb="14">
      <t>ヒガシ</t>
    </rPh>
    <rPh sb="14" eb="15">
      <t>ノウ</t>
    </rPh>
    <rPh sb="15" eb="17">
      <t>セイブ</t>
    </rPh>
    <rPh sb="17" eb="20">
      <t>カンゴシ</t>
    </rPh>
    <rPh sb="20" eb="22">
      <t>シュウガク</t>
    </rPh>
    <rPh sb="22" eb="24">
      <t>シキン</t>
    </rPh>
    <rPh sb="24" eb="26">
      <t>カシツケ</t>
    </rPh>
    <rPh sb="26" eb="28">
      <t>ジギョウ</t>
    </rPh>
    <rPh sb="28" eb="30">
      <t>トクベツ</t>
    </rPh>
    <rPh sb="30" eb="32">
      <t>カイケイ</t>
    </rPh>
    <phoneticPr fontId="2"/>
  </si>
  <si>
    <t>東濃西部地域消費生活相談事業特別会計（東濃西部地域消費生活相談事業特別会計）</t>
    <rPh sb="0" eb="1">
      <t>ヒガシ</t>
    </rPh>
    <rPh sb="1" eb="2">
      <t>ノウ</t>
    </rPh>
    <rPh sb="2" eb="4">
      <t>セイブ</t>
    </rPh>
    <rPh sb="4" eb="6">
      <t>チイキ</t>
    </rPh>
    <rPh sb="6" eb="8">
      <t>ショウヒ</t>
    </rPh>
    <rPh sb="8" eb="10">
      <t>セイカツ</t>
    </rPh>
    <rPh sb="10" eb="12">
      <t>ソウダン</t>
    </rPh>
    <rPh sb="12" eb="14">
      <t>ジギョウ</t>
    </rPh>
    <rPh sb="14" eb="16">
      <t>トクベツ</t>
    </rPh>
    <rPh sb="16" eb="18">
      <t>カイケイ</t>
    </rPh>
    <rPh sb="19" eb="20">
      <t>ヒガシ</t>
    </rPh>
    <rPh sb="20" eb="21">
      <t>ノウ</t>
    </rPh>
    <rPh sb="21" eb="23">
      <t>セイブ</t>
    </rPh>
    <rPh sb="23" eb="25">
      <t>チイキ</t>
    </rPh>
    <rPh sb="25" eb="27">
      <t>ショウヒ</t>
    </rPh>
    <rPh sb="27" eb="29">
      <t>セイカツ</t>
    </rPh>
    <rPh sb="29" eb="31">
      <t>ソウダン</t>
    </rPh>
    <rPh sb="31" eb="33">
      <t>ジギョウ</t>
    </rPh>
    <rPh sb="33" eb="35">
      <t>トクベツ</t>
    </rPh>
    <rPh sb="35" eb="37">
      <t>カイケイ</t>
    </rPh>
    <phoneticPr fontId="2"/>
  </si>
  <si>
    <t>岐阜県市町村会館組合</t>
    <rPh sb="0" eb="3">
      <t>ギフケン</t>
    </rPh>
    <rPh sb="3" eb="6">
      <t>シチョウソン</t>
    </rPh>
    <rPh sb="6" eb="8">
      <t>カイカン</t>
    </rPh>
    <rPh sb="8" eb="10">
      <t>クミアイ</t>
    </rPh>
    <phoneticPr fontId="2"/>
  </si>
  <si>
    <t>土岐川防災ダム一部事務組合</t>
    <rPh sb="0" eb="2">
      <t>トキ</t>
    </rPh>
    <rPh sb="2" eb="3">
      <t>ガワ</t>
    </rPh>
    <rPh sb="3" eb="5">
      <t>ボウサイ</t>
    </rPh>
    <rPh sb="7" eb="9">
      <t>イチブ</t>
    </rPh>
    <rPh sb="9" eb="11">
      <t>ジム</t>
    </rPh>
    <rPh sb="11" eb="13">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</si>
  <si>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</si>
  <si>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</si>
  <si>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東濃農業共済事務組合</t>
    <rPh sb="0" eb="1">
      <t>ヒガシ</t>
    </rPh>
    <rPh sb="1" eb="2">
      <t>ノウ</t>
    </rPh>
    <rPh sb="2" eb="4">
      <t>ノウギョウ</t>
    </rPh>
    <rPh sb="4" eb="6">
      <t>キョウサイ</t>
    </rPh>
    <rPh sb="6" eb="8">
      <t>ジム</t>
    </rPh>
    <rPh sb="8" eb="10">
      <t>クミアイ</t>
    </rPh>
    <phoneticPr fontId="2"/>
  </si>
  <si>
    <t>-</t>
    <phoneticPr fontId="2"/>
  </si>
  <si>
    <t>基金から14百万円</t>
    <rPh sb="0" eb="2">
      <t>キキン</t>
    </rPh>
    <rPh sb="6" eb="9">
      <t>ヒャクマンエン</t>
    </rPh>
    <phoneticPr fontId="2"/>
  </si>
  <si>
    <t>基金から720百万円</t>
    <rPh sb="0" eb="2">
      <t>キキン</t>
    </rPh>
    <rPh sb="7" eb="10">
      <t>ヒャクマンエン</t>
    </rPh>
    <phoneticPr fontId="2"/>
  </si>
  <si>
    <t>基金から57百万円</t>
    <rPh sb="0" eb="2">
      <t>キキン</t>
    </rPh>
    <rPh sb="6" eb="9">
      <t>ヒャクマンエン</t>
    </rPh>
    <phoneticPr fontId="2"/>
  </si>
  <si>
    <t>-</t>
    <phoneticPr fontId="2"/>
  </si>
  <si>
    <t>-</t>
    <phoneticPr fontId="2"/>
  </si>
  <si>
    <t>基金から12百万円</t>
    <rPh sb="0" eb="2">
      <t>キキン</t>
    </rPh>
    <rPh sb="6" eb="9">
      <t>ヒャクマンエン</t>
    </rPh>
    <phoneticPr fontId="2"/>
  </si>
  <si>
    <t>-</t>
    <phoneticPr fontId="2"/>
  </si>
  <si>
    <t>‐</t>
    <phoneticPr fontId="2"/>
  </si>
  <si>
    <t>-</t>
    <phoneticPr fontId="2"/>
  </si>
  <si>
    <t>‐</t>
    <phoneticPr fontId="2"/>
  </si>
  <si>
    <t>‐</t>
    <phoneticPr fontId="2"/>
  </si>
  <si>
    <t>-</t>
    <phoneticPr fontId="2"/>
  </si>
  <si>
    <t>建設事業基金</t>
    <rPh sb="0" eb="2">
      <t>ケンセツ</t>
    </rPh>
    <rPh sb="2" eb="4">
      <t>ジギョウ</t>
    </rPh>
    <rPh sb="4" eb="6">
      <t>キキン</t>
    </rPh>
    <phoneticPr fontId="11"/>
  </si>
  <si>
    <t>庁舎建設基金</t>
    <rPh sb="0" eb="2">
      <t>チョウシャ</t>
    </rPh>
    <rPh sb="2" eb="4">
      <t>ケンセツ</t>
    </rPh>
    <rPh sb="4" eb="6">
      <t>キキン</t>
    </rPh>
    <phoneticPr fontId="11"/>
  </si>
  <si>
    <t>奨学基金</t>
    <rPh sb="0" eb="2">
      <t>ショウガク</t>
    </rPh>
    <rPh sb="2" eb="4">
      <t>キキン</t>
    </rPh>
    <phoneticPr fontId="11"/>
  </si>
  <si>
    <t>社会福祉基金</t>
    <rPh sb="0" eb="2">
      <t>シャカイ</t>
    </rPh>
    <rPh sb="2" eb="4">
      <t>フクシ</t>
    </rPh>
    <rPh sb="4" eb="6">
      <t>キキン</t>
    </rPh>
    <phoneticPr fontId="11"/>
  </si>
  <si>
    <t>まちづくり基金</t>
    <rPh sb="5" eb="7">
      <t>キキン</t>
    </rPh>
    <phoneticPr fontId="11"/>
  </si>
  <si>
    <t>法適用</t>
    <rPh sb="0" eb="1">
      <t>ホウ</t>
    </rPh>
    <rPh sb="1" eb="3">
      <t>テキヨウ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</si>
  <si>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</si>
  <si>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</si>
  <si>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</si>
  <si>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</si>
  <si>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</si>
  <si>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</si>
  <si>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</si>
  <si>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</si>
  <si>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</si>
  <si>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</si>
  <si>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</si>
  <si>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</si>
  <si>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</si>
  <si>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</si>
  <si>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（将来負担比率は過去３ヶ年「なし」のため、有形固定資産減価償却率との組合せによる分析はなし）</t>
    <rPh sb="1" eb="3">
      <t>ショウライ</t>
    </rPh>
    <rPh sb="3" eb="5">
      <t>フタン</t>
    </rPh>
    <rPh sb="5" eb="7">
      <t>ヒリツ</t>
    </rPh>
    <rPh sb="8" eb="10">
      <t>カコ</t>
    </rPh>
    <rPh sb="12" eb="13">
      <t>ネン</t>
    </rPh>
    <rPh sb="21" eb="23">
      <t>ユウケイ</t>
    </rPh>
    <rPh sb="23" eb="25">
      <t>コテイ</t>
    </rPh>
    <rPh sb="25" eb="27">
      <t>シサン</t>
    </rPh>
    <rPh sb="27" eb="29">
      <t>ゲンカ</t>
    </rPh>
    <rPh sb="29" eb="31">
      <t>ショウキャク</t>
    </rPh>
    <rPh sb="31" eb="32">
      <t>リツ</t>
    </rPh>
    <rPh sb="34" eb="36">
      <t>クミアワ</t>
    </rPh>
    <rPh sb="40" eb="42">
      <t>ブンセキ</t>
    </rPh>
    <phoneticPr fontId="5"/>
  </si>
  <si>
    <t>（将来負担比率は過去３ヶ年「なし」のため、実質公債費比率との組合せによる分析はなし）</t>
    <rPh sb="1" eb="3">
      <t>ショウライ</t>
    </rPh>
    <rPh sb="3" eb="5">
      <t>フタン</t>
    </rPh>
    <rPh sb="5" eb="7">
      <t>ヒリツ</t>
    </rPh>
    <rPh sb="8" eb="10">
      <t>カコ</t>
    </rPh>
    <rPh sb="12" eb="13">
      <t>ネン</t>
    </rPh>
    <rPh sb="21" eb="23">
      <t>ジッシツ</t>
    </rPh>
    <rPh sb="23" eb="26">
      <t>コウサイヒ</t>
    </rPh>
    <rPh sb="26" eb="28">
      <t>ヒリツ</t>
    </rPh>
    <rPh sb="30" eb="32">
      <t>クミアワ</t>
    </rPh>
    <rPh sb="36" eb="3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</si>
</sst>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14F1-4D54-A291-DCAD4AA2AA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42405</c:v>
                </c:pt>
                <c:pt idx="1">
                  <c:v>59778</c:v>
                </c:pt>
                <c:pt idx="2">
                  <c:v>34615</c:v>
                </c:pt>
                <c:pt idx="3">
                  <c:v>33759</c:v>
                </c:pt>
                <c:pt idx="4">
                  <c:v>74743</c:v>
                </c:pt>
              </c:numCache>
            </c:numRef>
          </c:val>
          <c:smooth val="0"/>
          <c:extLst xmlns:c16r2="http://schemas.microsoft.com/office/drawing/2015/06/chart">
            <c:ext xmlns:c16="http://schemas.microsoft.com/office/drawing/2014/chart" uri="{C3380CC4-5D6E-409C-BE32-E72D297353CC}">
              <c16:uniqueId val="{00000001-14F1-4D54-A291-DCAD4AA2AA1E}"/>
            </c:ext>
          </c:extLst>
        </c:ser>
        <c:dLbls>
          <c:showLegendKey val="0"/>
          <c:showVal val="0"/>
          <c:showCatName val="0"/>
          <c:showSerName val="0"/>
          <c:showPercent val="0"/>
          <c:showBubbleSize val="0"/>
        </c:dLbls>
        <c:marker val="1"/>
        <c:smooth val="0"/>
        <c:axId val="131563904"/>
        <c:axId val="131565824"/>
      </c:lineChart>
      <c:catAx>
        <c:axId val="13156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65824"/>
        <c:crosses val="autoZero"/>
        <c:auto val="1"/>
        <c:lblAlgn val="ctr"/>
        <c:lblOffset val="100"/>
        <c:tickLblSkip val="1"/>
        <c:tickMarkSkip val="1"/>
        <c:noMultiLvlLbl val="0"/>
      </c:catAx>
      <c:valAx>
        <c:axId val="13156582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56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3.05</c:v>
                </c:pt>
                <c:pt idx="1">
                  <c:v>4.9000000000000004</c:v>
                </c:pt>
                <c:pt idx="2">
                  <c:v>6.56</c:v>
                </c:pt>
                <c:pt idx="3">
                  <c:v>4.6399999999999997</c:v>
                </c:pt>
                <c:pt idx="4">
                  <c:v>6.44</c:v>
                </c:pt>
              </c:numCache>
            </c:numRef>
          </c:val>
          <c:extLst xmlns:c16r2="http://schemas.microsoft.com/office/drawing/2015/06/chart">
            <c:ext xmlns:c16="http://schemas.microsoft.com/office/drawing/2014/chart" uri="{C3380CC4-5D6E-409C-BE32-E72D297353CC}">
              <c16:uniqueId val="{00000000-2DFD-4AE6-A8E9-AF1B6BAD8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19.28</c:v>
                </c:pt>
                <c:pt idx="1">
                  <c:v>19.78</c:v>
                </c:pt>
                <c:pt idx="2">
                  <c:v>19.32</c:v>
                </c:pt>
                <c:pt idx="3">
                  <c:v>22.17</c:v>
                </c:pt>
                <c:pt idx="4">
                  <c:v>22.28</c:v>
                </c:pt>
              </c:numCache>
            </c:numRef>
          </c:val>
          <c:extLst xmlns:c16r2="http://schemas.microsoft.com/office/drawing/2015/06/chart">
            <c:ext xmlns:c16="http://schemas.microsoft.com/office/drawing/2014/chart" uri="{C3380CC4-5D6E-409C-BE32-E72D297353CC}">
              <c16:uniqueId val="{00000001-2DFD-4AE6-A8E9-AF1B6BAD8C5F}"/>
            </c:ext>
          </c:extLst>
        </c:ser>
        <c:dLbls>
          <c:showLegendKey val="0"/>
          <c:showVal val="0"/>
          <c:showCatName val="0"/>
          <c:showSerName val="0"/>
          <c:showPercent val="0"/>
          <c:showBubbleSize val="0"/>
        </c:dLbls>
        <c:gapWidth val="250"/>
        <c:overlap val="100"/>
        <c:axId val="125163392"/>
        <c:axId val="1310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-1.1000000000000001</c:v>
                </c:pt>
                <c:pt idx="1">
                  <c:v>2.2000000000000002</c:v>
                </c:pt>
                <c:pt idx="2">
                  <c:v>1.8</c:v>
                </c:pt>
                <c:pt idx="3">
                  <c:v>0.66</c:v>
                </c:pt>
                <c:pt idx="4">
                  <c:v>1.81</c:v>
                </c:pt>
              </c:numCache>
            </c:numRef>
          </c:val>
          <c:smooth val="0"/>
          <c:extLst xmlns:c16r2="http://schemas.microsoft.com/office/drawing/2015/06/chart">
            <c:ext xmlns:c16="http://schemas.microsoft.com/office/drawing/2014/chart" uri="{C3380CC4-5D6E-409C-BE32-E72D297353CC}">
              <c16:uniqueId val="{00000002-2DFD-4AE6-A8E9-AF1B6BAD8C5F}"/>
            </c:ext>
          </c:extLst>
        </c:ser>
        <c:dLbls>
          <c:showLegendKey val="0"/>
          <c:showVal val="0"/>
          <c:showCatName val="0"/>
          <c:showSerName val="0"/>
          <c:showPercent val="0"/>
          <c:showBubbleSize val="0"/>
        </c:dLbls>
        <c:marker val="1"/>
        <c:smooth val="0"/>
        <c:axId val="125163392"/>
        <c:axId val="131096576"/>
      </c:lineChart>
      <c:catAx>
        <c:axId val="1251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096576"/>
        <c:crosses val="autoZero"/>
        <c:auto val="1"/>
        <c:lblAlgn val="ctr"/>
        <c:lblOffset val="100"/>
        <c:tickLblSkip val="1"/>
        <c:tickMarkSkip val="1"/>
        <c:noMultiLvlLbl val="0"/>
      </c:catAx>
      <c:valAx>
        <c:axId val="1310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FA6-44D2-8867-C2EE55DC00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A6-44D2-8867-C2EE55DC000B}"/>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4FA6-44D2-8867-C2EE55DC000B}"/>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0.09</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4FA6-44D2-8867-C2EE55DC000B}"/>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0.14000000000000001</c:v>
                </c:pt>
                <c:pt idx="4">
                  <c:v>#N/A</c:v>
                </c:pt>
                <c:pt idx="5">
                  <c:v>0.15</c:v>
                </c:pt>
                <c:pt idx="6">
                  <c:v>#N/A</c:v>
                </c:pt>
                <c:pt idx="7">
                  <c:v>0.17</c:v>
                </c:pt>
                <c:pt idx="8">
                  <c:v>#N/A</c:v>
                </c:pt>
                <c:pt idx="9">
                  <c:v>0.16</c:v>
                </c:pt>
              </c:numCache>
            </c:numRef>
          </c:val>
          <c:extLst xmlns:c16r2="http://schemas.microsoft.com/office/drawing/2015/06/chart">
            <c:ext xmlns:c16="http://schemas.microsoft.com/office/drawing/2014/chart" uri="{C3380CC4-5D6E-409C-BE32-E72D297353CC}">
              <c16:uniqueId val="{00000004-4FA6-44D2-8867-C2EE55DC000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0.13</c:v>
                </c:pt>
                <c:pt idx="4">
                  <c:v>#N/A</c:v>
                </c:pt>
                <c:pt idx="5">
                  <c:v>0.79</c:v>
                </c:pt>
                <c:pt idx="6">
                  <c:v>#N/A</c:v>
                </c:pt>
                <c:pt idx="7">
                  <c:v>0.98</c:v>
                </c:pt>
                <c:pt idx="8">
                  <c:v>#N/A</c:v>
                </c:pt>
                <c:pt idx="9">
                  <c:v>2.66</c:v>
                </c:pt>
              </c:numCache>
            </c:numRef>
          </c:val>
          <c:extLst xmlns:c16r2="http://schemas.microsoft.com/office/drawing/2015/06/chart">
            <c:ext xmlns:c16="http://schemas.microsoft.com/office/drawing/2014/chart" uri="{C3380CC4-5D6E-409C-BE32-E72D297353CC}">
              <c16:uniqueId val="{00000005-4FA6-44D2-8867-C2EE55DC000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1.54</c:v>
                </c:pt>
                <c:pt idx="4">
                  <c:v>#N/A</c:v>
                </c:pt>
                <c:pt idx="5">
                  <c:v>1.29</c:v>
                </c:pt>
                <c:pt idx="6">
                  <c:v>#N/A</c:v>
                </c:pt>
                <c:pt idx="7">
                  <c:v>2.38</c:v>
                </c:pt>
                <c:pt idx="8">
                  <c:v>#N/A</c:v>
                </c:pt>
                <c:pt idx="9">
                  <c:v>3.41</c:v>
                </c:pt>
              </c:numCache>
            </c:numRef>
          </c:val>
          <c:extLst xmlns:c16r2="http://schemas.microsoft.com/office/drawing/2015/06/chart">
            <c:ext xmlns:c16="http://schemas.microsoft.com/office/drawing/2014/chart" uri="{C3380CC4-5D6E-409C-BE32-E72D297353CC}">
              <c16:uniqueId val="{00000006-4FA6-44D2-8867-C2EE55DC000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5.64</c:v>
                </c:pt>
                <c:pt idx="2">
                  <c:v>#N/A</c:v>
                </c:pt>
                <c:pt idx="3">
                  <c:v>6.04</c:v>
                </c:pt>
                <c:pt idx="4">
                  <c:v>#N/A</c:v>
                </c:pt>
                <c:pt idx="5">
                  <c:v>5.98</c:v>
                </c:pt>
                <c:pt idx="6">
                  <c:v>#N/A</c:v>
                </c:pt>
                <c:pt idx="7">
                  <c:v>5.83</c:v>
                </c:pt>
                <c:pt idx="8">
                  <c:v>#N/A</c:v>
                </c:pt>
                <c:pt idx="9">
                  <c:v>4.59</c:v>
                </c:pt>
              </c:numCache>
            </c:numRef>
          </c:val>
          <c:extLst xmlns:c16r2="http://schemas.microsoft.com/office/drawing/2015/06/chart">
            <c:ext xmlns:c16="http://schemas.microsoft.com/office/drawing/2014/chart" uri="{C3380CC4-5D6E-409C-BE32-E72D297353CC}">
              <c16:uniqueId val="{00000007-4FA6-44D2-8867-C2EE55DC000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8.2899999999999991</c:v>
                </c:pt>
                <c:pt idx="2">
                  <c:v>#N/A</c:v>
                </c:pt>
                <c:pt idx="3">
                  <c:v>6.07</c:v>
                </c:pt>
                <c:pt idx="4">
                  <c:v>#N/A</c:v>
                </c:pt>
                <c:pt idx="5">
                  <c:v>6.09</c:v>
                </c:pt>
                <c:pt idx="6">
                  <c:v>#N/A</c:v>
                </c:pt>
                <c:pt idx="7">
                  <c:v>8.4</c:v>
                </c:pt>
                <c:pt idx="8">
                  <c:v>#N/A</c:v>
                </c:pt>
                <c:pt idx="9">
                  <c:v>6.08</c:v>
                </c:pt>
              </c:numCache>
            </c:numRef>
          </c:val>
          <c:extLst xmlns:c16r2="http://schemas.microsoft.com/office/drawing/2015/06/chart">
            <c:ext xmlns:c16="http://schemas.microsoft.com/office/drawing/2014/chart" uri="{C3380CC4-5D6E-409C-BE32-E72D297353CC}">
              <c16:uniqueId val="{00000008-4FA6-44D2-8867-C2EE55DC00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3.05</c:v>
                </c:pt>
                <c:pt idx="2">
                  <c:v>#N/A</c:v>
                </c:pt>
                <c:pt idx="3">
                  <c:v>4.9000000000000004</c:v>
                </c:pt>
                <c:pt idx="4">
                  <c:v>#N/A</c:v>
                </c:pt>
                <c:pt idx="5">
                  <c:v>6.55</c:v>
                </c:pt>
                <c:pt idx="6">
                  <c:v>#N/A</c:v>
                </c:pt>
                <c:pt idx="7">
                  <c:v>4.6399999999999997</c:v>
                </c:pt>
                <c:pt idx="8">
                  <c:v>#N/A</c:v>
                </c:pt>
                <c:pt idx="9">
                  <c:v>6.43</c:v>
                </c:pt>
              </c:numCache>
            </c:numRef>
          </c:val>
          <c:extLst xmlns:c16r2="http://schemas.microsoft.com/office/drawing/2015/06/chart">
            <c:ext xmlns:c16="http://schemas.microsoft.com/office/drawing/2014/chart" uri="{C3380CC4-5D6E-409C-BE32-E72D297353CC}">
              <c16:uniqueId val="{00000009-4FA6-44D2-8867-C2EE55DC000B}"/>
            </c:ext>
          </c:extLst>
        </c:ser>
        <c:dLbls>
          <c:showLegendKey val="0"/>
          <c:showVal val="0"/>
          <c:showCatName val="0"/>
          <c:showSerName val="0"/>
          <c:showPercent val="0"/>
          <c:showBubbleSize val="0"/>
        </c:dLbls>
        <c:gapWidth val="150"/>
        <c:overlap val="100"/>
        <c:axId val="138792320"/>
        <c:axId val="4785280"/>
      </c:barChart>
      <c:catAx>
        <c:axId val="1387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5280"/>
        <c:crosses val="autoZero"/>
        <c:auto val="1"/>
        <c:lblAlgn val="ctr"/>
        <c:lblOffset val="100"/>
        <c:tickLblSkip val="1"/>
        <c:tickMarkSkip val="1"/>
        <c:noMultiLvlLbl val="0"/>
      </c:catAx>
      <c:valAx>
        <c:axId val="47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9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2148</c:v>
                </c:pt>
                <c:pt idx="5">
                  <c:v>2145</c:v>
                </c:pt>
                <c:pt idx="8">
                  <c:v>2026</c:v>
                </c:pt>
                <c:pt idx="11">
                  <c:v>2056</c:v>
                </c:pt>
                <c:pt idx="14">
                  <c:v>2066</c:v>
                </c:pt>
              </c:numCache>
            </c:numRef>
          </c:val>
          <c:extLst xmlns:c16r2="http://schemas.microsoft.com/office/drawing/2015/06/chart">
            <c:ext xmlns:c16="http://schemas.microsoft.com/office/drawing/2014/chart" uri="{C3380CC4-5D6E-409C-BE32-E72D297353CC}">
              <c16:uniqueId val="{00000000-9DF3-4FEC-BD2E-1F21E69C57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F3-4FEC-BD2E-1F21E69C57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9DF3-4FEC-BD2E-1F21E69C57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F3-4FEC-BD2E-1F21E69C57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1317</c:v>
                </c:pt>
                <c:pt idx="3">
                  <c:v>1171</c:v>
                </c:pt>
                <c:pt idx="6">
                  <c:v>1112</c:v>
                </c:pt>
                <c:pt idx="9">
                  <c:v>1082</c:v>
                </c:pt>
                <c:pt idx="12">
                  <c:v>1091</c:v>
                </c:pt>
              </c:numCache>
            </c:numRef>
          </c:val>
          <c:extLst xmlns:c16r2="http://schemas.microsoft.com/office/drawing/2015/06/chart">
            <c:ext xmlns:c16="http://schemas.microsoft.com/office/drawing/2014/chart" uri="{C3380CC4-5D6E-409C-BE32-E72D297353CC}">
              <c16:uniqueId val="{00000004-9DF3-4FEC-BD2E-1F21E69C57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F3-4FEC-BD2E-1F21E69C57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F3-4FEC-BD2E-1F21E69C57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1472</c:v>
                </c:pt>
                <c:pt idx="3">
                  <c:v>1472</c:v>
                </c:pt>
                <c:pt idx="6">
                  <c:v>1507</c:v>
                </c:pt>
                <c:pt idx="9">
                  <c:v>1545</c:v>
                </c:pt>
                <c:pt idx="12">
                  <c:v>1542</c:v>
                </c:pt>
              </c:numCache>
            </c:numRef>
          </c:val>
          <c:extLst xmlns:c16r2="http://schemas.microsoft.com/office/drawing/2015/06/chart">
            <c:ext xmlns:c16="http://schemas.microsoft.com/office/drawing/2014/chart" uri="{C3380CC4-5D6E-409C-BE32-E72D297353CC}">
              <c16:uniqueId val="{00000007-9DF3-4FEC-BD2E-1F21E69C5702}"/>
            </c:ext>
          </c:extLst>
        </c:ser>
        <c:dLbls>
          <c:showLegendKey val="0"/>
          <c:showVal val="0"/>
          <c:showCatName val="0"/>
          <c:showSerName val="0"/>
          <c:showPercent val="0"/>
          <c:showBubbleSize val="0"/>
        </c:dLbls>
        <c:gapWidth val="100"/>
        <c:overlap val="100"/>
        <c:axId val="131271296"/>
        <c:axId val="13128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658</c:v>
                </c:pt>
                <c:pt idx="2">
                  <c:v>#N/A</c:v>
                </c:pt>
                <c:pt idx="3">
                  <c:v>#N/A</c:v>
                </c:pt>
                <c:pt idx="4">
                  <c:v>499</c:v>
                </c:pt>
                <c:pt idx="5">
                  <c:v>#N/A</c:v>
                </c:pt>
                <c:pt idx="6">
                  <c:v>#N/A</c:v>
                </c:pt>
                <c:pt idx="7">
                  <c:v>594</c:v>
                </c:pt>
                <c:pt idx="8">
                  <c:v>#N/A</c:v>
                </c:pt>
                <c:pt idx="9">
                  <c:v>#N/A</c:v>
                </c:pt>
                <c:pt idx="10">
                  <c:v>572</c:v>
                </c:pt>
                <c:pt idx="11">
                  <c:v>#N/A</c:v>
                </c:pt>
                <c:pt idx="12">
                  <c:v>#N/A</c:v>
                </c:pt>
                <c:pt idx="13">
                  <c:v>568</c:v>
                </c:pt>
                <c:pt idx="14">
                  <c:v>#N/A</c:v>
                </c:pt>
              </c:numCache>
            </c:numRef>
          </c:val>
          <c:smooth val="0"/>
          <c:extLst xmlns:c16r2="http://schemas.microsoft.com/office/drawing/2015/06/chart">
            <c:ext xmlns:c16="http://schemas.microsoft.com/office/drawing/2014/chart" uri="{C3380CC4-5D6E-409C-BE32-E72D297353CC}">
              <c16:uniqueId val="{00000008-9DF3-4FEC-BD2E-1F21E69C5702}"/>
            </c:ext>
          </c:extLst>
        </c:ser>
        <c:dLbls>
          <c:showLegendKey val="0"/>
          <c:showVal val="0"/>
          <c:showCatName val="0"/>
          <c:showSerName val="0"/>
          <c:showPercent val="0"/>
          <c:showBubbleSize val="0"/>
        </c:dLbls>
        <c:marker val="1"/>
        <c:smooth val="0"/>
        <c:axId val="131271296"/>
        <c:axId val="131289856"/>
      </c:lineChart>
      <c:catAx>
        <c:axId val="1312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89856"/>
        <c:crosses val="autoZero"/>
        <c:auto val="1"/>
        <c:lblAlgn val="ctr"/>
        <c:lblOffset val="100"/>
        <c:tickLblSkip val="1"/>
        <c:tickMarkSkip val="1"/>
        <c:noMultiLvlLbl val="0"/>
      </c:catAx>
      <c:valAx>
        <c:axId val="1312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7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19807</c:v>
                </c:pt>
                <c:pt idx="5">
                  <c:v>19705</c:v>
                </c:pt>
                <c:pt idx="8">
                  <c:v>19682</c:v>
                </c:pt>
                <c:pt idx="11">
                  <c:v>19333</c:v>
                </c:pt>
                <c:pt idx="14">
                  <c:v>19254</c:v>
                </c:pt>
              </c:numCache>
            </c:numRef>
          </c:val>
          <c:extLst xmlns:c16r2="http://schemas.microsoft.com/office/drawing/2015/06/chart">
            <c:ext xmlns:c16="http://schemas.microsoft.com/office/drawing/2014/chart" uri="{C3380CC4-5D6E-409C-BE32-E72D297353CC}">
              <c16:uniqueId val="{00000000-1968-46A8-862C-5B3D960537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3827</c:v>
                </c:pt>
                <c:pt idx="5">
                  <c:v>3599</c:v>
                </c:pt>
                <c:pt idx="8">
                  <c:v>3193</c:v>
                </c:pt>
                <c:pt idx="11">
                  <c:v>3156</c:v>
                </c:pt>
                <c:pt idx="14">
                  <c:v>3150</c:v>
                </c:pt>
              </c:numCache>
            </c:numRef>
          </c:val>
          <c:extLst xmlns:c16r2="http://schemas.microsoft.com/office/drawing/2015/06/chart">
            <c:ext xmlns:c16="http://schemas.microsoft.com/office/drawing/2014/chart" uri="{C3380CC4-5D6E-409C-BE32-E72D297353CC}">
              <c16:uniqueId val="{00000001-1968-46A8-862C-5B3D960537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9317</c:v>
                </c:pt>
                <c:pt idx="5">
                  <c:v>9350</c:v>
                </c:pt>
                <c:pt idx="8">
                  <c:v>9309</c:v>
                </c:pt>
                <c:pt idx="11">
                  <c:v>10009</c:v>
                </c:pt>
                <c:pt idx="14">
                  <c:v>9852</c:v>
                </c:pt>
              </c:numCache>
            </c:numRef>
          </c:val>
          <c:extLst xmlns:c16r2="http://schemas.microsoft.com/office/drawing/2015/06/chart">
            <c:ext xmlns:c16="http://schemas.microsoft.com/office/drawing/2014/chart" uri="{C3380CC4-5D6E-409C-BE32-E72D297353CC}">
              <c16:uniqueId val="{00000002-1968-46A8-862C-5B3D960537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68-46A8-862C-5B3D960537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68-46A8-862C-5B3D960537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68-46A8-862C-5B3D960537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3495</c:v>
                </c:pt>
                <c:pt idx="3">
                  <c:v>5006</c:v>
                </c:pt>
                <c:pt idx="6">
                  <c:v>4784</c:v>
                </c:pt>
                <c:pt idx="9">
                  <c:v>4794</c:v>
                </c:pt>
                <c:pt idx="12">
                  <c:v>4484</c:v>
                </c:pt>
              </c:numCache>
            </c:numRef>
          </c:val>
          <c:extLst xmlns:c16r2="http://schemas.microsoft.com/office/drawing/2015/06/chart">
            <c:ext xmlns:c16="http://schemas.microsoft.com/office/drawing/2014/chart" uri="{C3380CC4-5D6E-409C-BE32-E72D297353CC}">
              <c16:uniqueId val="{00000006-1968-46A8-862C-5B3D960537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968-46A8-862C-5B3D960537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11487</c:v>
                </c:pt>
                <c:pt idx="3">
                  <c:v>10338</c:v>
                </c:pt>
                <c:pt idx="6">
                  <c:v>9233</c:v>
                </c:pt>
                <c:pt idx="9">
                  <c:v>8211</c:v>
                </c:pt>
                <c:pt idx="12">
                  <c:v>7689</c:v>
                </c:pt>
              </c:numCache>
            </c:numRef>
          </c:val>
          <c:extLst xmlns:c16r2="http://schemas.microsoft.com/office/drawing/2015/06/chart">
            <c:ext xmlns:c16="http://schemas.microsoft.com/office/drawing/2014/chart" uri="{C3380CC4-5D6E-409C-BE32-E72D297353CC}">
              <c16:uniqueId val="{00000008-1968-46A8-862C-5B3D960537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7</c:v>
                </c:pt>
                <c:pt idx="6">
                  <c:v>6</c:v>
                </c:pt>
                <c:pt idx="9">
                  <c:v>5</c:v>
                </c:pt>
                <c:pt idx="12">
                  <c:v>5</c:v>
                </c:pt>
              </c:numCache>
            </c:numRef>
          </c:val>
          <c:extLst xmlns:c16r2="http://schemas.microsoft.com/office/drawing/2015/06/chart">
            <c:ext xmlns:c16="http://schemas.microsoft.com/office/drawing/2014/chart" uri="{C3380CC4-5D6E-409C-BE32-E72D297353CC}">
              <c16:uniqueId val="{00000009-1968-46A8-862C-5B3D960537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12467</c:v>
                </c:pt>
                <c:pt idx="3">
                  <c:v>13566</c:v>
                </c:pt>
                <c:pt idx="6">
                  <c:v>13355</c:v>
                </c:pt>
                <c:pt idx="9">
                  <c:v>13239</c:v>
                </c:pt>
                <c:pt idx="12">
                  <c:v>15206</c:v>
                </c:pt>
              </c:numCache>
            </c:numRef>
          </c:val>
          <c:extLst xmlns:c16r2="http://schemas.microsoft.com/office/drawing/2015/06/chart">
            <c:ext xmlns:c16="http://schemas.microsoft.com/office/drawing/2014/chart" uri="{C3380CC4-5D6E-409C-BE32-E72D297353CC}">
              <c16:uniqueId val="{0000000A-1968-46A8-862C-5B3D96053797}"/>
            </c:ext>
          </c:extLst>
        </c:ser>
        <c:dLbls>
          <c:showLegendKey val="0"/>
          <c:showVal val="0"/>
          <c:showCatName val="0"/>
          <c:showSerName val="0"/>
          <c:showPercent val="0"/>
          <c:showBubbleSize val="0"/>
        </c:dLbls>
        <c:gapWidth val="100"/>
        <c:overlap val="100"/>
        <c:axId val="139100160"/>
        <c:axId val="13910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968-46A8-862C-5B3D96053797}"/>
            </c:ext>
          </c:extLst>
        </c:ser>
        <c:dLbls>
          <c:showLegendKey val="0"/>
          <c:showVal val="0"/>
          <c:showCatName val="0"/>
          <c:showSerName val="0"/>
          <c:showPercent val="0"/>
          <c:showBubbleSize val="0"/>
        </c:dLbls>
        <c:marker val="1"/>
        <c:smooth val="0"/>
        <c:axId val="139100160"/>
        <c:axId val="139102080"/>
      </c:lineChart>
      <c:catAx>
        <c:axId val="13910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102080"/>
        <c:crosses val="autoZero"/>
        <c:auto val="1"/>
        <c:lblAlgn val="ctr"/>
        <c:lblOffset val="100"/>
        <c:tickLblSkip val="1"/>
        <c:tickMarkSkip val="1"/>
        <c:noMultiLvlLbl val="0"/>
      </c:catAx>
      <c:valAx>
        <c:axId val="13910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10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2452</c:v>
                </c:pt>
                <c:pt idx="1">
                  <c:v>2784</c:v>
                </c:pt>
                <c:pt idx="2">
                  <c:v>2788</c:v>
                </c:pt>
              </c:numCache>
            </c:numRef>
          </c:val>
          <c:extLst xmlns:c16r2="http://schemas.microsoft.com/office/drawing/2015/06/chart">
            <c:ext xmlns:c16="http://schemas.microsoft.com/office/drawing/2014/chart" uri="{C3380CC4-5D6E-409C-BE32-E72D297353CC}">
              <c16:uniqueId val="{00000000-A74F-47FE-A05C-889A1B19E2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969</c:v>
                </c:pt>
                <c:pt idx="1">
                  <c:v>974</c:v>
                </c:pt>
                <c:pt idx="2">
                  <c:v>976</c:v>
                </c:pt>
              </c:numCache>
            </c:numRef>
          </c:val>
          <c:extLst xmlns:c16r2="http://schemas.microsoft.com/office/drawing/2015/06/chart">
            <c:ext xmlns:c16="http://schemas.microsoft.com/office/drawing/2014/chart" uri="{C3380CC4-5D6E-409C-BE32-E72D297353CC}">
              <c16:uniqueId val="{00000001-A74F-47FE-A05C-889A1B19E2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5257</c:v>
                </c:pt>
                <c:pt idx="1">
                  <c:v>5573</c:v>
                </c:pt>
                <c:pt idx="2">
                  <c:v>5293</c:v>
                </c:pt>
              </c:numCache>
            </c:numRef>
          </c:val>
          <c:extLst xmlns:c16r2="http://schemas.microsoft.com/office/drawing/2015/06/chart">
            <c:ext xmlns:c16="http://schemas.microsoft.com/office/drawing/2014/chart" uri="{C3380CC4-5D6E-409C-BE32-E72D297353CC}">
              <c16:uniqueId val="{00000002-A74F-47FE-A05C-889A1B19E23F}"/>
            </c:ext>
          </c:extLst>
        </c:ser>
        <c:dLbls>
          <c:showLegendKey val="0"/>
          <c:showVal val="0"/>
          <c:showCatName val="0"/>
          <c:showSerName val="0"/>
          <c:showPercent val="0"/>
          <c:showBubbleSize val="0"/>
        </c:dLbls>
        <c:gapWidth val="120"/>
        <c:overlap val="100"/>
        <c:axId val="131204224"/>
        <c:axId val="131205760"/>
      </c:barChart>
      <c:catAx>
        <c:axId val="13120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1205760"/>
        <c:crosses val="autoZero"/>
        <c:auto val="1"/>
        <c:lblAlgn val="ctr"/>
        <c:lblOffset val="100"/>
        <c:tickLblSkip val="1"/>
        <c:tickMarkSkip val="1"/>
        <c:noMultiLvlLbl val="0"/>
      </c:catAx>
      <c:valAx>
        <c:axId val="131205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120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{EEBF5CC0-4DED-441C-96F7-C6F252515114}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55-48F8-9E63-89A069F25BF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{43F0D163-A34D-4731-BBF2-0F63AA53F41E}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55-48F8-9E63-89A069F25BF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{197ADC28-B832-4806-AEC7-9B35B6B81FA4}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55-48F8-9E63-89A069F25BF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{A5CCCD62-9266-4659-96D9-42BA54060549}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55-48F8-9E63-89A069F25BF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{498188B2-3BE9-4D05-AAEF-16B8D3520779}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55-48F8-9E63-89A069F25B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{649FC809-0E28-4C79-8370-83342F15A657}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55-48F8-9E63-89A069F25BF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{CD418401-ED7A-4CA7-9E13-BB3749F0D077}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55-48F8-9E63-89A069F25BF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{C33662E3-BCCC-4FB2-BC9B-D4406F6EAA25}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55-48F8-9E63-89A069F25BF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{5A31C30B-E662-4E40-B816-303EC2855D9E}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55-48F8-9E63-89A069F25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54.8</c:v>
                </c:pt>
                <c:pt idx="24">
                  <c:v>54.2</c:v>
                </c:pt>
                <c:pt idx="32">
                  <c:v>59.3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655-48F8-9E63-89A069F25B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{F42D05FF-CC67-4D24-99A0-6F631011375E}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55-48F8-9E63-89A069F25BF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{6DA6B2DE-9D1D-4C50-920C-97101BDE6BBB}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55-48F8-9E63-89A069F25BF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{6BB3FCF6-AC2B-4622-9772-9ED38325013D}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55-48F8-9E63-89A069F25BF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{CD7EC599-7C6A-47DD-9723-FDF822A05818}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55-48F8-9E63-89A069F25BF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{B97C7EE9-89B8-4855-A56B-D09369F0342F}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55-48F8-9E63-89A069F25B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{389EC5EB-2254-4C64-94BC-246F12569787}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55-48F8-9E63-89A069F25B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{40BE329D-E77A-4141-98CF-2A0671BEF1EB}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55-48F8-9E63-89A069F25B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{F60A96CE-969C-41C0-A078-83D0E0A9F97B}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55-48F8-9E63-89A069F25B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{C97F08CA-388D-44AC-99B3-D7B54B191B41}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55-48F8-9E63-89A069F25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6655-48F8-9E63-89A069F25BFF}"/>
            </c:ext>
          </c:extLst>
        </c:ser>
        <c:dLbls>
          <c:showLegendKey val="0"/>
          <c:showVal val="1"/>
          <c:showCatName val="0"/>
          <c:showSerName val="0"/>
          <c:showPercent val="0"/>
          <c:showBubbleSize val="0"/>
        </c:dLbls>
        <c:axId val="138685440"/>
        <c:axId val="138716288"/>
      </c:scatterChart>
      <c:valAx>
        <c:axId val="138685440"/>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716288"/>
        <c:crosses val="autoZero"/>
        <c:crossBetween val="midCat"/>
      </c:valAx>
      <c:valAx>
        <c:axId val="138716288"/>
        <c:scaling>
          <c:orientation val="minMax"/>
          <c:max val="38.299999999999997"/>
          <c:min val="3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68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{DB74FC49-C9A7-4BD7-8831-7C16FBAF48B2}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43-4298-97D4-3C44E07B248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{FD0F1ED2-DE3F-4619-B589-2AC15487F3F3}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43-4298-97D4-3C44E07B248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{FEF19C9A-7FEF-4AEE-8651-4A4F444BC105}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43-4298-97D4-3C44E07B248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{D9F159BF-35D9-483B-BCEA-42071E0EF113}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43-4298-97D4-3C44E07B248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{694D1E1A-B4C5-4F6B-8E5C-7AFA61A17E71}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43-4298-97D4-3C44E07B248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{F7BAB29A-7A0C-454B-8C91-30998ED83DD3}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43-4298-97D4-3C44E07B248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{AFB47B95-9B21-4256-B6B3-B5B179319878}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43-4298-97D4-3C44E07B248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{FDB83928-127E-4FF8-B6C6-943AAAAADB91}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43-4298-97D4-3C44E07B248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{FB59FE73-55F7-4F94-B3E0-7507A2610E3B}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43-4298-97D4-3C44E07B24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5.6</c:v>
                </c:pt>
                <c:pt idx="16">
                  <c:v>5.4</c:v>
                </c:pt>
                <c:pt idx="24">
                  <c:v>5.0999999999999996</c:v>
                </c:pt>
                <c:pt idx="32">
                  <c:v>5.3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643-4298-97D4-3C44E07B24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{E281CF42-B421-4427-9D57-23BBBF4A0D21}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43-4298-97D4-3C44E07B24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{8C3F0CBB-D085-4466-B036-856F5A6B9D3B}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43-4298-97D4-3C44E07B248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{E3419073-BE95-4AD8-80FD-D7AC96638C1A}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43-4298-97D4-3C44E07B248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{FE06D357-D61F-42C2-A30B-B0B9932F1B67}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43-4298-97D4-3C44E07B248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{D1604B47-C93C-4314-ACD8-D81C5FDF3C70}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43-4298-97D4-3C44E07B248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{7B2F7E8D-653B-4C0D-AA30-99FE92E9EB34}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43-4298-97D4-3C44E07B248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{D3E04533-57CE-4F95-94CB-7782804DC7D9}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43-4298-97D4-3C44E07B248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{5B647D12-1789-4705-A857-5592D5F4D5B3}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43-4298-97D4-3C44E07B248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{21B8A766-7C03-4F4E-8BE4-64238512786A}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43-4298-97D4-3C44E07B24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C643-4298-97D4-3C44E07B248D}"/>
            </c:ext>
          </c:extLst>
        </c:ser>
        <c:dLbls>
          <c:showLegendKey val="0"/>
          <c:showVal val="1"/>
          <c:showCatName val="0"/>
          <c:showSerName val="0"/>
          <c:showPercent val="0"/>
          <c:showBubbleSize val="0"/>
        </c:dLbls>
        <c:axId val="139836032"/>
        <c:axId val="139748096"/>
      </c:scatterChart>
      <c:valAx>
        <c:axId val="139836032"/>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748096"/>
        <c:crosses val="autoZero"/>
        <c:crossBetween val="midCat"/>
      </c:valAx>
      <c:valAx>
        <c:axId val="139748096"/>
        <c:scaling>
          <c:orientation val="minMax"/>
          <c:max val="52"/>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836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元利償還金は前年度と比べて３百万円減少しているが、公営企業債の元利償還金に対する繰入金額は、前年度と比べて９百万円増加している。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は地方債を財源とした新庁舎建設や大規模な道路新設等の大規模事業を実施したため平成３０年度より元利償還額が増加する見込みである。償還額とのバランスを図りながら地方債の借入を実施し、引き続き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償還がすすみ、公営企業債に対する一般会計繰入額は年々減少傾向にある。しかしながら、一般会計においては平成２９年度より新庁舎建設事業や大規模な道路新設工事、駅前広場整備等の大型事業が本格化したことにより、地方債が前年度比１，９６７百万円増加している。数年間は大型事業が集中するため地方債の残高が増加し、さらに厳しい財政運営となることが予想されるが、償還額とのバランスを図りながら地方債の借入を実施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岐阜県土岐市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地売却代を「建設事業基金」に６億円を積み立てた一方、公共施設の整備事業費として「建設事業基金」を４億円取崩しをした。また、庁舎建設に伴い、「庁舎建設基金」を３億円取り崩したこと、駅前広場整備事業や公園整備事業等に伴い「都市整備基金」を１億円を取り崩したこと等により、基金全体としては２億７５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では、今後４０年間の公共施設等の更新や維持管理費の経費は直近５年の投資的経費平均の２５．８億円を大きく上回る年額平均５５．１億円と試算されている。個別施設計画において、個々の具体的な対応方針を定め、長期的な視点をもって更新・統廃合・長寿命化等を計画的に実施するがその財源の多くに「建設事業基金」を充てる見込みであり、今後は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「庁舎建設基金」は平成３０年度、３１年度の庁舎建設事業に充てるため平成３１年度末には残高なしとなる見込みである。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建設事業基金：公共施設等の建設事業及び維持整備の資金に充てるため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市有地売却代を「建設事業基金」に６億円を積み立てた一方、公共施設の整備事業費として「建設事業基金」を４億円取崩しをした。また、庁舎建設に伴い、「庁舎建設基金」を３億円取り崩したこと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駅前広場整備事業や公園整備事業等に伴い「都市整備基金」を１億円を取り崩したこと等により、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基金全体としては２億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建設事業基金：今後は現在策定中の個別施設計画に基づき公共施設の更新・統廃合・長寿命化等が見込まれ、その財源の大半を当該基金で賄う予定であるため、残高は年々減少していく見込みである。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庁舎建設事基金：平成３１年度に庁舎建設が完了するため、平成３１年度末の残高なしとなる予定である。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臨時財政対策債を満額借り入れたことにより取崩し額を抑えることができ財政調整基金残高は４百万円の増となっている。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災害への備え等のため、過去の実績等を踏まえ、２０億円程度を目途に積み立てることとしている。２０億円を超える部分については、今後病院事業の指定管理に伴い、発生する臨時的支出に対応す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基金利息を２百万積み立てたことによる増加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平成３１年度末に地方債残高のピークを迎える見込みである。繰上償還等に対応するために適宜積立を行っていく。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有形固定資産減価償却率は類似団体より高い水準にあるが、それぞれの公共施設等について個別施設計画を策定中であり、当該計画に基づいた施設の維持管理を適切に進めていく予定である。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2" name="直線コネクタ 71"/>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3"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4" name="直線コネクタ 73"/>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5"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6" name="直線コネクタ 75"/>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7"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8" name="フローチャート: 判断 77"/>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9" name="フローチャート: 判断 78"/>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0" name="フローチャート: 判断 79"/>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86" name="楕円 85"/>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87" name="有形固定資産減価償却率該当値テキスト"/>
        <xdr:cNvSpPr txBox="1"/>
      </xdr:nvSpPr>
      <xdr:spPr>
        <a:xfrm>
          <a:off x="4813300" y="58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103928</xdr:rowOff>
    </xdr:from>
    <xdr:to>
      <xdr:col>19</xdr:col>
      <xdr:colOff>187325</xdr:colOff>
      <xdr:row>32</xdr:row>
      <xdr:rowOff>34078</xdr:rowOff>
    </xdr:to>
    <xdr:sp macro="" textlink="">
      <xdr:nvSpPr>
        <xdr:cNvPr id="88" name="楕円 87"/>
        <xdr:cNvSpPr/>
      </xdr:nvSpPr>
      <xdr:spPr>
        <a:xfrm>
          <a:off x="4000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142663</xdr:rowOff>
    </xdr:from>
    <xdr:to>
      <xdr:col>23</xdr:col>
      <xdr:colOff>85725</xdr:colOff>
      <xdr:row>31</xdr:row>
      <xdr:rowOff>154728</xdr:rowOff>
    </xdr:to>
    <xdr:cxnSp macro="">
      <xdr:nvCxnSpPr>
        <xdr:cNvPr id="89" name="直線コネクタ 88"/>
        <xdr:cNvCxnSpPr/>
      </xdr:nvCxnSpPr>
      <xdr:spPr>
        <a:xfrm flipV="1">
          <a:off x="4051300" y="6057688"/>
          <a:ext cx="7112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82338</xdr:rowOff>
    </xdr:from>
    <xdr:to>
      <xdr:col>15</xdr:col>
      <xdr:colOff>187325</xdr:colOff>
      <xdr:row>32</xdr:row>
      <xdr:rowOff>12488</xdr:rowOff>
    </xdr:to>
    <xdr:sp macro="" textlink="">
      <xdr:nvSpPr>
        <xdr:cNvPr id="90" name="楕円 89"/>
        <xdr:cNvSpPr/>
      </xdr:nvSpPr>
      <xdr:spPr>
        <a:xfrm>
          <a:off x="3238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31</xdr:row>
      <xdr:rowOff>154728</xdr:rowOff>
    </xdr:to>
    <xdr:cxnSp macro="">
      <xdr:nvCxnSpPr>
        <xdr:cNvPr id="91" name="直線コネクタ 90"/>
        <xdr:cNvCxnSpPr/>
      </xdr:nvCxnSpPr>
      <xdr:spPr>
        <a:xfrm>
          <a:off x="3289300" y="62196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92"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25205</xdr:rowOff>
    </xdr:from>
    <xdr:ext cx="405111" cy="259045"/>
    <xdr:sp macro="" textlink="">
      <xdr:nvSpPr>
        <xdr:cNvPr id="94" name="n_1mainValue有形固定資産減価償却率"/>
        <xdr:cNvSpPr txBox="1"/>
      </xdr:nvSpPr>
      <xdr:spPr>
        <a:xfrm>
          <a:off x="38360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3615</xdr:rowOff>
    </xdr:from>
    <xdr:ext cx="405111" cy="259045"/>
    <xdr:sp macro="" textlink="">
      <xdr:nvSpPr>
        <xdr:cNvPr id="95" name="n_2mainValue有形固定資産減価償却率"/>
        <xdr:cNvSpPr txBox="1"/>
      </xdr:nvSpPr>
      <xdr:spPr>
        <a:xfrm>
          <a:off x="3086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を下回っている。しかしながら、今後は新庁舎建設事業や土岐口開発に伴う周辺道路新設事業等の大型事業に財源に地方債を発行するため、債務償還可能年数の悪化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4" name="直線コネクタ 123"/>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7"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8" name="直線コネクタ 127"/>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9"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30" name="フローチャート: 判断 12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6" name="楕円 135"/>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7"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0" name="楕円 69"/>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1" name="【道路】&#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95250</xdr:rowOff>
    </xdr:to>
    <xdr:cxnSp macro="">
      <xdr:nvCxnSpPr>
        <xdr:cNvPr id="73" name="直線コネクタ 72"/>
        <xdr:cNvCxnSpPr/>
      </xdr:nvCxnSpPr>
      <xdr:spPr>
        <a:xfrm flipV="1">
          <a:off x="3797300" y="649986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4" name="楕円 73"/>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95250</xdr:rowOff>
    </xdr:to>
    <xdr:cxnSp macro="">
      <xdr:nvCxnSpPr>
        <xdr:cNvPr id="75" name="直線コネクタ 74"/>
        <xdr:cNvCxnSpPr/>
      </xdr:nvCxnSpPr>
      <xdr:spPr>
        <a:xfrm>
          <a:off x="2908300" y="661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8"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79"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806</xdr:rowOff>
    </xdr:from>
    <xdr:to>
      <xdr:col>55</xdr:col>
      <xdr:colOff>50800</xdr:colOff>
      <xdr:row>41</xdr:row>
      <xdr:rowOff>102406</xdr:rowOff>
    </xdr:to>
    <xdr:sp macro="" textlink="">
      <xdr:nvSpPr>
        <xdr:cNvPr id="117" name="楕円 116"/>
        <xdr:cNvSpPr/>
      </xdr:nvSpPr>
      <xdr:spPr>
        <a:xfrm>
          <a:off x="10426700" y="70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87183</xdr:rowOff>
    </xdr:from>
    <xdr:ext cx="469744" cy="259045"/>
    <xdr:sp macro="" textlink="">
      <xdr:nvSpPr>
        <xdr:cNvPr id="118" name="【道路】&#10;一人当たり延長該当値テキスト"/>
        <xdr:cNvSpPr txBox="1"/>
      </xdr:nvSpPr>
      <xdr:spPr>
        <a:xfrm>
          <a:off x="10515600" y="69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xdr:rowOff>
    </xdr:from>
    <xdr:to>
      <xdr:col>50</xdr:col>
      <xdr:colOff>165100</xdr:colOff>
      <xdr:row>41</xdr:row>
      <xdr:rowOff>102692</xdr:rowOff>
    </xdr:to>
    <xdr:sp macro="" textlink="">
      <xdr:nvSpPr>
        <xdr:cNvPr id="119" name="楕円 118"/>
        <xdr:cNvSpPr/>
      </xdr:nvSpPr>
      <xdr:spPr>
        <a:xfrm>
          <a:off x="9588500" y="70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51606</xdr:rowOff>
    </xdr:from>
    <xdr:to>
      <xdr:col>55</xdr:col>
      <xdr:colOff>0</xdr:colOff>
      <xdr:row>41</xdr:row>
      <xdr:rowOff>51892</xdr:rowOff>
    </xdr:to>
    <xdr:cxnSp macro="">
      <xdr:nvCxnSpPr>
        <xdr:cNvPr id="120" name="直線コネクタ 119"/>
        <xdr:cNvCxnSpPr/>
      </xdr:nvCxnSpPr>
      <xdr:spPr>
        <a:xfrm flipV="1">
          <a:off x="9639300" y="7081056"/>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3207</xdr:rowOff>
    </xdr:from>
    <xdr:to>
      <xdr:col>46</xdr:col>
      <xdr:colOff>38100</xdr:colOff>
      <xdr:row>41</xdr:row>
      <xdr:rowOff>104807</xdr:rowOff>
    </xdr:to>
    <xdr:sp macro="" textlink="">
      <xdr:nvSpPr>
        <xdr:cNvPr id="121" name="楕円 120"/>
        <xdr:cNvSpPr/>
      </xdr:nvSpPr>
      <xdr:spPr>
        <a:xfrm>
          <a:off x="8699500" y="7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51892</xdr:rowOff>
    </xdr:from>
    <xdr:to>
      <xdr:col>50</xdr:col>
      <xdr:colOff>114300</xdr:colOff>
      <xdr:row>41</xdr:row>
      <xdr:rowOff>54007</xdr:rowOff>
    </xdr:to>
    <xdr:cxnSp macro="">
      <xdr:nvCxnSpPr>
        <xdr:cNvPr id="122" name="直線コネクタ 121"/>
        <xdr:cNvCxnSpPr/>
      </xdr:nvCxnSpPr>
      <xdr:spPr>
        <a:xfrm flipV="1">
          <a:off x="8750300" y="7081342"/>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93819</xdr:rowOff>
    </xdr:from>
    <xdr:ext cx="469744" cy="259045"/>
    <xdr:sp macro="" textlink="">
      <xdr:nvSpPr>
        <xdr:cNvPr id="125" name="n_1mainValue【道路】&#10;一人当たり延長"/>
        <xdr:cNvSpPr txBox="1"/>
      </xdr:nvSpPr>
      <xdr:spPr>
        <a:xfrm>
          <a:off x="9391727" y="712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95934</xdr:rowOff>
    </xdr:from>
    <xdr:ext cx="469744" cy="259045"/>
    <xdr:sp macro="" textlink="">
      <xdr:nvSpPr>
        <xdr:cNvPr id="126" name="n_2mainValue【道路】&#10;一人当たり延長"/>
        <xdr:cNvSpPr txBox="1"/>
      </xdr:nvSpPr>
      <xdr:spPr>
        <a:xfrm>
          <a:off x="8515427" y="712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5" name="楕円 164"/>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4462</xdr:rowOff>
    </xdr:from>
    <xdr:ext cx="405111" cy="259045"/>
    <xdr:sp macro="" textlink="">
      <xdr:nvSpPr>
        <xdr:cNvPr id="166" name="【橋りょう・トンネル】&#10;有形固定資産減価償却率該当値テキスト"/>
        <xdr:cNvSpPr txBox="1"/>
      </xdr:nvSpPr>
      <xdr:spPr>
        <a:xfrm>
          <a:off x="4673600"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19685</xdr:rowOff>
    </xdr:from>
    <xdr:to>
      <xdr:col>20</xdr:col>
      <xdr:colOff>38100</xdr:colOff>
      <xdr:row>60</xdr:row>
      <xdr:rowOff>121285</xdr:rowOff>
    </xdr:to>
    <xdr:sp macro="" textlink="">
      <xdr:nvSpPr>
        <xdr:cNvPr id="167" name="楕円 166"/>
        <xdr:cNvSpPr/>
      </xdr:nvSpPr>
      <xdr:spPr>
        <a:xfrm>
          <a:off x="3746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70485</xdr:rowOff>
    </xdr:to>
    <xdr:cxnSp macro="">
      <xdr:nvCxnSpPr>
        <xdr:cNvPr id="168" name="直線コネクタ 167"/>
        <xdr:cNvCxnSpPr/>
      </xdr:nvCxnSpPr>
      <xdr:spPr>
        <a:xfrm flipV="1">
          <a:off x="3797300" y="103193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19685</xdr:rowOff>
    </xdr:from>
    <xdr:to>
      <xdr:col>15</xdr:col>
      <xdr:colOff>101600</xdr:colOff>
      <xdr:row>60</xdr:row>
      <xdr:rowOff>121285</xdr:rowOff>
    </xdr:to>
    <xdr:sp macro="" textlink="">
      <xdr:nvSpPr>
        <xdr:cNvPr id="169" name="楕円 168"/>
        <xdr:cNvSpPr/>
      </xdr:nvSpPr>
      <xdr:spPr>
        <a:xfrm>
          <a:off x="2857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70485</xdr:rowOff>
    </xdr:from>
    <xdr:to>
      <xdr:col>19</xdr:col>
      <xdr:colOff>177800</xdr:colOff>
      <xdr:row>60</xdr:row>
      <xdr:rowOff>70485</xdr:rowOff>
    </xdr:to>
    <xdr:cxnSp macro="">
      <xdr:nvCxnSpPr>
        <xdr:cNvPr id="170" name="直線コネクタ 169"/>
        <xdr:cNvCxnSpPr/>
      </xdr:nvCxnSpPr>
      <xdr:spPr>
        <a:xfrm>
          <a:off x="2908300" y="1035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137812</xdr:rowOff>
    </xdr:from>
    <xdr:ext cx="405111" cy="259045"/>
    <xdr:sp macro="" textlink="">
      <xdr:nvSpPr>
        <xdr:cNvPr id="173" name="n_1mainValue【橋りょう・トンネル】&#10;有形固定資産減価償却率"/>
        <xdr:cNvSpPr txBox="1"/>
      </xdr:nvSpPr>
      <xdr:spPr>
        <a:xfrm>
          <a:off x="3582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137812</xdr:rowOff>
    </xdr:from>
    <xdr:ext cx="405111" cy="259045"/>
    <xdr:sp macro="" textlink="">
      <xdr:nvSpPr>
        <xdr:cNvPr id="174" name="n_2mainValue【橋りょう・トンネル】&#10;有形固定資産減価償却率"/>
        <xdr:cNvSpPr txBox="1"/>
      </xdr:nvSpPr>
      <xdr:spPr>
        <a:xfrm>
          <a:off x="2705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89618</xdr:rowOff>
    </xdr:from>
    <xdr:to>
      <xdr:col>55</xdr:col>
      <xdr:colOff>50800</xdr:colOff>
      <xdr:row>62</xdr:row>
      <xdr:rowOff>19768</xdr:rowOff>
    </xdr:to>
    <xdr:sp macro="" textlink="">
      <xdr:nvSpPr>
        <xdr:cNvPr id="210" name="楕円 209"/>
        <xdr:cNvSpPr/>
      </xdr:nvSpPr>
      <xdr:spPr>
        <a:xfrm>
          <a:off x="10426700" y="10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68045</xdr:rowOff>
    </xdr:from>
    <xdr:ext cx="599010" cy="259045"/>
    <xdr:sp macro="" textlink="">
      <xdr:nvSpPr>
        <xdr:cNvPr id="211" name="【橋りょう・トンネル】&#10;一人当たり有形固定資産（償却資産）額該当値テキスト"/>
        <xdr:cNvSpPr txBox="1"/>
      </xdr:nvSpPr>
      <xdr:spPr>
        <a:xfrm>
          <a:off x="10515600" y="1052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97897</xdr:rowOff>
    </xdr:from>
    <xdr:to>
      <xdr:col>50</xdr:col>
      <xdr:colOff>165100</xdr:colOff>
      <xdr:row>62</xdr:row>
      <xdr:rowOff>28047</xdr:rowOff>
    </xdr:to>
    <xdr:sp macro="" textlink="">
      <xdr:nvSpPr>
        <xdr:cNvPr id="212" name="楕円 211"/>
        <xdr:cNvSpPr/>
      </xdr:nvSpPr>
      <xdr:spPr>
        <a:xfrm>
          <a:off x="9588500" y="105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140418</xdr:rowOff>
    </xdr:from>
    <xdr:to>
      <xdr:col>55</xdr:col>
      <xdr:colOff>0</xdr:colOff>
      <xdr:row>61</xdr:row>
      <xdr:rowOff>148697</xdr:rowOff>
    </xdr:to>
    <xdr:cxnSp macro="">
      <xdr:nvCxnSpPr>
        <xdr:cNvPr id="213" name="直線コネクタ 212"/>
        <xdr:cNvCxnSpPr/>
      </xdr:nvCxnSpPr>
      <xdr:spPr>
        <a:xfrm flipV="1">
          <a:off x="9639300" y="10598868"/>
          <a:ext cx="838200" cy="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100268</xdr:rowOff>
    </xdr:from>
    <xdr:to>
      <xdr:col>46</xdr:col>
      <xdr:colOff>38100</xdr:colOff>
      <xdr:row>62</xdr:row>
      <xdr:rowOff>30418</xdr:rowOff>
    </xdr:to>
    <xdr:sp macro="" textlink="">
      <xdr:nvSpPr>
        <xdr:cNvPr id="214" name="楕円 213"/>
        <xdr:cNvSpPr/>
      </xdr:nvSpPr>
      <xdr:spPr>
        <a:xfrm>
          <a:off x="8699500" y="10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148697</xdr:rowOff>
    </xdr:from>
    <xdr:to>
      <xdr:col>50</xdr:col>
      <xdr:colOff>114300</xdr:colOff>
      <xdr:row>61</xdr:row>
      <xdr:rowOff>151068</xdr:rowOff>
    </xdr:to>
    <xdr:cxnSp macro="">
      <xdr:nvCxnSpPr>
        <xdr:cNvPr id="215" name="直線コネクタ 214"/>
        <xdr:cNvCxnSpPr/>
      </xdr:nvCxnSpPr>
      <xdr:spPr>
        <a:xfrm flipV="1">
          <a:off x="8750300" y="10607147"/>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19174</xdr:rowOff>
    </xdr:from>
    <xdr:ext cx="599010" cy="259045"/>
    <xdr:sp macro="" textlink="">
      <xdr:nvSpPr>
        <xdr:cNvPr id="218" name="n_1mainValue【橋りょう・トンネル】&#10;一人当たり有形固定資産（償却資産）額"/>
        <xdr:cNvSpPr txBox="1"/>
      </xdr:nvSpPr>
      <xdr:spPr>
        <a:xfrm>
          <a:off x="9327095" y="1064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21545</xdr:rowOff>
    </xdr:from>
    <xdr:ext cx="599010" cy="259045"/>
    <xdr:sp macro="" textlink="">
      <xdr:nvSpPr>
        <xdr:cNvPr id="219" name="n_2mainValue【橋りょう・トンネル】&#10;一人当たり有形固定資産（償却資産）額"/>
        <xdr:cNvSpPr txBox="1"/>
      </xdr:nvSpPr>
      <xdr:spPr>
        <a:xfrm>
          <a:off x="8450795" y="106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59" name="楕円 258"/>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60"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34652</xdr:rowOff>
    </xdr:from>
    <xdr:to>
      <xdr:col>20</xdr:col>
      <xdr:colOff>38100</xdr:colOff>
      <xdr:row>80</xdr:row>
      <xdr:rowOff>136252</xdr:rowOff>
    </xdr:to>
    <xdr:sp macro="" textlink="">
      <xdr:nvSpPr>
        <xdr:cNvPr id="261" name="楕円 260"/>
        <xdr:cNvSpPr/>
      </xdr:nvSpPr>
      <xdr:spPr>
        <a:xfrm>
          <a:off x="3746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85452</xdr:rowOff>
    </xdr:to>
    <xdr:cxnSp macro="">
      <xdr:nvCxnSpPr>
        <xdr:cNvPr id="262" name="直線コネクタ 261"/>
        <xdr:cNvCxnSpPr/>
      </xdr:nvCxnSpPr>
      <xdr:spPr>
        <a:xfrm flipV="1">
          <a:off x="3797300" y="13696950"/>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63" name="楕円 262"/>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85452</xdr:rowOff>
    </xdr:to>
    <xdr:cxnSp macro="">
      <xdr:nvCxnSpPr>
        <xdr:cNvPr id="264" name="直線コネクタ 263"/>
        <xdr:cNvCxnSpPr/>
      </xdr:nvCxnSpPr>
      <xdr:spPr>
        <a:xfrm>
          <a:off x="2908300" y="1367408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152779</xdr:rowOff>
    </xdr:from>
    <xdr:ext cx="405111" cy="259045"/>
    <xdr:sp macro="" textlink="">
      <xdr:nvSpPr>
        <xdr:cNvPr id="267" name="n_1mainValue【公営住宅】&#10;有形固定資産減価償却率"/>
        <xdr:cNvSpPr txBox="1"/>
      </xdr:nvSpPr>
      <xdr:spPr>
        <a:xfrm>
          <a:off x="3582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268" name="n_2mainValue【公営住宅】&#10;有形固定資産減価償却率"/>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57404</xdr:rowOff>
    </xdr:from>
    <xdr:to>
      <xdr:col>55</xdr:col>
      <xdr:colOff>50800</xdr:colOff>
      <xdr:row>86</xdr:row>
      <xdr:rowOff>159004</xdr:rowOff>
    </xdr:to>
    <xdr:sp macro="" textlink="">
      <xdr:nvSpPr>
        <xdr:cNvPr id="306" name="楕円 305"/>
        <xdr:cNvSpPr/>
      </xdr:nvSpPr>
      <xdr:spPr>
        <a:xfrm>
          <a:off x="104267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143781</xdr:rowOff>
    </xdr:from>
    <xdr:ext cx="469744" cy="259045"/>
    <xdr:sp macro="" textlink="">
      <xdr:nvSpPr>
        <xdr:cNvPr id="307" name="【公営住宅】&#10;一人当たり面積該当値テキスト"/>
        <xdr:cNvSpPr txBox="1"/>
      </xdr:nvSpPr>
      <xdr:spPr>
        <a:xfrm>
          <a:off x="10515600" y="147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57404</xdr:rowOff>
    </xdr:from>
    <xdr:to>
      <xdr:col>50</xdr:col>
      <xdr:colOff>165100</xdr:colOff>
      <xdr:row>86</xdr:row>
      <xdr:rowOff>159004</xdr:rowOff>
    </xdr:to>
    <xdr:sp macro="" textlink="">
      <xdr:nvSpPr>
        <xdr:cNvPr id="308" name="楕円 307"/>
        <xdr:cNvSpPr/>
      </xdr:nvSpPr>
      <xdr:spPr>
        <a:xfrm>
          <a:off x="9588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108204</xdr:rowOff>
    </xdr:from>
    <xdr:to>
      <xdr:col>55</xdr:col>
      <xdr:colOff>0</xdr:colOff>
      <xdr:row>86</xdr:row>
      <xdr:rowOff>108204</xdr:rowOff>
    </xdr:to>
    <xdr:cxnSp macro="">
      <xdr:nvCxnSpPr>
        <xdr:cNvPr id="309" name="直線コネクタ 308"/>
        <xdr:cNvCxnSpPr/>
      </xdr:nvCxnSpPr>
      <xdr:spPr>
        <a:xfrm>
          <a:off x="9639300" y="14852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123698</xdr:rowOff>
    </xdr:from>
    <xdr:to>
      <xdr:col>46</xdr:col>
      <xdr:colOff>38100</xdr:colOff>
      <xdr:row>85</xdr:row>
      <xdr:rowOff>53848</xdr:rowOff>
    </xdr:to>
    <xdr:sp macro="" textlink="">
      <xdr:nvSpPr>
        <xdr:cNvPr id="310" name="楕円 309"/>
        <xdr:cNvSpPr/>
      </xdr:nvSpPr>
      <xdr:spPr>
        <a:xfrm>
          <a:off x="8699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xdr:rowOff>
    </xdr:from>
    <xdr:to>
      <xdr:col>50</xdr:col>
      <xdr:colOff>114300</xdr:colOff>
      <xdr:row>86</xdr:row>
      <xdr:rowOff>108204</xdr:rowOff>
    </xdr:to>
    <xdr:cxnSp macro="">
      <xdr:nvCxnSpPr>
        <xdr:cNvPr id="311" name="直線コネクタ 310"/>
        <xdr:cNvCxnSpPr/>
      </xdr:nvCxnSpPr>
      <xdr:spPr>
        <a:xfrm>
          <a:off x="8750300" y="14576298"/>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150131</xdr:rowOff>
    </xdr:from>
    <xdr:ext cx="469744" cy="259045"/>
    <xdr:sp macro="" textlink="">
      <xdr:nvSpPr>
        <xdr:cNvPr id="314" name="n_1mainValue【公営住宅】&#10;一人当たり面積"/>
        <xdr:cNvSpPr txBox="1"/>
      </xdr:nvSpPr>
      <xdr:spPr>
        <a:xfrm>
          <a:off x="93917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44975</xdr:rowOff>
    </xdr:from>
    <xdr:ext cx="469744" cy="259045"/>
    <xdr:sp macro="" textlink="">
      <xdr:nvSpPr>
        <xdr:cNvPr id="315" name="n_2mainValue【公営住宅】&#10;一人当たり面積"/>
        <xdr:cNvSpPr txBox="1"/>
      </xdr:nvSpPr>
      <xdr:spPr>
        <a:xfrm>
          <a:off x="8515427" y="1461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371" name="楕円 370"/>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372" name="【認定こども園・幼稚園・保育所】&#10;有形固定資産減価償却率該当値テキスト"/>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373" name="楕円 372"/>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35</xdr:row>
      <xdr:rowOff>32113</xdr:rowOff>
    </xdr:to>
    <xdr:cxnSp macro="">
      <xdr:nvCxnSpPr>
        <xdr:cNvPr id="374" name="直線コネクタ 373"/>
        <xdr:cNvCxnSpPr/>
      </xdr:nvCxnSpPr>
      <xdr:spPr>
        <a:xfrm flipV="1">
          <a:off x="15481300" y="59414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152763</xdr:rowOff>
    </xdr:from>
    <xdr:to>
      <xdr:col>76</xdr:col>
      <xdr:colOff>165100</xdr:colOff>
      <xdr:row>35</xdr:row>
      <xdr:rowOff>82913</xdr:rowOff>
    </xdr:to>
    <xdr:sp macro="" textlink="">
      <xdr:nvSpPr>
        <xdr:cNvPr id="375" name="楕円 374"/>
        <xdr:cNvSpPr/>
      </xdr:nvSpPr>
      <xdr:spPr>
        <a:xfrm>
          <a:off x="14541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32113</xdr:rowOff>
    </xdr:from>
    <xdr:to>
      <xdr:col>81</xdr:col>
      <xdr:colOff>50800</xdr:colOff>
      <xdr:row>35</xdr:row>
      <xdr:rowOff>32113</xdr:rowOff>
    </xdr:to>
    <xdr:cxnSp macro="">
      <xdr:nvCxnSpPr>
        <xdr:cNvPr id="376" name="直線コネクタ 375"/>
        <xdr:cNvCxnSpPr/>
      </xdr:nvCxnSpPr>
      <xdr:spPr>
        <a:xfrm>
          <a:off x="14592300" y="603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379" name="n_1mainValue【認定こども園・幼稚園・保育所】&#10;有形固定資産減価償却率"/>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99440</xdr:rowOff>
    </xdr:from>
    <xdr:ext cx="405111" cy="259045"/>
    <xdr:sp macro="" textlink="">
      <xdr:nvSpPr>
        <xdr:cNvPr id="380" name="n_2mainValue【認定こども園・幼稚園・保育所】&#10;有形固定資産減価償却率"/>
        <xdr:cNvSpPr txBox="1"/>
      </xdr:nvSpPr>
      <xdr:spPr>
        <a:xfrm>
          <a:off x="14389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418" name="楕円 417"/>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113047</xdr:rowOff>
    </xdr:from>
    <xdr:ext cx="469744" cy="259045"/>
    <xdr:sp macro="" textlink="">
      <xdr:nvSpPr>
        <xdr:cNvPr id="419" name="【認定こども園・幼稚園・保育所】&#10;一人当たり面積該当値テキスト"/>
        <xdr:cNvSpPr txBox="1"/>
      </xdr:nvSpPr>
      <xdr:spPr>
        <a:xfrm>
          <a:off x="22199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420" name="楕円 419"/>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140970</xdr:rowOff>
    </xdr:from>
    <xdr:to>
      <xdr:col>116</xdr:col>
      <xdr:colOff>63500</xdr:colOff>
      <xdr:row>37</xdr:row>
      <xdr:rowOff>148590</xdr:rowOff>
    </xdr:to>
    <xdr:cxnSp macro="">
      <xdr:nvCxnSpPr>
        <xdr:cNvPr id="421" name="直線コネクタ 420"/>
        <xdr:cNvCxnSpPr/>
      </xdr:nvCxnSpPr>
      <xdr:spPr>
        <a:xfrm flipV="1">
          <a:off x="21323300" y="6484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86360</xdr:rowOff>
    </xdr:from>
    <xdr:to>
      <xdr:col>107</xdr:col>
      <xdr:colOff>101600</xdr:colOff>
      <xdr:row>38</xdr:row>
      <xdr:rowOff>16510</xdr:rowOff>
    </xdr:to>
    <xdr:sp macro="" textlink="">
      <xdr:nvSpPr>
        <xdr:cNvPr id="422" name="楕円 421"/>
        <xdr:cNvSpPr/>
      </xdr:nvSpPr>
      <xdr:spPr>
        <a:xfrm>
          <a:off x="2038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148590</xdr:rowOff>
    </xdr:to>
    <xdr:cxnSp macro="">
      <xdr:nvCxnSpPr>
        <xdr:cNvPr id="423" name="直線コネクタ 422"/>
        <xdr:cNvCxnSpPr/>
      </xdr:nvCxnSpPr>
      <xdr:spPr>
        <a:xfrm>
          <a:off x="20434300" y="648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44467</xdr:rowOff>
    </xdr:from>
    <xdr:ext cx="469744" cy="259045"/>
    <xdr:sp macro="" textlink="">
      <xdr:nvSpPr>
        <xdr:cNvPr id="426" name="n_1mainValue【認定こども園・幼稚園・保育所】&#10;一人当たり面積"/>
        <xdr:cNvSpPr txBox="1"/>
      </xdr:nvSpPr>
      <xdr:spPr>
        <a:xfrm>
          <a:off x="21075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33037</xdr:rowOff>
    </xdr:from>
    <xdr:ext cx="469744" cy="259045"/>
    <xdr:sp macro="" textlink="">
      <xdr:nvSpPr>
        <xdr:cNvPr id="427" name="n_2mainValue【認定こども園・幼稚園・保育所】&#10;一人当たり面積"/>
        <xdr:cNvSpPr txBox="1"/>
      </xdr:nvSpPr>
      <xdr:spPr>
        <a:xfrm>
          <a:off x="20199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466" name="楕円 465"/>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467" name="【学校施設】&#10;有形固定資産減価償却率該当値テキスト"/>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468" name="楕円 467"/>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118110</xdr:rowOff>
    </xdr:from>
    <xdr:to>
      <xdr:col>85</xdr:col>
      <xdr:colOff>127000</xdr:colOff>
      <xdr:row>63</xdr:row>
      <xdr:rowOff>45720</xdr:rowOff>
    </xdr:to>
    <xdr:cxnSp macro="">
      <xdr:nvCxnSpPr>
        <xdr:cNvPr id="469" name="直線コネクタ 468"/>
        <xdr:cNvCxnSpPr/>
      </xdr:nvCxnSpPr>
      <xdr:spPr>
        <a:xfrm flipV="1">
          <a:off x="15481300" y="1057656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116840</xdr:rowOff>
    </xdr:from>
    <xdr:to>
      <xdr:col>76</xdr:col>
      <xdr:colOff>165100</xdr:colOff>
      <xdr:row>63</xdr:row>
      <xdr:rowOff>46990</xdr:rowOff>
    </xdr:to>
    <xdr:sp macro="" textlink="">
      <xdr:nvSpPr>
        <xdr:cNvPr id="470" name="楕円 469"/>
        <xdr:cNvSpPr/>
      </xdr:nvSpPr>
      <xdr:spPr>
        <a:xfrm>
          <a:off x="14541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167640</xdr:rowOff>
    </xdr:from>
    <xdr:to>
      <xdr:col>81</xdr:col>
      <xdr:colOff>50800</xdr:colOff>
      <xdr:row>63</xdr:row>
      <xdr:rowOff>45720</xdr:rowOff>
    </xdr:to>
    <xdr:cxnSp macro="">
      <xdr:nvCxnSpPr>
        <xdr:cNvPr id="471" name="直線コネクタ 470"/>
        <xdr:cNvCxnSpPr/>
      </xdr:nvCxnSpPr>
      <xdr:spPr>
        <a:xfrm>
          <a:off x="14592300" y="10797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474"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38117</xdr:rowOff>
    </xdr:from>
    <xdr:ext cx="405111" cy="259045"/>
    <xdr:sp macro="" textlink="">
      <xdr:nvSpPr>
        <xdr:cNvPr id="475" name="n_2mainValue【学校施設】&#10;有形固定資産減価償却率"/>
        <xdr:cNvSpPr txBox="1"/>
      </xdr:nvSpPr>
      <xdr:spPr>
        <a:xfrm>
          <a:off x="14389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146558</xdr:rowOff>
    </xdr:from>
    <xdr:to>
      <xdr:col>116</xdr:col>
      <xdr:colOff>114300</xdr:colOff>
      <xdr:row>60</xdr:row>
      <xdr:rowOff>76708</xdr:rowOff>
    </xdr:to>
    <xdr:sp macro="" textlink="">
      <xdr:nvSpPr>
        <xdr:cNvPr id="514" name="楕円 513"/>
        <xdr:cNvSpPr/>
      </xdr:nvSpPr>
      <xdr:spPr>
        <a:xfrm>
          <a:off x="22110700" y="102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124985</xdr:rowOff>
    </xdr:from>
    <xdr:ext cx="469744" cy="259045"/>
    <xdr:sp macro="" textlink="">
      <xdr:nvSpPr>
        <xdr:cNvPr id="515" name="【学校施設】&#10;一人当たり面積該当値テキスト"/>
        <xdr:cNvSpPr txBox="1"/>
      </xdr:nvSpPr>
      <xdr:spPr>
        <a:xfrm>
          <a:off x="22199600" y="102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516" name="楕円 515"/>
        <xdr:cNvSpPr/>
      </xdr:nvSpPr>
      <xdr:spPr>
        <a:xfrm>
          <a:off x="2127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25908</xdr:rowOff>
    </xdr:from>
    <xdr:to>
      <xdr:col>116</xdr:col>
      <xdr:colOff>63500</xdr:colOff>
      <xdr:row>60</xdr:row>
      <xdr:rowOff>34290</xdr:rowOff>
    </xdr:to>
    <xdr:cxnSp macro="">
      <xdr:nvCxnSpPr>
        <xdr:cNvPr id="517" name="直線コネクタ 516"/>
        <xdr:cNvCxnSpPr/>
      </xdr:nvCxnSpPr>
      <xdr:spPr>
        <a:xfrm flipV="1">
          <a:off x="21323300" y="1031290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39116</xdr:rowOff>
    </xdr:from>
    <xdr:to>
      <xdr:col>107</xdr:col>
      <xdr:colOff>101600</xdr:colOff>
      <xdr:row>60</xdr:row>
      <xdr:rowOff>140716</xdr:rowOff>
    </xdr:to>
    <xdr:sp macro="" textlink="">
      <xdr:nvSpPr>
        <xdr:cNvPr id="518" name="楕円 517"/>
        <xdr:cNvSpPr/>
      </xdr:nvSpPr>
      <xdr:spPr>
        <a:xfrm>
          <a:off x="203835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34290</xdr:rowOff>
    </xdr:from>
    <xdr:to>
      <xdr:col>111</xdr:col>
      <xdr:colOff>177800</xdr:colOff>
      <xdr:row>60</xdr:row>
      <xdr:rowOff>89916</xdr:rowOff>
    </xdr:to>
    <xdr:cxnSp macro="">
      <xdr:nvCxnSpPr>
        <xdr:cNvPr id="519" name="直線コネクタ 518"/>
        <xdr:cNvCxnSpPr/>
      </xdr:nvCxnSpPr>
      <xdr:spPr>
        <a:xfrm flipV="1">
          <a:off x="20434300" y="1032129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76217</xdr:rowOff>
    </xdr:from>
    <xdr:ext cx="469744" cy="259045"/>
    <xdr:sp macro="" textlink="">
      <xdr:nvSpPr>
        <xdr:cNvPr id="522" name="n_1mainValue【学校施設】&#10;一人当たり面積"/>
        <xdr:cNvSpPr txBox="1"/>
      </xdr:nvSpPr>
      <xdr:spPr>
        <a:xfrm>
          <a:off x="210757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131843</xdr:rowOff>
    </xdr:from>
    <xdr:ext cx="469744" cy="259045"/>
    <xdr:sp macro="" textlink="">
      <xdr:nvSpPr>
        <xdr:cNvPr id="523" name="n_2mainValue【学校施設】&#10;一人当たり面積"/>
        <xdr:cNvSpPr txBox="1"/>
      </xdr:nvSpPr>
      <xdr:spPr>
        <a:xfrm>
          <a:off x="20199427" y="1041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2" name="楕円 56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4" name="楕円 56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5" name="直線コネクタ 56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97789</xdr:rowOff>
    </xdr:from>
    <xdr:to>
      <xdr:col>76</xdr:col>
      <xdr:colOff>165100</xdr:colOff>
      <xdr:row>81</xdr:row>
      <xdr:rowOff>27939</xdr:rowOff>
    </xdr:to>
    <xdr:sp macro="" textlink="">
      <xdr:nvSpPr>
        <xdr:cNvPr id="566" name="楕円 565"/>
        <xdr:cNvSpPr/>
      </xdr:nvSpPr>
      <xdr:spPr>
        <a:xfrm>
          <a:off x="14541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80</xdr:row>
      <xdr:rowOff>148589</xdr:rowOff>
    </xdr:to>
    <xdr:cxnSp macro="">
      <xdr:nvCxnSpPr>
        <xdr:cNvPr id="567" name="直線コネクタ 566"/>
        <xdr:cNvCxnSpPr/>
      </xdr:nvCxnSpPr>
      <xdr:spPr>
        <a:xfrm flipV="1">
          <a:off x="14592300" y="13335000"/>
          <a:ext cx="889000" cy="5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44466</xdr:rowOff>
    </xdr:from>
    <xdr:ext cx="405111" cy="259045"/>
    <xdr:sp macro="" textlink="">
      <xdr:nvSpPr>
        <xdr:cNvPr id="571" name="n_2mainValue【児童館】&#10;有形固定資産減価償却率"/>
        <xdr:cNvSpPr txBox="1"/>
      </xdr:nvSpPr>
      <xdr:spPr>
        <a:xfrm>
          <a:off x="14389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0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1" name="楕円 610"/>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12" name="【児童館】&#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13" name="楕円 612"/>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14" name="直線コネクタ 613"/>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5" name="楕円 614"/>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152400</xdr:rowOff>
    </xdr:to>
    <xdr:cxnSp macro="">
      <xdr:nvCxnSpPr>
        <xdr:cNvPr id="616" name="直線コネクタ 615"/>
        <xdr:cNvCxnSpPr/>
      </xdr:nvCxnSpPr>
      <xdr:spPr>
        <a:xfrm flipV="1">
          <a:off x="20434300" y="1443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17"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19"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659" name="楕円 658"/>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660"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661" name="楕円 660"/>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106</xdr:row>
      <xdr:rowOff>49530</xdr:rowOff>
    </xdr:to>
    <xdr:cxnSp macro="">
      <xdr:nvCxnSpPr>
        <xdr:cNvPr id="662" name="直線コネクタ 661"/>
        <xdr:cNvCxnSpPr/>
      </xdr:nvCxnSpPr>
      <xdr:spPr>
        <a:xfrm flipV="1">
          <a:off x="15481300" y="18112739"/>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663" name="楕円 662"/>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106</xdr:row>
      <xdr:rowOff>49530</xdr:rowOff>
    </xdr:to>
    <xdr:cxnSp macro="">
      <xdr:nvCxnSpPr>
        <xdr:cNvPr id="664" name="直線コネクタ 663"/>
        <xdr:cNvCxnSpPr/>
      </xdr:nvCxnSpPr>
      <xdr:spPr>
        <a:xfrm>
          <a:off x="14592300" y="1785175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667" name="n_1mainValue【公民館】&#10;有形固定資産減価償却率"/>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668"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97789</xdr:rowOff>
    </xdr:from>
    <xdr:to>
      <xdr:col>116</xdr:col>
      <xdr:colOff>114300</xdr:colOff>
      <xdr:row>102</xdr:row>
      <xdr:rowOff>27939</xdr:rowOff>
    </xdr:to>
    <xdr:sp macro="" textlink="">
      <xdr:nvSpPr>
        <xdr:cNvPr id="706" name="楕円 705"/>
        <xdr:cNvSpPr/>
      </xdr:nvSpPr>
      <xdr:spPr>
        <a:xfrm>
          <a:off x="22110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120666</xdr:rowOff>
    </xdr:from>
    <xdr:ext cx="469744" cy="259045"/>
    <xdr:sp macro="" textlink="">
      <xdr:nvSpPr>
        <xdr:cNvPr id="707" name="【公民館】&#10;一人当たり面積該当値テキスト"/>
        <xdr:cNvSpPr txBox="1"/>
      </xdr:nvSpPr>
      <xdr:spPr>
        <a:xfrm>
          <a:off x="22199600"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116839</xdr:rowOff>
    </xdr:from>
    <xdr:to>
      <xdr:col>112</xdr:col>
      <xdr:colOff>38100</xdr:colOff>
      <xdr:row>102</xdr:row>
      <xdr:rowOff>46989</xdr:rowOff>
    </xdr:to>
    <xdr:sp macro="" textlink="">
      <xdr:nvSpPr>
        <xdr:cNvPr id="708" name="楕円 707"/>
        <xdr:cNvSpPr/>
      </xdr:nvSpPr>
      <xdr:spPr>
        <a:xfrm>
          <a:off x="2127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148589</xdr:rowOff>
    </xdr:from>
    <xdr:to>
      <xdr:col>116</xdr:col>
      <xdr:colOff>63500</xdr:colOff>
      <xdr:row>101</xdr:row>
      <xdr:rowOff>167639</xdr:rowOff>
    </xdr:to>
    <xdr:cxnSp macro="">
      <xdr:nvCxnSpPr>
        <xdr:cNvPr id="709" name="直線コネクタ 708"/>
        <xdr:cNvCxnSpPr/>
      </xdr:nvCxnSpPr>
      <xdr:spPr>
        <a:xfrm flipV="1">
          <a:off x="21323300" y="174650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90170</xdr:rowOff>
    </xdr:from>
    <xdr:to>
      <xdr:col>107</xdr:col>
      <xdr:colOff>101600</xdr:colOff>
      <xdr:row>102</xdr:row>
      <xdr:rowOff>20320</xdr:rowOff>
    </xdr:to>
    <xdr:sp macro="" textlink="">
      <xdr:nvSpPr>
        <xdr:cNvPr id="710" name="楕円 709"/>
        <xdr:cNvSpPr/>
      </xdr:nvSpPr>
      <xdr:spPr>
        <a:xfrm>
          <a:off x="20383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140970</xdr:rowOff>
    </xdr:from>
    <xdr:to>
      <xdr:col>111</xdr:col>
      <xdr:colOff>177800</xdr:colOff>
      <xdr:row>101</xdr:row>
      <xdr:rowOff>167639</xdr:rowOff>
    </xdr:to>
    <xdr:cxnSp macro="">
      <xdr:nvCxnSpPr>
        <xdr:cNvPr id="711" name="直線コネクタ 710"/>
        <xdr:cNvCxnSpPr/>
      </xdr:nvCxnSpPr>
      <xdr:spPr>
        <a:xfrm>
          <a:off x="20434300" y="17457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63516</xdr:rowOff>
    </xdr:from>
    <xdr:ext cx="469744" cy="259045"/>
    <xdr:sp macro="" textlink="">
      <xdr:nvSpPr>
        <xdr:cNvPr id="714" name="n_1mainValue【公民館】&#10;一人当たり面積"/>
        <xdr:cNvSpPr txBox="1"/>
      </xdr:nvSpPr>
      <xdr:spPr>
        <a:xfrm>
          <a:off x="21075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36847</xdr:rowOff>
    </xdr:from>
    <xdr:ext cx="469744" cy="259045"/>
    <xdr:sp macro="" textlink="">
      <xdr:nvSpPr>
        <xdr:cNvPr id="715" name="n_2mainValue【公民館】&#10;一人当たり面積"/>
        <xdr:cNvSpPr txBox="1"/>
      </xdr:nvSpPr>
      <xdr:spPr>
        <a:xfrm>
          <a:off x="201994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類似団体と比較して特に有形固定資産減価償却率が高くなっている施設は、児童館認定こども園・幼稚園・保育所であり、特に低くなっている施設は、学校施設である。</a:t>
          </a:r>
          <a:endParaRPr lang="ja-JP" altLang="ja-JP" sz="1400">
            <a:effectLst/>
          </a:endParaRPr>
        </a:p>
        <a:p>
          <a:r>
            <a:rPr kumimoji="1" lang="ja-JP" altLang="ja-JP" sz="1100">
              <a:solidFill>
                <a:schemeClr val="dk1"/>
              </a:solidFill>
              <a:effectLst/>
              <a:latin typeface="+mn-lt"/>
              <a:ea typeface="+mn-ea"/>
              <a:cs typeface="+mn-cs"/>
            </a:rPr>
            <a:t>児童館は建築後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年以上の施設は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施設であり、耐用年数を上回って使用している施設も存在する。</a:t>
          </a:r>
          <a:endParaRPr lang="ja-JP" altLang="ja-JP" sz="1400">
            <a:effectLst/>
          </a:endParaRPr>
        </a:p>
        <a:p>
          <a:r>
            <a:rPr kumimoji="1" lang="ja-JP" altLang="ja-JP" sz="1100">
              <a:solidFill>
                <a:schemeClr val="dk1"/>
              </a:solidFill>
              <a:effectLst/>
              <a:latin typeface="+mn-lt"/>
              <a:ea typeface="+mn-ea"/>
              <a:cs typeface="+mn-cs"/>
            </a:rPr>
            <a:t>認定こども園・幼稚園・保育所は、平成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園に統合したため、今後有形固定資産減価償却率は低くなる見込みである。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年度に小学校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校を統合し、新しい小学校を設立したため、他施設と比べて有形固定資産減価償却率が低くなっている。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今後は、現在策定中の個別施設計画に基づき、維持管理に係る費用の増加に留意しつつ、統廃合を含めた施設の在り方も含め検討していく必要がある。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1" name="楕円 70"/>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2" name="【図書館】&#10;有形固定資産減価償却率該当値テキスト"/>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3" name="楕円 72"/>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167640</xdr:rowOff>
    </xdr:to>
    <xdr:cxnSp macro="">
      <xdr:nvCxnSpPr>
        <xdr:cNvPr id="74" name="直線コネクタ 73"/>
        <xdr:cNvCxnSpPr/>
      </xdr:nvCxnSpPr>
      <xdr:spPr>
        <a:xfrm flipV="1">
          <a:off x="3797300" y="6240236"/>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36</xdr:row>
      <xdr:rowOff>167640</xdr:rowOff>
    </xdr:to>
    <xdr:cxnSp macro="">
      <xdr:nvCxnSpPr>
        <xdr:cNvPr id="76" name="直線コネクタ 75"/>
        <xdr:cNvCxnSpPr/>
      </xdr:nvCxnSpPr>
      <xdr:spPr>
        <a:xfrm>
          <a:off x="2908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79"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0" name="n_2mainValue【図書館】&#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18" name="楕円 117"/>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19"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0" name="楕円 119"/>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1" name="直線コネクタ 120"/>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楕円 121"/>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3" name="直線コネクタ 122"/>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26" name="n_1main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27" name="n_2main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66" name="楕円 165"/>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67" name="【体育館・プール】&#10;有形固定資産減価償却率該当値テキスト"/>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68" name="楕円 167"/>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144780</xdr:rowOff>
    </xdr:from>
    <xdr:to>
      <xdr:col>24</xdr:col>
      <xdr:colOff>63500</xdr:colOff>
      <xdr:row>60</xdr:row>
      <xdr:rowOff>89535</xdr:rowOff>
    </xdr:to>
    <xdr:cxnSp macro="">
      <xdr:nvCxnSpPr>
        <xdr:cNvPr id="169" name="直線コネクタ 168"/>
        <xdr:cNvCxnSpPr/>
      </xdr:nvCxnSpPr>
      <xdr:spPr>
        <a:xfrm>
          <a:off x="3797300" y="10088880"/>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70" name="楕円 169"/>
        <xdr:cNvSpPr/>
      </xdr:nvSpPr>
      <xdr:spPr>
        <a:xfrm>
          <a:off x="2857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161925</xdr:rowOff>
    </xdr:to>
    <xdr:cxnSp macro="">
      <xdr:nvCxnSpPr>
        <xdr:cNvPr id="171" name="直線コネクタ 170"/>
        <xdr:cNvCxnSpPr/>
      </xdr:nvCxnSpPr>
      <xdr:spPr>
        <a:xfrm flipV="1">
          <a:off x="2908300" y="1008888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74"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175" name="n_2main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82550</xdr:rowOff>
    </xdr:from>
    <xdr:to>
      <xdr:col>55</xdr:col>
      <xdr:colOff>50800</xdr:colOff>
      <xdr:row>64</xdr:row>
      <xdr:rowOff>12700</xdr:rowOff>
    </xdr:to>
    <xdr:sp macro="" textlink="">
      <xdr:nvSpPr>
        <xdr:cNvPr id="213" name="楕円 212"/>
        <xdr:cNvSpPr/>
      </xdr:nvSpPr>
      <xdr:spPr>
        <a:xfrm>
          <a:off x="10426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168927</xdr:rowOff>
    </xdr:from>
    <xdr:ext cx="469744" cy="259045"/>
    <xdr:sp macro="" textlink="">
      <xdr:nvSpPr>
        <xdr:cNvPr id="214" name="【体育館・プール】&#10;一人当たり面積該当値テキスト"/>
        <xdr:cNvSpPr txBox="1"/>
      </xdr:nvSpPr>
      <xdr:spPr>
        <a:xfrm>
          <a:off x="10515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15" name="楕円 214"/>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28575</xdr:rowOff>
    </xdr:from>
    <xdr:to>
      <xdr:col>55</xdr:col>
      <xdr:colOff>0</xdr:colOff>
      <xdr:row>63</xdr:row>
      <xdr:rowOff>133350</xdr:rowOff>
    </xdr:to>
    <xdr:cxnSp macro="">
      <xdr:nvCxnSpPr>
        <xdr:cNvPr id="216" name="直線コネクタ 215"/>
        <xdr:cNvCxnSpPr/>
      </xdr:nvCxnSpPr>
      <xdr:spPr>
        <a:xfrm>
          <a:off x="9639300" y="1065847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17" name="楕円 216"/>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28575</xdr:rowOff>
    </xdr:from>
    <xdr:to>
      <xdr:col>50</xdr:col>
      <xdr:colOff>114300</xdr:colOff>
      <xdr:row>63</xdr:row>
      <xdr:rowOff>47625</xdr:rowOff>
    </xdr:to>
    <xdr:cxnSp macro="">
      <xdr:nvCxnSpPr>
        <xdr:cNvPr id="218" name="直線コネクタ 217"/>
        <xdr:cNvCxnSpPr/>
      </xdr:nvCxnSpPr>
      <xdr:spPr>
        <a:xfrm flipV="1">
          <a:off x="8750300" y="106584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95902</xdr:rowOff>
    </xdr:from>
    <xdr:ext cx="469744" cy="259045"/>
    <xdr:sp macro="" textlink="">
      <xdr:nvSpPr>
        <xdr:cNvPr id="221" name="n_1mainValue【体育館・プール】&#10;一人当たり面積"/>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22" name="n_2mainValue【体育館・プール】&#10;一人当たり面積"/>
        <xdr:cNvSpPr txBox="1"/>
      </xdr:nvSpPr>
      <xdr:spPr>
        <a:xfrm>
          <a:off x="8515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61" name="楕円 260"/>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262" name="【福祉施設】&#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63" name="楕円 262"/>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81914</xdr:rowOff>
    </xdr:to>
    <xdr:cxnSp macro="">
      <xdr:nvCxnSpPr>
        <xdr:cNvPr id="264" name="直線コネクタ 263"/>
        <xdr:cNvCxnSpPr/>
      </xdr:nvCxnSpPr>
      <xdr:spPr>
        <a:xfrm flipV="1">
          <a:off x="3797300" y="14211300"/>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19686</xdr:rowOff>
    </xdr:from>
    <xdr:to>
      <xdr:col>15</xdr:col>
      <xdr:colOff>101600</xdr:colOff>
      <xdr:row>83</xdr:row>
      <xdr:rowOff>121286</xdr:rowOff>
    </xdr:to>
    <xdr:sp macro="" textlink="">
      <xdr:nvSpPr>
        <xdr:cNvPr id="265" name="楕円 264"/>
        <xdr:cNvSpPr/>
      </xdr:nvSpPr>
      <xdr:spPr>
        <a:xfrm>
          <a:off x="2857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81914</xdr:rowOff>
    </xdr:to>
    <xdr:cxnSp macro="">
      <xdr:nvCxnSpPr>
        <xdr:cNvPr id="266" name="直線コネクタ 265"/>
        <xdr:cNvCxnSpPr/>
      </xdr:nvCxnSpPr>
      <xdr:spPr>
        <a:xfrm>
          <a:off x="2908300" y="143008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69" name="n_1main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70" name="n_2main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06" name="楕円 305"/>
        <xdr:cNvSpPr/>
      </xdr:nvSpPr>
      <xdr:spPr>
        <a:xfrm>
          <a:off x="10426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137177</xdr:rowOff>
    </xdr:from>
    <xdr:ext cx="469744" cy="259045"/>
    <xdr:sp macro="" textlink="">
      <xdr:nvSpPr>
        <xdr:cNvPr id="307" name="【福祉施設】&#10;一人当たり面積該当値テキスト"/>
        <xdr:cNvSpPr txBox="1"/>
      </xdr:nvSpPr>
      <xdr:spPr>
        <a:xfrm>
          <a:off x="10515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08" name="楕円 307"/>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42672</xdr:rowOff>
    </xdr:to>
    <xdr:cxnSp macro="">
      <xdr:nvCxnSpPr>
        <xdr:cNvPr id="309" name="直線コネクタ 308"/>
        <xdr:cNvCxnSpPr/>
      </xdr:nvCxnSpPr>
      <xdr:spPr>
        <a:xfrm flipV="1">
          <a:off x="9639300" y="1443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35306</xdr:rowOff>
    </xdr:from>
    <xdr:to>
      <xdr:col>46</xdr:col>
      <xdr:colOff>38100</xdr:colOff>
      <xdr:row>83</xdr:row>
      <xdr:rowOff>136906</xdr:rowOff>
    </xdr:to>
    <xdr:sp macro="" textlink="">
      <xdr:nvSpPr>
        <xdr:cNvPr id="310" name="楕円 309"/>
        <xdr:cNvSpPr/>
      </xdr:nvSpPr>
      <xdr:spPr>
        <a:xfrm>
          <a:off x="8699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86106</xdr:rowOff>
    </xdr:from>
    <xdr:to>
      <xdr:col>50</xdr:col>
      <xdr:colOff>114300</xdr:colOff>
      <xdr:row>84</xdr:row>
      <xdr:rowOff>42672</xdr:rowOff>
    </xdr:to>
    <xdr:cxnSp macro="">
      <xdr:nvCxnSpPr>
        <xdr:cNvPr id="311" name="直線コネクタ 310"/>
        <xdr:cNvCxnSpPr/>
      </xdr:nvCxnSpPr>
      <xdr:spPr>
        <a:xfrm>
          <a:off x="8750300" y="143164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14" name="n_1mainValue【福祉施設】&#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153433</xdr:rowOff>
    </xdr:from>
    <xdr:ext cx="469744" cy="259045"/>
    <xdr:sp macro="" textlink="">
      <xdr:nvSpPr>
        <xdr:cNvPr id="315" name="n_2mainValue【福祉施設】&#10;一人当たり面積"/>
        <xdr:cNvSpPr txBox="1"/>
      </xdr:nvSpPr>
      <xdr:spPr>
        <a:xfrm>
          <a:off x="8515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57" name="直線コネクタ 356"/>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58"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59" name="直線コネクタ 358"/>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60"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1" name="直線コネクタ 36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362"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63" name="フローチャート: 判断 362"/>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64" name="フローチャート: 判断 363"/>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365" name="フローチャート: 判断 364"/>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67854</xdr:rowOff>
    </xdr:from>
    <xdr:to>
      <xdr:col>85</xdr:col>
      <xdr:colOff>177800</xdr:colOff>
      <xdr:row>36</xdr:row>
      <xdr:rowOff>169454</xdr:rowOff>
    </xdr:to>
    <xdr:sp macro="" textlink="">
      <xdr:nvSpPr>
        <xdr:cNvPr id="371" name="楕円 370"/>
        <xdr:cNvSpPr/>
      </xdr:nvSpPr>
      <xdr:spPr>
        <a:xfrm>
          <a:off x="16268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46281</xdr:rowOff>
    </xdr:from>
    <xdr:ext cx="405111" cy="259045"/>
    <xdr:sp macro="" textlink="">
      <xdr:nvSpPr>
        <xdr:cNvPr id="372" name="【一般廃棄物処理施設】&#10;有形固定資産減価償却率該当値テキスト"/>
        <xdr:cNvSpPr txBox="1"/>
      </xdr:nvSpPr>
      <xdr:spPr>
        <a:xfrm>
          <a:off x="16357600"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40096</xdr:rowOff>
    </xdr:from>
    <xdr:to>
      <xdr:col>81</xdr:col>
      <xdr:colOff>101600</xdr:colOff>
      <xdr:row>36</xdr:row>
      <xdr:rowOff>141696</xdr:rowOff>
    </xdr:to>
    <xdr:sp macro="" textlink="">
      <xdr:nvSpPr>
        <xdr:cNvPr id="373" name="楕円 372"/>
        <xdr:cNvSpPr/>
      </xdr:nvSpPr>
      <xdr:spPr>
        <a:xfrm>
          <a:off x="15430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90896</xdr:rowOff>
    </xdr:from>
    <xdr:to>
      <xdr:col>85</xdr:col>
      <xdr:colOff>127000</xdr:colOff>
      <xdr:row>36</xdr:row>
      <xdr:rowOff>118654</xdr:rowOff>
    </xdr:to>
    <xdr:cxnSp macro="">
      <xdr:nvCxnSpPr>
        <xdr:cNvPr id="374" name="直線コネクタ 373"/>
        <xdr:cNvCxnSpPr/>
      </xdr:nvCxnSpPr>
      <xdr:spPr>
        <a:xfrm>
          <a:off x="15481300" y="626309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40096</xdr:rowOff>
    </xdr:from>
    <xdr:to>
      <xdr:col>76</xdr:col>
      <xdr:colOff>165100</xdr:colOff>
      <xdr:row>36</xdr:row>
      <xdr:rowOff>141696</xdr:rowOff>
    </xdr:to>
    <xdr:sp macro="" textlink="">
      <xdr:nvSpPr>
        <xdr:cNvPr id="375" name="楕円 374"/>
        <xdr:cNvSpPr/>
      </xdr:nvSpPr>
      <xdr:spPr>
        <a:xfrm>
          <a:off x="14541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90896</xdr:rowOff>
    </xdr:from>
    <xdr:to>
      <xdr:col>81</xdr:col>
      <xdr:colOff>50800</xdr:colOff>
      <xdr:row>36</xdr:row>
      <xdr:rowOff>90896</xdr:rowOff>
    </xdr:to>
    <xdr:cxnSp macro="">
      <xdr:nvCxnSpPr>
        <xdr:cNvPr id="376" name="直線コネクタ 375"/>
        <xdr:cNvCxnSpPr/>
      </xdr:nvCxnSpPr>
      <xdr:spPr>
        <a:xfrm>
          <a:off x="14592300" y="6263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377"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378"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132823</xdr:rowOff>
    </xdr:from>
    <xdr:ext cx="405111" cy="259045"/>
    <xdr:sp macro="" textlink="">
      <xdr:nvSpPr>
        <xdr:cNvPr id="379" name="n_1mainValue【一般廃棄物処理施設】&#10;有形固定資産減価償却率"/>
        <xdr:cNvSpPr txBox="1"/>
      </xdr:nvSpPr>
      <xdr:spPr>
        <a:xfrm>
          <a:off x="15266044"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158223</xdr:rowOff>
    </xdr:from>
    <xdr:ext cx="405111" cy="259045"/>
    <xdr:sp macro="" textlink="">
      <xdr:nvSpPr>
        <xdr:cNvPr id="380" name="n_2mainValue【一般廃棄物処理施設】&#10;有形固定資産減価償却率"/>
        <xdr:cNvSpPr txBox="1"/>
      </xdr:nvSpPr>
      <xdr:spPr>
        <a:xfrm>
          <a:off x="14389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02" name="直線コネクタ 401"/>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03"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04" name="直線コネクタ 403"/>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05"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06" name="直線コネクタ 405"/>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07"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08" name="フローチャート: 判断 407"/>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09" name="フローチャート: 判断 408"/>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10" name="フローチャート: 判断 409"/>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36711</xdr:rowOff>
    </xdr:from>
    <xdr:to>
      <xdr:col>116</xdr:col>
      <xdr:colOff>114300</xdr:colOff>
      <xdr:row>39</xdr:row>
      <xdr:rowOff>138311</xdr:rowOff>
    </xdr:to>
    <xdr:sp macro="" textlink="">
      <xdr:nvSpPr>
        <xdr:cNvPr id="416" name="楕円 415"/>
        <xdr:cNvSpPr/>
      </xdr:nvSpPr>
      <xdr:spPr>
        <a:xfrm>
          <a:off x="22110700" y="67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59588</xdr:rowOff>
    </xdr:from>
    <xdr:ext cx="534377" cy="259045"/>
    <xdr:sp macro="" textlink="">
      <xdr:nvSpPr>
        <xdr:cNvPr id="417" name="【一般廃棄物処理施設】&#10;一人当たり有形固定資産（償却資産）額該当値テキスト"/>
        <xdr:cNvSpPr txBox="1"/>
      </xdr:nvSpPr>
      <xdr:spPr>
        <a:xfrm>
          <a:off x="22199600" y="65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84571</xdr:rowOff>
    </xdr:from>
    <xdr:to>
      <xdr:col>112</xdr:col>
      <xdr:colOff>38100</xdr:colOff>
      <xdr:row>40</xdr:row>
      <xdr:rowOff>14721</xdr:rowOff>
    </xdr:to>
    <xdr:sp macro="" textlink="">
      <xdr:nvSpPr>
        <xdr:cNvPr id="418" name="楕円 417"/>
        <xdr:cNvSpPr/>
      </xdr:nvSpPr>
      <xdr:spPr>
        <a:xfrm>
          <a:off x="21272500" y="67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87511</xdr:rowOff>
    </xdr:from>
    <xdr:to>
      <xdr:col>116</xdr:col>
      <xdr:colOff>63500</xdr:colOff>
      <xdr:row>39</xdr:row>
      <xdr:rowOff>135371</xdr:rowOff>
    </xdr:to>
    <xdr:cxnSp macro="">
      <xdr:nvCxnSpPr>
        <xdr:cNvPr id="419" name="直線コネクタ 418"/>
        <xdr:cNvCxnSpPr/>
      </xdr:nvCxnSpPr>
      <xdr:spPr>
        <a:xfrm flipV="1">
          <a:off x="21323300" y="6774061"/>
          <a:ext cx="838200" cy="4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86779</xdr:rowOff>
    </xdr:from>
    <xdr:to>
      <xdr:col>107</xdr:col>
      <xdr:colOff>101600</xdr:colOff>
      <xdr:row>40</xdr:row>
      <xdr:rowOff>16929</xdr:rowOff>
    </xdr:to>
    <xdr:sp macro="" textlink="">
      <xdr:nvSpPr>
        <xdr:cNvPr id="420" name="楕円 419"/>
        <xdr:cNvSpPr/>
      </xdr:nvSpPr>
      <xdr:spPr>
        <a:xfrm>
          <a:off x="20383500" y="67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135371</xdr:rowOff>
    </xdr:from>
    <xdr:to>
      <xdr:col>111</xdr:col>
      <xdr:colOff>177800</xdr:colOff>
      <xdr:row>39</xdr:row>
      <xdr:rowOff>137579</xdr:rowOff>
    </xdr:to>
    <xdr:cxnSp macro="">
      <xdr:nvCxnSpPr>
        <xdr:cNvPr id="421" name="直線コネクタ 420"/>
        <xdr:cNvCxnSpPr/>
      </xdr:nvCxnSpPr>
      <xdr:spPr>
        <a:xfrm flipV="1">
          <a:off x="20434300" y="6821921"/>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22"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23"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5848</xdr:rowOff>
    </xdr:from>
    <xdr:ext cx="534377" cy="259045"/>
    <xdr:sp macro="" textlink="">
      <xdr:nvSpPr>
        <xdr:cNvPr id="424" name="n_1mainValue【一般廃棄物処理施設】&#10;一人当たり有形固定資産（償却資産）額"/>
        <xdr:cNvSpPr txBox="1"/>
      </xdr:nvSpPr>
      <xdr:spPr>
        <a:xfrm>
          <a:off x="21043411" y="68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8056</xdr:rowOff>
    </xdr:from>
    <xdr:ext cx="534377" cy="259045"/>
    <xdr:sp macro="" textlink="">
      <xdr:nvSpPr>
        <xdr:cNvPr id="425" name="n_2mainValue【一般廃棄物処理施設】&#10;一人当たり有形固定資産（償却資産）額"/>
        <xdr:cNvSpPr txBox="1"/>
      </xdr:nvSpPr>
      <xdr:spPr>
        <a:xfrm>
          <a:off x="20167111" y="686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51" name="直線コネクタ 450"/>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52"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53" name="直線コネクタ 452"/>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5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57" name="フローチャート: 判断 45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58" name="フローチャート: 判断 457"/>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59" name="フローチャート: 判断 45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65" name="楕円 464"/>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66"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67" name="楕円 466"/>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163285</xdr:rowOff>
    </xdr:to>
    <xdr:cxnSp macro="">
      <xdr:nvCxnSpPr>
        <xdr:cNvPr id="468" name="直線コネクタ 467"/>
        <xdr:cNvCxnSpPr/>
      </xdr:nvCxnSpPr>
      <xdr:spPr>
        <a:xfrm flipV="1">
          <a:off x="15481300" y="10352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69" name="楕円 468"/>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60</xdr:row>
      <xdr:rowOff>163285</xdr:rowOff>
    </xdr:to>
    <xdr:cxnSp macro="">
      <xdr:nvCxnSpPr>
        <xdr:cNvPr id="470" name="直線コネクタ 469"/>
        <xdr:cNvCxnSpPr/>
      </xdr:nvCxnSpPr>
      <xdr:spPr>
        <a:xfrm>
          <a:off x="14592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7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7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73"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74"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98" name="直線コネクタ 4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00" name="直線コネクタ 4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02" name="直線コネクタ 5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03"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04" name="フローチャート: 判断 50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05" name="フローチャート: 判断 50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06" name="フローチャート: 判断 5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114300</xdr:rowOff>
    </xdr:from>
    <xdr:to>
      <xdr:col>116</xdr:col>
      <xdr:colOff>114300</xdr:colOff>
      <xdr:row>61</xdr:row>
      <xdr:rowOff>44450</xdr:rowOff>
    </xdr:to>
    <xdr:sp macro="" textlink="">
      <xdr:nvSpPr>
        <xdr:cNvPr id="512" name="楕円 511"/>
        <xdr:cNvSpPr/>
      </xdr:nvSpPr>
      <xdr:spPr>
        <a:xfrm>
          <a:off x="22110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137177</xdr:rowOff>
    </xdr:from>
    <xdr:ext cx="469744" cy="259045"/>
    <xdr:sp macro="" textlink="">
      <xdr:nvSpPr>
        <xdr:cNvPr id="513" name="【保健センター・保健所】&#10;一人当たり面積該当値テキスト"/>
        <xdr:cNvSpPr txBox="1"/>
      </xdr:nvSpPr>
      <xdr:spPr>
        <a:xfrm>
          <a:off x="221996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127000</xdr:rowOff>
    </xdr:from>
    <xdr:to>
      <xdr:col>112</xdr:col>
      <xdr:colOff>38100</xdr:colOff>
      <xdr:row>61</xdr:row>
      <xdr:rowOff>57150</xdr:rowOff>
    </xdr:to>
    <xdr:sp macro="" textlink="">
      <xdr:nvSpPr>
        <xdr:cNvPr id="514" name="楕円 513"/>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165100</xdr:rowOff>
    </xdr:from>
    <xdr:to>
      <xdr:col>116</xdr:col>
      <xdr:colOff>63500</xdr:colOff>
      <xdr:row>61</xdr:row>
      <xdr:rowOff>6350</xdr:rowOff>
    </xdr:to>
    <xdr:cxnSp macro="">
      <xdr:nvCxnSpPr>
        <xdr:cNvPr id="515" name="直線コネクタ 514"/>
        <xdr:cNvCxnSpPr/>
      </xdr:nvCxnSpPr>
      <xdr:spPr>
        <a:xfrm flipV="1">
          <a:off x="21323300" y="10452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57150</xdr:rowOff>
    </xdr:from>
    <xdr:to>
      <xdr:col>107</xdr:col>
      <xdr:colOff>101600</xdr:colOff>
      <xdr:row>57</xdr:row>
      <xdr:rowOff>158750</xdr:rowOff>
    </xdr:to>
    <xdr:sp macro="" textlink="">
      <xdr:nvSpPr>
        <xdr:cNvPr id="516" name="楕円 515"/>
        <xdr:cNvSpPr/>
      </xdr:nvSpPr>
      <xdr:spPr>
        <a:xfrm>
          <a:off x="20383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107950</xdr:rowOff>
    </xdr:from>
    <xdr:to>
      <xdr:col>111</xdr:col>
      <xdr:colOff>177800</xdr:colOff>
      <xdr:row>61</xdr:row>
      <xdr:rowOff>6350</xdr:rowOff>
    </xdr:to>
    <xdr:cxnSp macro="">
      <xdr:nvCxnSpPr>
        <xdr:cNvPr id="517" name="直線コネクタ 516"/>
        <xdr:cNvCxnSpPr/>
      </xdr:nvCxnSpPr>
      <xdr:spPr>
        <a:xfrm>
          <a:off x="20434300" y="9880600"/>
          <a:ext cx="8890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18"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51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73677</xdr:rowOff>
    </xdr:from>
    <xdr:ext cx="469744" cy="259045"/>
    <xdr:sp macro="" textlink="">
      <xdr:nvSpPr>
        <xdr:cNvPr id="520" name="n_1mainValue【保健センター・保健所】&#10;一人当たり面積"/>
        <xdr:cNvSpPr txBox="1"/>
      </xdr:nvSpPr>
      <xdr:spPr>
        <a:xfrm>
          <a:off x="210757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3827</xdr:rowOff>
    </xdr:from>
    <xdr:ext cx="469744" cy="259045"/>
    <xdr:sp macro="" textlink="">
      <xdr:nvSpPr>
        <xdr:cNvPr id="521" name="n_2mainValue【保健センター・保健所】&#10;一人当たり面積"/>
        <xdr:cNvSpPr txBox="1"/>
      </xdr:nvSpPr>
      <xdr:spPr>
        <a:xfrm>
          <a:off x="20199427" y="960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46" name="直線コネクタ 54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4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48" name="直線コネクタ 54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4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50" name="直線コネクタ 54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51"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52" name="フローチャート: 判断 55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53" name="フローチャート: 判断 55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54" name="フローチャート: 判断 553"/>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99695</xdr:rowOff>
    </xdr:from>
    <xdr:to>
      <xdr:col>85</xdr:col>
      <xdr:colOff>177800</xdr:colOff>
      <xdr:row>83</xdr:row>
      <xdr:rowOff>29845</xdr:rowOff>
    </xdr:to>
    <xdr:sp macro="" textlink="">
      <xdr:nvSpPr>
        <xdr:cNvPr id="560" name="楕円 559"/>
        <xdr:cNvSpPr/>
      </xdr:nvSpPr>
      <xdr:spPr>
        <a:xfrm>
          <a:off x="16268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78122</xdr:rowOff>
    </xdr:from>
    <xdr:ext cx="405111" cy="259045"/>
    <xdr:sp macro="" textlink="">
      <xdr:nvSpPr>
        <xdr:cNvPr id="561" name="【消防施設】&#10;有形固定資産減価償却率該当値テキスト"/>
        <xdr:cNvSpPr txBox="1"/>
      </xdr:nvSpPr>
      <xdr:spPr>
        <a:xfrm>
          <a:off x="16357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562" name="楕円 561"/>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150495</xdr:rowOff>
    </xdr:from>
    <xdr:to>
      <xdr:col>85</xdr:col>
      <xdr:colOff>127000</xdr:colOff>
      <xdr:row>83</xdr:row>
      <xdr:rowOff>127636</xdr:rowOff>
    </xdr:to>
    <xdr:cxnSp macro="">
      <xdr:nvCxnSpPr>
        <xdr:cNvPr id="563" name="直線コネクタ 562"/>
        <xdr:cNvCxnSpPr/>
      </xdr:nvCxnSpPr>
      <xdr:spPr>
        <a:xfrm flipV="1">
          <a:off x="15481300" y="1420939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564" name="楕円 563"/>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127636</xdr:rowOff>
    </xdr:from>
    <xdr:to>
      <xdr:col>81</xdr:col>
      <xdr:colOff>50800</xdr:colOff>
      <xdr:row>83</xdr:row>
      <xdr:rowOff>133350</xdr:rowOff>
    </xdr:to>
    <xdr:cxnSp macro="">
      <xdr:nvCxnSpPr>
        <xdr:cNvPr id="565" name="直線コネクタ 564"/>
        <xdr:cNvCxnSpPr/>
      </xdr:nvCxnSpPr>
      <xdr:spPr>
        <a:xfrm flipV="1">
          <a:off x="14592300" y="143579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566"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67"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568" name="n_1mainValue【消防施設】&#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569" name="n_2mainValue【消防施設】&#10;有形固定資産減価償却率"/>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91" name="直線コネクタ 590"/>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3" name="直線コネクタ 5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94"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95" name="直線コネクタ 594"/>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96"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97" name="フローチャート: 判断 59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98" name="フローチャート: 判断 597"/>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99" name="フローチャート: 判断 598"/>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605" name="楕円 604"/>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606" name="【消防施設】&#10;一人当たり面積該当値テキスト"/>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07" name="楕円 60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38100</xdr:rowOff>
    </xdr:to>
    <xdr:cxnSp macro="">
      <xdr:nvCxnSpPr>
        <xdr:cNvPr id="608" name="直線コネクタ 607"/>
        <xdr:cNvCxnSpPr/>
      </xdr:nvCxnSpPr>
      <xdr:spPr>
        <a:xfrm flipV="1">
          <a:off x="21323300" y="14092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609" name="楕円 608"/>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83</xdr:row>
      <xdr:rowOff>3811</xdr:rowOff>
    </xdr:to>
    <xdr:cxnSp macro="">
      <xdr:nvCxnSpPr>
        <xdr:cNvPr id="610" name="直線コネクタ 609"/>
        <xdr:cNvCxnSpPr/>
      </xdr:nvCxnSpPr>
      <xdr:spPr>
        <a:xfrm flipV="1">
          <a:off x="20434300" y="14097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11"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1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13" name="n_1mainValue【消防施設】&#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14" name="n_2mainValue【消防施設】&#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40" name="直線コネクタ 63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4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42" name="直線コネクタ 64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4" name="直線コネクタ 6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4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46" name="フローチャート: 判断 64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7" name="フローチャート: 判断 64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48" name="フローチャート: 判断 64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87449</xdr:rowOff>
    </xdr:from>
    <xdr:to>
      <xdr:col>85</xdr:col>
      <xdr:colOff>177800</xdr:colOff>
      <xdr:row>100</xdr:row>
      <xdr:rowOff>17599</xdr:rowOff>
    </xdr:to>
    <xdr:sp macro="" textlink="">
      <xdr:nvSpPr>
        <xdr:cNvPr id="654" name="楕円 653"/>
        <xdr:cNvSpPr/>
      </xdr:nvSpPr>
      <xdr:spPr>
        <a:xfrm>
          <a:off x="162687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655" name="【庁舎】&#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123371</xdr:rowOff>
    </xdr:from>
    <xdr:to>
      <xdr:col>81</xdr:col>
      <xdr:colOff>101600</xdr:colOff>
      <xdr:row>100</xdr:row>
      <xdr:rowOff>53521</xdr:rowOff>
    </xdr:to>
    <xdr:sp macro="" textlink="">
      <xdr:nvSpPr>
        <xdr:cNvPr id="656" name="楕円 655"/>
        <xdr:cNvSpPr/>
      </xdr:nvSpPr>
      <xdr:spPr>
        <a:xfrm>
          <a:off x="15430500" y="170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138249</xdr:rowOff>
    </xdr:from>
    <xdr:to>
      <xdr:col>85</xdr:col>
      <xdr:colOff>127000</xdr:colOff>
      <xdr:row>100</xdr:row>
      <xdr:rowOff>2721</xdr:rowOff>
    </xdr:to>
    <xdr:cxnSp macro="">
      <xdr:nvCxnSpPr>
        <xdr:cNvPr id="657" name="直線コネクタ 656"/>
        <xdr:cNvCxnSpPr/>
      </xdr:nvCxnSpPr>
      <xdr:spPr>
        <a:xfrm flipV="1">
          <a:off x="15481300" y="171117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136434</xdr:rowOff>
    </xdr:from>
    <xdr:to>
      <xdr:col>76</xdr:col>
      <xdr:colOff>165100</xdr:colOff>
      <xdr:row>100</xdr:row>
      <xdr:rowOff>66584</xdr:rowOff>
    </xdr:to>
    <xdr:sp macro="" textlink="">
      <xdr:nvSpPr>
        <xdr:cNvPr id="658" name="楕円 657"/>
        <xdr:cNvSpPr/>
      </xdr:nvSpPr>
      <xdr:spPr>
        <a:xfrm>
          <a:off x="1454150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2721</xdr:rowOff>
    </xdr:from>
    <xdr:to>
      <xdr:col>81</xdr:col>
      <xdr:colOff>50800</xdr:colOff>
      <xdr:row>100</xdr:row>
      <xdr:rowOff>15784</xdr:rowOff>
    </xdr:to>
    <xdr:cxnSp macro="">
      <xdr:nvCxnSpPr>
        <xdr:cNvPr id="659" name="直線コネクタ 658"/>
        <xdr:cNvCxnSpPr/>
      </xdr:nvCxnSpPr>
      <xdr:spPr>
        <a:xfrm flipV="1">
          <a:off x="14592300" y="171477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60"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661"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70048</xdr:rowOff>
    </xdr:from>
    <xdr:ext cx="405111" cy="259045"/>
    <xdr:sp macro="" textlink="">
      <xdr:nvSpPr>
        <xdr:cNvPr id="662" name="n_1mainValue【庁舎】&#10;有形固定資産減価償却率"/>
        <xdr:cNvSpPr txBox="1"/>
      </xdr:nvSpPr>
      <xdr:spPr>
        <a:xfrm>
          <a:off x="152660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83111</xdr:rowOff>
    </xdr:from>
    <xdr:ext cx="405111" cy="259045"/>
    <xdr:sp macro="" textlink="">
      <xdr:nvSpPr>
        <xdr:cNvPr id="663" name="n_2mainValue【庁舎】&#10;有形固定資産減価償却率"/>
        <xdr:cNvSpPr txBox="1"/>
      </xdr:nvSpPr>
      <xdr:spPr>
        <a:xfrm>
          <a:off x="14389744" y="1688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90" name="直線コネクタ 689"/>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91"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92" name="直線コネクタ 691"/>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9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94" name="直線コネクタ 69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95"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96" name="フローチャート: 判断 695"/>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97" name="フローチャート: 判断 696"/>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98" name="フローチャート: 判断 697"/>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159294</xdr:rowOff>
    </xdr:from>
    <xdr:to>
      <xdr:col>116</xdr:col>
      <xdr:colOff>114300</xdr:colOff>
      <xdr:row>109</xdr:row>
      <xdr:rowOff>89444</xdr:rowOff>
    </xdr:to>
    <xdr:sp macro="" textlink="">
      <xdr:nvSpPr>
        <xdr:cNvPr id="704" name="楕円 703"/>
        <xdr:cNvSpPr/>
      </xdr:nvSpPr>
      <xdr:spPr>
        <a:xfrm>
          <a:off x="22110700" y="186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74221</xdr:rowOff>
    </xdr:from>
    <xdr:ext cx="469744" cy="259045"/>
    <xdr:sp macro="" textlink="">
      <xdr:nvSpPr>
        <xdr:cNvPr id="705" name="【庁舎】&#10;一人当たり面積該当値テキスト"/>
        <xdr:cNvSpPr txBox="1"/>
      </xdr:nvSpPr>
      <xdr:spPr>
        <a:xfrm>
          <a:off x="22199600" y="185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706" name="楕円 705"/>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12519</xdr:rowOff>
    </xdr:from>
    <xdr:to>
      <xdr:col>116</xdr:col>
      <xdr:colOff>63500</xdr:colOff>
      <xdr:row>109</xdr:row>
      <xdr:rowOff>38644</xdr:rowOff>
    </xdr:to>
    <xdr:cxnSp macro="">
      <xdr:nvCxnSpPr>
        <xdr:cNvPr id="707" name="直線コネクタ 706"/>
        <xdr:cNvCxnSpPr/>
      </xdr:nvCxnSpPr>
      <xdr:spPr>
        <a:xfrm>
          <a:off x="21323300" y="187005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08" name="楕円 707"/>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109</xdr:row>
      <xdr:rowOff>12519</xdr:rowOff>
    </xdr:to>
    <xdr:cxnSp macro="">
      <xdr:nvCxnSpPr>
        <xdr:cNvPr id="709" name="直線コネクタ 708"/>
        <xdr:cNvCxnSpPr/>
      </xdr:nvCxnSpPr>
      <xdr:spPr>
        <a:xfrm>
          <a:off x="20434300" y="1861566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10"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11"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712" name="n_1mainValue【庁舎】&#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13" name="n_2mainValue【庁舎】&#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の有形固定資産減価償却率は類似団体平均値を大きく上回っている。老朽化に伴う維持管理費の増大やバリアフリー化、ＩＴ化への対応も限界になっており、さらに、耐震診断で「地震の震動及び衝撃に対し倒壊し、または崩壊する危険性がある建物」と診断され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年度より庁舎の建設を開始した。平建物本体は平成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年度より供用を開始し、外構も含めた全体工事は令和元年度中に完成予定である。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今後は、現在策定中の個別施設計画に基づき、維持管理に係る費用の増加に留意しつつ、統廃合を含めた施設の在り方も含め検討していく必要がある。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当市の地場産業である陶磁器産業は、安価な外国製品の流入等により出荷額が減少し税収にも影響を与えていることから、財政力指数は類似団体平均を下回っている。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販路開拓を進め地場産業の活性化を図りつつ、企業誘致や創業者支援により新産業を振興をすすめた結果、基準財政収入額における市民税（主に所得割）や固定資産税（主に家屋及び償却資産）が増加し、財政力指数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ポイントの増となった。今後も積極的な企業誘致や創業者支援を実施し、単一産業依存の構造から脱却し、財政基盤の強化に努めていく。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xdr:cNvCxnSpPr/>
      </xdr:nvCxnSpPr>
      <xdr:spPr>
        <a:xfrm flipV="1">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159455</xdr:rowOff>
    </xdr:to>
    <xdr:cxnSp macro="">
      <xdr:nvCxnSpPr>
        <xdr:cNvPr id="72" name="直線コネクタ 71"/>
        <xdr:cNvCxnSpPr/>
      </xdr:nvCxnSpPr>
      <xdr:spPr>
        <a:xfrm flipV="1">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82" name="テキスト ボックス 81"/>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前年度と比較して地方税が</a:t>
          </a:r>
          <a:r>
            <a:rPr kumimoji="1" lang="en-US" altLang="ja-JP" sz="1300">
              <a:latin typeface="ＭＳ Ｐゴシック" panose="020B0600070205080204" pitchFamily="50" charset="-128"/>
              <a:ea typeface="ＭＳ Ｐゴシック" panose="020B0600070205080204" pitchFamily="50" charset="-128"/>
            </a:rPr>
            <a:t>224,578</a:t>
          </a:r>
          <a:r>
            <a:rPr kumimoji="1" lang="ja-JP" altLang="en-US" sz="1300">
              <a:latin typeface="ＭＳ Ｐゴシック" panose="020B0600070205080204" pitchFamily="50" charset="-128"/>
              <a:ea typeface="ＭＳ Ｐゴシック" panose="020B0600070205080204" pitchFamily="50" charset="-128"/>
            </a:rPr>
            <a:t>千円、地方消費税交付金が</a:t>
          </a:r>
          <a:r>
            <a:rPr kumimoji="1" lang="en-US" altLang="ja-JP" sz="1300">
              <a:latin typeface="ＭＳ Ｐゴシック" panose="020B0600070205080204" pitchFamily="50" charset="-128"/>
              <a:ea typeface="ＭＳ Ｐゴシック" panose="020B0600070205080204" pitchFamily="50" charset="-128"/>
            </a:rPr>
            <a:t>32,126</a:t>
          </a:r>
          <a:r>
            <a:rPr kumimoji="1" lang="ja-JP" altLang="en-US" sz="1300">
              <a:latin typeface="ＭＳ Ｐゴシック" panose="020B0600070205080204" pitchFamily="50" charset="-128"/>
              <a:ea typeface="ＭＳ Ｐゴシック" panose="020B0600070205080204" pitchFamily="50" charset="-128"/>
            </a:rPr>
            <a:t>千円増加し、普通交付税が</a:t>
          </a:r>
          <a:r>
            <a:rPr kumimoji="1" lang="en-US" altLang="ja-JP" sz="1300">
              <a:latin typeface="ＭＳ Ｐゴシック" panose="020B0600070205080204" pitchFamily="50" charset="-128"/>
              <a:ea typeface="ＭＳ Ｐゴシック" panose="020B0600070205080204" pitchFamily="50" charset="-128"/>
            </a:rPr>
            <a:t>188,527</a:t>
          </a:r>
          <a:r>
            <a:rPr kumimoji="1" lang="ja-JP" altLang="en-US" sz="1300">
              <a:latin typeface="ＭＳ Ｐゴシック" panose="020B0600070205080204" pitchFamily="50" charset="-128"/>
              <a:ea typeface="ＭＳ Ｐゴシック" panose="020B0600070205080204" pitchFamily="50" charset="-128"/>
            </a:rPr>
            <a:t>千円減少したこと等により経常一般財源収入額が</a:t>
          </a:r>
          <a:r>
            <a:rPr kumimoji="1" lang="en-US" altLang="ja-JP" sz="1300">
              <a:latin typeface="ＭＳ Ｐゴシック" panose="020B0600070205080204" pitchFamily="50" charset="-128"/>
              <a:ea typeface="ＭＳ Ｐゴシック" panose="020B0600070205080204" pitchFamily="50" charset="-128"/>
            </a:rPr>
            <a:t>126,286</a:t>
          </a:r>
          <a:r>
            <a:rPr kumimoji="1" lang="ja-JP" altLang="en-US" sz="1300">
              <a:latin typeface="ＭＳ Ｐゴシック" panose="020B0600070205080204" pitchFamily="50" charset="-128"/>
              <a:ea typeface="ＭＳ Ｐゴシック" panose="020B0600070205080204" pitchFamily="50" charset="-128"/>
            </a:rPr>
            <a:t>千円増加した。しかしながら、経常経費に充当された一般財源の額が人件費や扶助費の増等により増加したため、</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企業誘致や総合者支援を進めることにより税収の増を図り、一般財源収入を増やしていくとともに、事務手続きの見直し等により、経常経費の削減を図っていく。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62</xdr:row>
      <xdr:rowOff>34798</xdr:rowOff>
    </xdr:to>
    <xdr:cxnSp macro="">
      <xdr:nvCxnSpPr>
        <xdr:cNvPr id="130" name="直線コネクタ 129"/>
        <xdr:cNvCxnSpPr/>
      </xdr:nvCxnSpPr>
      <xdr:spPr>
        <a:xfrm>
          <a:off x="4114800" y="1044270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60</xdr:row>
      <xdr:rowOff>155702</xdr:rowOff>
    </xdr:to>
    <xdr:cxnSp macro="">
      <xdr:nvCxnSpPr>
        <xdr:cNvPr id="133" name="直線コネクタ 132"/>
        <xdr:cNvCxnSpPr/>
      </xdr:nvCxnSpPr>
      <xdr:spPr>
        <a:xfrm>
          <a:off x="3225800" y="104233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136398</xdr:rowOff>
    </xdr:from>
    <xdr:to>
      <xdr:col>15</xdr:col>
      <xdr:colOff>82550</xdr:colOff>
      <xdr:row>60</xdr:row>
      <xdr:rowOff>136398</xdr:rowOff>
    </xdr:to>
    <xdr:cxnSp macro="">
      <xdr:nvCxnSpPr>
        <xdr:cNvPr id="136" name="直線コネクタ 135"/>
        <xdr:cNvCxnSpPr/>
      </xdr:nvCxnSpPr>
      <xdr:spPr>
        <a:xfrm>
          <a:off x="2336800" y="10423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136398</xdr:rowOff>
    </xdr:from>
    <xdr:to>
      <xdr:col>11</xdr:col>
      <xdr:colOff>31750</xdr:colOff>
      <xdr:row>62</xdr:row>
      <xdr:rowOff>20320</xdr:rowOff>
    </xdr:to>
    <xdr:cxnSp macro="">
      <xdr:nvCxnSpPr>
        <xdr:cNvPr id="139" name="直線コネクタ 138"/>
        <xdr:cNvCxnSpPr/>
      </xdr:nvCxnSpPr>
      <xdr:spPr>
        <a:xfrm flipV="1">
          <a:off x="1447800" y="10423398"/>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43" name="テキスト ボックス 142"/>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49" name="楕円 148"/>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127525</xdr:rowOff>
    </xdr:from>
    <xdr:ext cx="762000" cy="259045"/>
    <xdr:sp macro="" textlink="">
      <xdr:nvSpPr>
        <xdr:cNvPr id="150" name="財政構造の弾力性該当値テキスト"/>
        <xdr:cNvSpPr txBox="1"/>
      </xdr:nvSpPr>
      <xdr:spPr>
        <a:xfrm>
          <a:off x="5041900" y="1058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85598</xdr:rowOff>
    </xdr:from>
    <xdr:to>
      <xdr:col>11</xdr:col>
      <xdr:colOff>82550</xdr:colOff>
      <xdr:row>61</xdr:row>
      <xdr:rowOff>15748</xdr:rowOff>
    </xdr:to>
    <xdr:sp macro="" textlink="">
      <xdr:nvSpPr>
        <xdr:cNvPr id="155" name="楕円 154"/>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25925</xdr:rowOff>
    </xdr:from>
    <xdr:ext cx="762000" cy="259045"/>
    <xdr:sp macro="" textlink="">
      <xdr:nvSpPr>
        <xdr:cNvPr id="156" name="テキスト ボックス 155"/>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7" name="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8" name="テキスト ボックス 15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類似団体平均と比べると下回っているが前年度比で</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円の増となった。年々少しずつではあるが増加傾向にあるため引き続き事務手続きの見直しや事業費の精査等により、経費の削減を図っていく。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123734</xdr:rowOff>
    </xdr:from>
    <xdr:to>
      <xdr:col>23</xdr:col>
      <xdr:colOff>133350</xdr:colOff>
      <xdr:row>80</xdr:row>
      <xdr:rowOff>127135</xdr:rowOff>
    </xdr:to>
    <xdr:cxnSp macro="">
      <xdr:nvCxnSpPr>
        <xdr:cNvPr id="193" name="直線コネクタ 192"/>
        <xdr:cNvCxnSpPr/>
      </xdr:nvCxnSpPr>
      <xdr:spPr>
        <a:xfrm>
          <a:off x="4114800" y="13839734"/>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111912</xdr:rowOff>
    </xdr:from>
    <xdr:ext cx="762000" cy="259045"/>
    <xdr:sp macro="" textlink="">
      <xdr:nvSpPr>
        <xdr:cNvPr id="194" name="人件費・物件費等の状況平均値テキスト"/>
        <xdr:cNvSpPr txBox="1"/>
      </xdr:nvSpPr>
      <xdr:spPr>
        <a:xfrm>
          <a:off x="5041900" y="13827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109662</xdr:rowOff>
    </xdr:from>
    <xdr:to>
      <xdr:col>19</xdr:col>
      <xdr:colOff>133350</xdr:colOff>
      <xdr:row>80</xdr:row>
      <xdr:rowOff>123734</xdr:rowOff>
    </xdr:to>
    <xdr:cxnSp macro="">
      <xdr:nvCxnSpPr>
        <xdr:cNvPr id="196" name="直線コネクタ 195"/>
        <xdr:cNvCxnSpPr/>
      </xdr:nvCxnSpPr>
      <xdr:spPr>
        <a:xfrm>
          <a:off x="3225800" y="13825662"/>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109662</xdr:rowOff>
    </xdr:from>
    <xdr:to>
      <xdr:col>15</xdr:col>
      <xdr:colOff>82550</xdr:colOff>
      <xdr:row>80</xdr:row>
      <xdr:rowOff>111165</xdr:rowOff>
    </xdr:to>
    <xdr:cxnSp macro="">
      <xdr:nvCxnSpPr>
        <xdr:cNvPr id="199" name="直線コネクタ 198"/>
        <xdr:cNvCxnSpPr/>
      </xdr:nvCxnSpPr>
      <xdr:spPr>
        <a:xfrm flipV="1">
          <a:off x="2336800" y="13825662"/>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111165</xdr:rowOff>
    </xdr:from>
    <xdr:to>
      <xdr:col>11</xdr:col>
      <xdr:colOff>31750</xdr:colOff>
      <xdr:row>80</xdr:row>
      <xdr:rowOff>112469</xdr:rowOff>
    </xdr:to>
    <xdr:cxnSp macro="">
      <xdr:nvCxnSpPr>
        <xdr:cNvPr id="202" name="直線コネクタ 201"/>
        <xdr:cNvCxnSpPr/>
      </xdr:nvCxnSpPr>
      <xdr:spPr>
        <a:xfrm flipV="1">
          <a:off x="1447800" y="13827165"/>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162126</xdr:rowOff>
    </xdr:from>
    <xdr:ext cx="762000" cy="259045"/>
    <xdr:sp macro="" textlink="">
      <xdr:nvSpPr>
        <xdr:cNvPr id="204" name="テキスト ボックス 203"/>
        <xdr:cNvSpPr txBox="1"/>
      </xdr:nvSpPr>
      <xdr:spPr>
        <a:xfrm>
          <a:off x="1955800" y="1387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148858</xdr:rowOff>
    </xdr:from>
    <xdr:ext cx="762000" cy="259045"/>
    <xdr:sp macro="" textlink="">
      <xdr:nvSpPr>
        <xdr:cNvPr id="206" name="テキスト ボックス 205"/>
        <xdr:cNvSpPr txBox="1"/>
      </xdr:nvSpPr>
      <xdr:spPr>
        <a:xfrm>
          <a:off x="1066800" y="138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76335</xdr:rowOff>
    </xdr:from>
    <xdr:to>
      <xdr:col>23</xdr:col>
      <xdr:colOff>184150</xdr:colOff>
      <xdr:row>81</xdr:row>
      <xdr:rowOff>6485</xdr:rowOff>
    </xdr:to>
    <xdr:sp macro="" textlink="">
      <xdr:nvSpPr>
        <xdr:cNvPr id="212" name="楕円 211"/>
        <xdr:cNvSpPr/>
      </xdr:nvSpPr>
      <xdr:spPr>
        <a:xfrm>
          <a:off x="4902200" y="13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169062</xdr:rowOff>
    </xdr:from>
    <xdr:ext cx="762000" cy="259045"/>
    <xdr:sp macro="" textlink="">
      <xdr:nvSpPr>
        <xdr:cNvPr id="213" name="人件費・物件費等の状況該当値テキスト"/>
        <xdr:cNvSpPr txBox="1"/>
      </xdr:nvSpPr>
      <xdr:spPr>
        <a:xfrm>
          <a:off x="5041900" y="1371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72934</xdr:rowOff>
    </xdr:from>
    <xdr:to>
      <xdr:col>19</xdr:col>
      <xdr:colOff>184150</xdr:colOff>
      <xdr:row>81</xdr:row>
      <xdr:rowOff>3084</xdr:rowOff>
    </xdr:to>
    <xdr:sp macro="" textlink="">
      <xdr:nvSpPr>
        <xdr:cNvPr id="214" name="楕円 213"/>
        <xdr:cNvSpPr/>
      </xdr:nvSpPr>
      <xdr:spPr>
        <a:xfrm>
          <a:off x="4064000" y="137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13261</xdr:rowOff>
    </xdr:from>
    <xdr:ext cx="736600" cy="259045"/>
    <xdr:sp macro="" textlink="">
      <xdr:nvSpPr>
        <xdr:cNvPr id="215" name="テキスト ボックス 214"/>
        <xdr:cNvSpPr txBox="1"/>
      </xdr:nvSpPr>
      <xdr:spPr>
        <a:xfrm>
          <a:off x="3733800" y="1355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58862</xdr:rowOff>
    </xdr:from>
    <xdr:to>
      <xdr:col>15</xdr:col>
      <xdr:colOff>133350</xdr:colOff>
      <xdr:row>80</xdr:row>
      <xdr:rowOff>160462</xdr:rowOff>
    </xdr:to>
    <xdr:sp macro="" textlink="">
      <xdr:nvSpPr>
        <xdr:cNvPr id="216" name="楕円 215"/>
        <xdr:cNvSpPr/>
      </xdr:nvSpPr>
      <xdr:spPr>
        <a:xfrm>
          <a:off x="3175000" y="137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170639</xdr:rowOff>
    </xdr:from>
    <xdr:ext cx="762000" cy="259045"/>
    <xdr:sp macro="" textlink="">
      <xdr:nvSpPr>
        <xdr:cNvPr id="217" name="テキスト ボックス 216"/>
        <xdr:cNvSpPr txBox="1"/>
      </xdr:nvSpPr>
      <xdr:spPr>
        <a:xfrm>
          <a:off x="2844800" y="1354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60365</xdr:rowOff>
    </xdr:from>
    <xdr:to>
      <xdr:col>11</xdr:col>
      <xdr:colOff>82550</xdr:colOff>
      <xdr:row>80</xdr:row>
      <xdr:rowOff>161965</xdr:rowOff>
    </xdr:to>
    <xdr:sp macro="" textlink="">
      <xdr:nvSpPr>
        <xdr:cNvPr id="218" name="楕円 217"/>
        <xdr:cNvSpPr/>
      </xdr:nvSpPr>
      <xdr:spPr>
        <a:xfrm>
          <a:off x="2286000" y="13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692</xdr:rowOff>
    </xdr:from>
    <xdr:ext cx="762000" cy="259045"/>
    <xdr:sp macro="" textlink="">
      <xdr:nvSpPr>
        <xdr:cNvPr id="219" name="テキスト ボックス 218"/>
        <xdr:cNvSpPr txBox="1"/>
      </xdr:nvSpPr>
      <xdr:spPr>
        <a:xfrm>
          <a:off x="1955800" y="1354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61669</xdr:rowOff>
    </xdr:from>
    <xdr:to>
      <xdr:col>7</xdr:col>
      <xdr:colOff>31750</xdr:colOff>
      <xdr:row>80</xdr:row>
      <xdr:rowOff>163269</xdr:rowOff>
    </xdr:to>
    <xdr:sp macro="" textlink="">
      <xdr:nvSpPr>
        <xdr:cNvPr id="220" name="楕円 219"/>
        <xdr:cNvSpPr/>
      </xdr:nvSpPr>
      <xdr:spPr>
        <a:xfrm>
          <a:off x="1397000" y="1377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1996</xdr:rowOff>
    </xdr:from>
    <xdr:ext cx="762000" cy="259045"/>
    <xdr:sp macro="" textlink="">
      <xdr:nvSpPr>
        <xdr:cNvPr id="221" name="テキスト ボックス 220"/>
        <xdr:cNvSpPr txBox="1"/>
      </xdr:nvSpPr>
      <xdr:spPr>
        <a:xfrm>
          <a:off x="1066800" y="1354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類似団体平均を１．５ポイント下回る９６．９であり、前年度と同一の数値である。今後も給与の適正化に努め、現在の水準を維持していく。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83</xdr:row>
      <xdr:rowOff>153459</xdr:rowOff>
    </xdr:to>
    <xdr:cxnSp macro="">
      <xdr:nvCxnSpPr>
        <xdr:cNvPr id="255" name="直線コネクタ 254"/>
        <xdr:cNvCxnSpPr/>
      </xdr:nvCxnSpPr>
      <xdr:spPr>
        <a:xfrm>
          <a:off x="16179800" y="14383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153459</xdr:rowOff>
    </xdr:to>
    <xdr:cxnSp macro="">
      <xdr:nvCxnSpPr>
        <xdr:cNvPr id="258" name="直線コネクタ 257"/>
        <xdr:cNvCxnSpPr/>
      </xdr:nvCxnSpPr>
      <xdr:spPr>
        <a:xfrm>
          <a:off x="15290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153459</xdr:rowOff>
    </xdr:to>
    <xdr:cxnSp macro="">
      <xdr:nvCxnSpPr>
        <xdr:cNvPr id="261" name="直線コネクタ 260"/>
        <xdr:cNvCxnSpPr/>
      </xdr:nvCxnSpPr>
      <xdr:spPr>
        <a:xfrm flipV="1">
          <a:off x="14401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162984</xdr:rowOff>
    </xdr:to>
    <xdr:cxnSp macro="">
      <xdr:nvCxnSpPr>
        <xdr:cNvPr id="264" name="直線コネクタ 263"/>
        <xdr:cNvCxnSpPr/>
      </xdr:nvCxnSpPr>
      <xdr:spPr>
        <a:xfrm flipV="1">
          <a:off x="13512800" y="1438380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5" name="フローチャート: 判断 264"/>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127652</xdr:rowOff>
    </xdr:from>
    <xdr:ext cx="762000" cy="259045"/>
    <xdr:sp macro="" textlink="">
      <xdr:nvSpPr>
        <xdr:cNvPr id="266" name="テキスト ボックス 265"/>
        <xdr:cNvSpPr txBox="1"/>
      </xdr:nvSpPr>
      <xdr:spPr>
        <a:xfrm>
          <a:off x="14020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6" name="楕円 275"/>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7" name="テキスト ボックス 276"/>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102659</xdr:rowOff>
    </xdr:from>
    <xdr:to>
      <xdr:col>68</xdr:col>
      <xdr:colOff>203200</xdr:colOff>
      <xdr:row>84</xdr:row>
      <xdr:rowOff>32809</xdr:rowOff>
    </xdr:to>
    <xdr:sp macro="" textlink="">
      <xdr:nvSpPr>
        <xdr:cNvPr id="280" name="楕円 279"/>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42986</xdr:rowOff>
    </xdr:from>
    <xdr:ext cx="762000" cy="259045"/>
    <xdr:sp macro="" textlink="">
      <xdr:nvSpPr>
        <xdr:cNvPr id="281" name="テキスト ボックス 280"/>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施設、し尿処理施設や保育所など直営施設が多いため、類似団体の平均を上回っている。平成２９年度は養護法人ホームに指定管理者制度を導入した。平成３０年度は学校給食センターの調理業務について指定管理者制度を導入す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146473</xdr:rowOff>
    </xdr:from>
    <xdr:to>
      <xdr:col>81</xdr:col>
      <xdr:colOff>44450</xdr:colOff>
      <xdr:row>63</xdr:row>
      <xdr:rowOff>160549</xdr:rowOff>
    </xdr:to>
    <xdr:cxnSp macro="">
      <xdr:nvCxnSpPr>
        <xdr:cNvPr id="318" name="直線コネクタ 317"/>
        <xdr:cNvCxnSpPr/>
      </xdr:nvCxnSpPr>
      <xdr:spPr>
        <a:xfrm>
          <a:off x="16179800" y="109478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108268</xdr:rowOff>
    </xdr:from>
    <xdr:to>
      <xdr:col>77</xdr:col>
      <xdr:colOff>44450</xdr:colOff>
      <xdr:row>63</xdr:row>
      <xdr:rowOff>146473</xdr:rowOff>
    </xdr:to>
    <xdr:cxnSp macro="">
      <xdr:nvCxnSpPr>
        <xdr:cNvPr id="321" name="直線コネクタ 320"/>
        <xdr:cNvCxnSpPr/>
      </xdr:nvCxnSpPr>
      <xdr:spPr>
        <a:xfrm>
          <a:off x="15290800" y="1090961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108268</xdr:rowOff>
    </xdr:to>
    <xdr:cxnSp macro="">
      <xdr:nvCxnSpPr>
        <xdr:cNvPr id="324" name="直線コネクタ 323"/>
        <xdr:cNvCxnSpPr/>
      </xdr:nvCxnSpPr>
      <xdr:spPr>
        <a:xfrm>
          <a:off x="14401800" y="10881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86148</xdr:rowOff>
    </xdr:to>
    <xdr:cxnSp macro="">
      <xdr:nvCxnSpPr>
        <xdr:cNvPr id="327" name="直線コネクタ 326"/>
        <xdr:cNvCxnSpPr/>
      </xdr:nvCxnSpPr>
      <xdr:spPr>
        <a:xfrm flipV="1">
          <a:off x="13512800" y="1088146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76623</xdr:rowOff>
    </xdr:from>
    <xdr:to>
      <xdr:col>68</xdr:col>
      <xdr:colOff>203200</xdr:colOff>
      <xdr:row>62</xdr:row>
      <xdr:rowOff>6773</xdr:rowOff>
    </xdr:to>
    <xdr:sp macro="" textlink="">
      <xdr:nvSpPr>
        <xdr:cNvPr id="328" name="フローチャート: 判断 327"/>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29" name="テキスト ボックス 328"/>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109749</xdr:rowOff>
    </xdr:from>
    <xdr:to>
      <xdr:col>81</xdr:col>
      <xdr:colOff>95250</xdr:colOff>
      <xdr:row>64</xdr:row>
      <xdr:rowOff>39899</xdr:rowOff>
    </xdr:to>
    <xdr:sp macro="" textlink="">
      <xdr:nvSpPr>
        <xdr:cNvPr id="337" name="楕円 336"/>
        <xdr:cNvSpPr/>
      </xdr:nvSpPr>
      <xdr:spPr>
        <a:xfrm>
          <a:off x="169672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81826</xdr:rowOff>
    </xdr:from>
    <xdr:ext cx="762000" cy="259045"/>
    <xdr:sp macro="" textlink="">
      <xdr:nvSpPr>
        <xdr:cNvPr id="338" name="定員管理の状況該当値テキスト"/>
        <xdr:cNvSpPr txBox="1"/>
      </xdr:nvSpPr>
      <xdr:spPr>
        <a:xfrm>
          <a:off x="17106900" y="108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39" name="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57468</xdr:rowOff>
    </xdr:from>
    <xdr:to>
      <xdr:col>73</xdr:col>
      <xdr:colOff>44450</xdr:colOff>
      <xdr:row>63</xdr:row>
      <xdr:rowOff>159068</xdr:rowOff>
    </xdr:to>
    <xdr:sp macro="" textlink="">
      <xdr:nvSpPr>
        <xdr:cNvPr id="341" name="楕円 340"/>
        <xdr:cNvSpPr/>
      </xdr:nvSpPr>
      <xdr:spPr>
        <a:xfrm>
          <a:off x="15240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143845</xdr:rowOff>
    </xdr:from>
    <xdr:ext cx="762000" cy="259045"/>
    <xdr:sp macro="" textlink="">
      <xdr:nvSpPr>
        <xdr:cNvPr id="342" name="テキスト ボックス 341"/>
        <xdr:cNvSpPr txBox="1"/>
      </xdr:nvSpPr>
      <xdr:spPr>
        <a:xfrm>
          <a:off x="14909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29316</xdr:rowOff>
    </xdr:from>
    <xdr:to>
      <xdr:col>68</xdr:col>
      <xdr:colOff>203200</xdr:colOff>
      <xdr:row>63</xdr:row>
      <xdr:rowOff>130916</xdr:rowOff>
    </xdr:to>
    <xdr:sp macro="" textlink="">
      <xdr:nvSpPr>
        <xdr:cNvPr id="343" name="楕円 342"/>
        <xdr:cNvSpPr/>
      </xdr:nvSpPr>
      <xdr:spPr>
        <a:xfrm>
          <a:off x="14351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115693</xdr:rowOff>
    </xdr:from>
    <xdr:ext cx="762000" cy="259045"/>
    <xdr:sp macro="" textlink="">
      <xdr:nvSpPr>
        <xdr:cNvPr id="344" name="テキスト ボックス 343"/>
        <xdr:cNvSpPr txBox="1"/>
      </xdr:nvSpPr>
      <xdr:spPr>
        <a:xfrm>
          <a:off x="14020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35348</xdr:rowOff>
    </xdr:from>
    <xdr:to>
      <xdr:col>64</xdr:col>
      <xdr:colOff>152400</xdr:colOff>
      <xdr:row>63</xdr:row>
      <xdr:rowOff>136948</xdr:rowOff>
    </xdr:to>
    <xdr:sp macro="" textlink="">
      <xdr:nvSpPr>
        <xdr:cNvPr id="345" name="楕円 344"/>
        <xdr:cNvSpPr/>
      </xdr:nvSpPr>
      <xdr:spPr>
        <a:xfrm>
          <a:off x="13462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121725</xdr:rowOff>
    </xdr:from>
    <xdr:ext cx="762000" cy="259045"/>
    <xdr:sp macro="" textlink="">
      <xdr:nvSpPr>
        <xdr:cNvPr id="346" name="テキスト ボックス 345"/>
        <xdr:cNvSpPr txBox="1"/>
      </xdr:nvSpPr>
      <xdr:spPr>
        <a:xfrm>
          <a:off x="13131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１．９ポイント下回っており、３ヵ年平均での実質公債費比率は前年度比０．２ポイント悪化した。これは、Ｈ２６とＨ２９を比較して元利償還金の額が増加（＋７０，６７４千円）したことが主な要因である。大規模な道路新設工事や駅前広場整備等の大型事業実施による地方債借入が増えたため元利償還額が増加したためである。今後も、新庁舎建設事業等の大型建設事業が続くため借入額が増加し、さらに実質公債費比率の悪化が見込まれる。償還額とのバランスを見極めて地方債の借入を実施し、引き続き健全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146776</xdr:rowOff>
    </xdr:to>
    <xdr:cxnSp macro="">
      <xdr:nvCxnSpPr>
        <xdr:cNvPr id="381" name="直線コネクタ 380"/>
        <xdr:cNvCxnSpPr/>
      </xdr:nvCxnSpPr>
      <xdr:spPr>
        <a:xfrm>
          <a:off x="16179800" y="681953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39</xdr:row>
      <xdr:rowOff>153670</xdr:rowOff>
    </xdr:to>
    <xdr:cxnSp macro="">
      <xdr:nvCxnSpPr>
        <xdr:cNvPr id="384" name="直線コネクタ 383"/>
        <xdr:cNvCxnSpPr/>
      </xdr:nvCxnSpPr>
      <xdr:spPr>
        <a:xfrm flipV="1">
          <a:off x="15290800" y="68195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167459</xdr:rowOff>
    </xdr:to>
    <xdr:cxnSp macro="">
      <xdr:nvCxnSpPr>
        <xdr:cNvPr id="387" name="直線コネクタ 386"/>
        <xdr:cNvCxnSpPr/>
      </xdr:nvCxnSpPr>
      <xdr:spPr>
        <a:xfrm flipV="1">
          <a:off x="14401800" y="68402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167459</xdr:rowOff>
    </xdr:from>
    <xdr:to>
      <xdr:col>68</xdr:col>
      <xdr:colOff>152400</xdr:colOff>
      <xdr:row>40</xdr:row>
      <xdr:rowOff>44269</xdr:rowOff>
    </xdr:to>
    <xdr:cxnSp macro="">
      <xdr:nvCxnSpPr>
        <xdr:cNvPr id="390" name="直線コネクタ 389"/>
        <xdr:cNvCxnSpPr/>
      </xdr:nvCxnSpPr>
      <xdr:spPr>
        <a:xfrm flipV="1">
          <a:off x="13512800" y="68540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35741</xdr:rowOff>
    </xdr:from>
    <xdr:to>
      <xdr:col>68</xdr:col>
      <xdr:colOff>203200</xdr:colOff>
      <xdr:row>41</xdr:row>
      <xdr:rowOff>137341</xdr:rowOff>
    </xdr:to>
    <xdr:sp macro="" textlink="">
      <xdr:nvSpPr>
        <xdr:cNvPr id="391" name="フローチャート: 判断 390"/>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392" name="テキスト ボックス 391"/>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393" name="フローチャート: 判断 392"/>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394" name="テキスト ボックス 393"/>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2" name="楕円 401"/>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3" name="テキスト ボックス 402"/>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116659</xdr:rowOff>
    </xdr:from>
    <xdr:to>
      <xdr:col>68</xdr:col>
      <xdr:colOff>203200</xdr:colOff>
      <xdr:row>40</xdr:row>
      <xdr:rowOff>46809</xdr:rowOff>
    </xdr:to>
    <xdr:sp macro="" textlink="">
      <xdr:nvSpPr>
        <xdr:cNvPr id="406" name="楕円 405"/>
        <xdr:cNvSpPr/>
      </xdr:nvSpPr>
      <xdr:spPr>
        <a:xfrm>
          <a:off x="14351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56986</xdr:rowOff>
    </xdr:from>
    <xdr:ext cx="762000" cy="259045"/>
    <xdr:sp macro="" textlink="">
      <xdr:nvSpPr>
        <xdr:cNvPr id="407" name="テキスト ボックス 406"/>
        <xdr:cNvSpPr txBox="1"/>
      </xdr:nvSpPr>
      <xdr:spPr>
        <a:xfrm>
          <a:off x="14020800" y="65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08" name="楕円 407"/>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09" name="テキスト ボックス 408"/>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年度に補償金免除で高金利の地方債を繰上償還したことにより地方債の残高が減り、将来負担比率がない状態となっている。今後も引き続き財政の健全化に努めていく。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105241</xdr:rowOff>
    </xdr:from>
    <xdr:to>
      <xdr:col>68</xdr:col>
      <xdr:colOff>203200</xdr:colOff>
      <xdr:row>16</xdr:row>
      <xdr:rowOff>35391</xdr:rowOff>
    </xdr:to>
    <xdr:sp macro="" textlink="">
      <xdr:nvSpPr>
        <xdr:cNvPr id="449" name="フローチャート: 判断 448"/>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0" name="テキスト ボックス 449"/>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1" name="フローチャート: 判断 450"/>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2" name="テキスト ボックス 451"/>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直営施設が多いため職員が多く、人件費に係る経常収支比率が類似団体平均を大きく上回っている。平成２９年度より養護老人ホームに指定管理者制度を導入し、さらに、平成３０年度には学校給食センターの調理業務について指定管理者制度を導入する。また、引き続き働き方改革を推進し、時間外の削減に努め、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157480</xdr:rowOff>
    </xdr:to>
    <xdr:cxnSp macro="">
      <xdr:nvCxnSpPr>
        <xdr:cNvPr id="66" name="直線コネクタ 65"/>
        <xdr:cNvCxnSpPr/>
      </xdr:nvCxnSpPr>
      <xdr:spPr>
        <a:xfrm>
          <a:off x="3987800" y="6634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119380</xdr:rowOff>
    </xdr:to>
    <xdr:cxnSp macro="">
      <xdr:nvCxnSpPr>
        <xdr:cNvPr id="69" name="直線コネクタ 68"/>
        <xdr:cNvCxnSpPr/>
      </xdr:nvCxnSpPr>
      <xdr:spPr>
        <a:xfrm>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142240</xdr:rowOff>
    </xdr:to>
    <xdr:cxnSp macro="">
      <xdr:nvCxnSpPr>
        <xdr:cNvPr id="72" name="直線コネクタ 71"/>
        <xdr:cNvCxnSpPr/>
      </xdr:nvCxnSpPr>
      <xdr:spPr>
        <a:xfrm flipV="1">
          <a:off x="2209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62230</xdr:rowOff>
    </xdr:to>
    <xdr:cxnSp macro="">
      <xdr:nvCxnSpPr>
        <xdr:cNvPr id="75" name="直線コネクタ 74"/>
        <xdr:cNvCxnSpPr/>
      </xdr:nvCxnSpPr>
      <xdr:spPr>
        <a:xfrm flipV="1">
          <a:off x="1320800" y="665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91" name="楕円 90"/>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6367</xdr:rowOff>
    </xdr:from>
    <xdr:ext cx="762000" cy="259045"/>
    <xdr:sp macro="" textlink="">
      <xdr:nvSpPr>
        <xdr:cNvPr id="92" name="テキスト ボックス 91"/>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を大きく下回っているが、前年度比０．２ポイントの増となっている。当市はごみやし尿の収集、保育所等の直営施設が多いため、委託料（物件費）が少ない一方で、人件費が類似団体平均を大きく上回っている。今後も引き続き事務事業の見直し等を進めることにより、物件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14</xdr:row>
      <xdr:rowOff>146594</xdr:rowOff>
    </xdr:to>
    <xdr:cxnSp macro="">
      <xdr:nvCxnSpPr>
        <xdr:cNvPr id="129" name="直線コネクタ 128"/>
        <xdr:cNvCxnSpPr/>
      </xdr:nvCxnSpPr>
      <xdr:spPr>
        <a:xfrm>
          <a:off x="15671800" y="2533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15</xdr:row>
      <xdr:rowOff>7801</xdr:rowOff>
    </xdr:to>
    <xdr:cxnSp macro="">
      <xdr:nvCxnSpPr>
        <xdr:cNvPr id="132" name="直線コネクタ 131"/>
        <xdr:cNvCxnSpPr/>
      </xdr:nvCxnSpPr>
      <xdr:spPr>
        <a:xfrm flipV="1">
          <a:off x="14782800" y="2533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7801</xdr:rowOff>
    </xdr:to>
    <xdr:cxnSp macro="">
      <xdr:nvCxnSpPr>
        <xdr:cNvPr id="135" name="直線コネクタ 134"/>
        <xdr:cNvCxnSpPr/>
      </xdr:nvCxnSpPr>
      <xdr:spPr>
        <a:xfrm>
          <a:off x="13893800" y="2553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153126</xdr:rowOff>
    </xdr:from>
    <xdr:to>
      <xdr:col>69</xdr:col>
      <xdr:colOff>92075</xdr:colOff>
      <xdr:row>14</xdr:row>
      <xdr:rowOff>166188</xdr:rowOff>
    </xdr:to>
    <xdr:cxnSp macro="">
      <xdr:nvCxnSpPr>
        <xdr:cNvPr id="138" name="直線コネクタ 137"/>
        <xdr:cNvCxnSpPr/>
      </xdr:nvCxnSpPr>
      <xdr:spPr>
        <a:xfrm flipV="1">
          <a:off x="13004800" y="2553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1" name="フローチャート: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2" name="テキスト ボックス 141"/>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8" name="楕円 147"/>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9"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82731</xdr:rowOff>
    </xdr:from>
    <xdr:to>
      <xdr:col>78</xdr:col>
      <xdr:colOff>120650</xdr:colOff>
      <xdr:row>15</xdr:row>
      <xdr:rowOff>12881</xdr:rowOff>
    </xdr:to>
    <xdr:sp macro="" textlink="">
      <xdr:nvSpPr>
        <xdr:cNvPr id="150" name="楕円 149"/>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23058</xdr:rowOff>
    </xdr:from>
    <xdr:ext cx="736600" cy="259045"/>
    <xdr:sp macro="" textlink="">
      <xdr:nvSpPr>
        <xdr:cNvPr id="151" name="テキスト ボックス 150"/>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128451</xdr:rowOff>
    </xdr:from>
    <xdr:to>
      <xdr:col>74</xdr:col>
      <xdr:colOff>31750</xdr:colOff>
      <xdr:row>15</xdr:row>
      <xdr:rowOff>58601</xdr:rowOff>
    </xdr:to>
    <xdr:sp macro="" textlink="">
      <xdr:nvSpPr>
        <xdr:cNvPr id="152" name="楕円 151"/>
        <xdr:cNvSpPr/>
      </xdr:nvSpPr>
      <xdr:spPr>
        <a:xfrm>
          <a:off x="14732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68778</xdr:rowOff>
    </xdr:from>
    <xdr:ext cx="762000" cy="259045"/>
    <xdr:sp macro="" textlink="">
      <xdr:nvSpPr>
        <xdr:cNvPr id="153" name="テキスト ボックス 152"/>
        <xdr:cNvSpPr txBox="1"/>
      </xdr:nvSpPr>
      <xdr:spPr>
        <a:xfrm>
          <a:off x="14401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4" name="楕円 153"/>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5" name="テキスト ボックス 154"/>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115388</xdr:rowOff>
    </xdr:from>
    <xdr:to>
      <xdr:col>65</xdr:col>
      <xdr:colOff>53975</xdr:colOff>
      <xdr:row>15</xdr:row>
      <xdr:rowOff>45538</xdr:rowOff>
    </xdr:to>
    <xdr:sp macro="" textlink="">
      <xdr:nvSpPr>
        <xdr:cNvPr id="156" name="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扶助費に係る経常収支比率は類似団体平均を上回っている。死亡等による世帯数の減により生活保護費は減少したものの、児童福祉費が増加したため、前年度比０．７ポイントの増加となっている。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引き続き審査の適正化や健康増進事業等を推進し、扶助費の抑制を図っていく。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159004</xdr:rowOff>
    </xdr:to>
    <xdr:cxnSp macro="">
      <xdr:nvCxnSpPr>
        <xdr:cNvPr id="188" name="直線コネクタ 187"/>
        <xdr:cNvCxnSpPr/>
      </xdr:nvCxnSpPr>
      <xdr:spPr>
        <a:xfrm>
          <a:off x="3987800" y="9696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94996</xdr:rowOff>
    </xdr:from>
    <xdr:to>
      <xdr:col>19</xdr:col>
      <xdr:colOff>187325</xdr:colOff>
      <xdr:row>56</xdr:row>
      <xdr:rowOff>94996</xdr:rowOff>
    </xdr:to>
    <xdr:cxnSp macro="">
      <xdr:nvCxnSpPr>
        <xdr:cNvPr id="191" name="直線コネクタ 190"/>
        <xdr:cNvCxnSpPr/>
      </xdr:nvCxnSpPr>
      <xdr:spPr>
        <a:xfrm>
          <a:off x="3098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94996</xdr:rowOff>
    </xdr:to>
    <xdr:cxnSp macro="">
      <xdr:nvCxnSpPr>
        <xdr:cNvPr id="194" name="直線コネクタ 193"/>
        <xdr:cNvCxnSpPr/>
      </xdr:nvCxnSpPr>
      <xdr:spPr>
        <a:xfrm>
          <a:off x="2209800" y="9668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67564</xdr:rowOff>
    </xdr:to>
    <xdr:cxnSp macro="">
      <xdr:nvCxnSpPr>
        <xdr:cNvPr id="197" name="直線コネクタ 196"/>
        <xdr:cNvCxnSpPr/>
      </xdr:nvCxnSpPr>
      <xdr:spPr>
        <a:xfrm>
          <a:off x="1320800" y="966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78486</xdr:rowOff>
    </xdr:from>
    <xdr:to>
      <xdr:col>11</xdr:col>
      <xdr:colOff>60325</xdr:colOff>
      <xdr:row>56</xdr:row>
      <xdr:rowOff>8636</xdr:rowOff>
    </xdr:to>
    <xdr:sp macro="" textlink="">
      <xdr:nvSpPr>
        <xdr:cNvPr id="198" name="フローチャート: 判断 197"/>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199" name="テキスト ボックス 198"/>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00" name="フローチャート: 判断 199"/>
        <xdr:cNvSpPr/>
      </xdr:nvSpPr>
      <xdr:spPr>
        <a:xfrm>
          <a:off x="1270000" y="948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01" name="テキスト ボックス 200"/>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7" name="楕円 206"/>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8"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9" name="楕円 208"/>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10" name="テキスト ボックス 209"/>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44196</xdr:rowOff>
    </xdr:from>
    <xdr:to>
      <xdr:col>15</xdr:col>
      <xdr:colOff>149225</xdr:colOff>
      <xdr:row>56</xdr:row>
      <xdr:rowOff>145796</xdr:rowOff>
    </xdr:to>
    <xdr:sp macro="" textlink="">
      <xdr:nvSpPr>
        <xdr:cNvPr id="211" name="楕円 210"/>
        <xdr:cNvSpPr/>
      </xdr:nvSpPr>
      <xdr:spPr>
        <a:xfrm>
          <a:off x="3048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130573</xdr:rowOff>
    </xdr:from>
    <xdr:ext cx="762000" cy="259045"/>
    <xdr:sp macro="" textlink="">
      <xdr:nvSpPr>
        <xdr:cNvPr id="212" name="テキスト ボックス 211"/>
        <xdr:cNvSpPr txBox="1"/>
      </xdr:nvSpPr>
      <xdr:spPr>
        <a:xfrm>
          <a:off x="2717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3" name="楕円 212"/>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4" name="テキスト ボックス 213"/>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215" name="楕円 214"/>
        <xdr:cNvSpPr/>
      </xdr:nvSpPr>
      <xdr:spPr>
        <a:xfrm>
          <a:off x="1270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216" name="テキスト ボックス 215"/>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を大きく上回っているのは、繰出金が大きな要因である。病院事業の運営経費や、公共下水道の整備に多額の費用が必要なため、それに伴い繰出金も多くなっている。今後は平成２８年度に策定した病院改革プランに沿って引き続き経費の節減を図るとともに、指定管理者制度を導入し、繰出金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xdr:rowOff>
    </xdr:from>
    <xdr:to>
      <xdr:col>82</xdr:col>
      <xdr:colOff>107950</xdr:colOff>
      <xdr:row>60</xdr:row>
      <xdr:rowOff>88900</xdr:rowOff>
    </xdr:to>
    <xdr:cxnSp macro="">
      <xdr:nvCxnSpPr>
        <xdr:cNvPr id="249" name="直線コネクタ 248"/>
        <xdr:cNvCxnSpPr/>
      </xdr:nvCxnSpPr>
      <xdr:spPr>
        <a:xfrm>
          <a:off x="15671800" y="101320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142240</xdr:rowOff>
    </xdr:from>
    <xdr:to>
      <xdr:col>78</xdr:col>
      <xdr:colOff>69850</xdr:colOff>
      <xdr:row>59</xdr:row>
      <xdr:rowOff>16510</xdr:rowOff>
    </xdr:to>
    <xdr:cxnSp macro="">
      <xdr:nvCxnSpPr>
        <xdr:cNvPr id="252" name="直線コネクタ 251"/>
        <xdr:cNvCxnSpPr/>
      </xdr:nvCxnSpPr>
      <xdr:spPr>
        <a:xfrm>
          <a:off x="14782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59</xdr:row>
      <xdr:rowOff>1270</xdr:rowOff>
    </xdr:to>
    <xdr:cxnSp macro="">
      <xdr:nvCxnSpPr>
        <xdr:cNvPr id="255" name="直線コネクタ 254"/>
        <xdr:cNvCxnSpPr/>
      </xdr:nvCxnSpPr>
      <xdr:spPr>
        <a:xfrm flipV="1">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161290</xdr:rowOff>
    </xdr:to>
    <xdr:cxnSp macro="">
      <xdr:nvCxnSpPr>
        <xdr:cNvPr id="258" name="直線コネクタ 257"/>
        <xdr:cNvCxnSpPr/>
      </xdr:nvCxnSpPr>
      <xdr:spPr>
        <a:xfrm flipV="1">
          <a:off x="13004800" y="1011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9" name="フローチャート: 判断 258"/>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0" name="テキスト ボックス 25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68" name="楕円 267"/>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9"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2" name="楕円 271"/>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3" name="テキスト ボックス 272"/>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補助費等に係る経常収支比率は類似団体平均を下回っている。今後も補助金の見直しや廃止を進め、補助費等の抑制に努める。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109855</xdr:rowOff>
    </xdr:to>
    <xdr:cxnSp macro="">
      <xdr:nvCxnSpPr>
        <xdr:cNvPr id="305" name="直線コネクタ 304"/>
        <xdr:cNvCxnSpPr/>
      </xdr:nvCxnSpPr>
      <xdr:spPr>
        <a:xfrm>
          <a:off x="15671800" y="62763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109855</xdr:rowOff>
    </xdr:to>
    <xdr:cxnSp macro="">
      <xdr:nvCxnSpPr>
        <xdr:cNvPr id="308" name="直線コネクタ 307"/>
        <xdr:cNvCxnSpPr/>
      </xdr:nvCxnSpPr>
      <xdr:spPr>
        <a:xfrm flipV="1">
          <a:off x="14782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109855</xdr:rowOff>
    </xdr:to>
    <xdr:cxnSp macro="">
      <xdr:nvCxnSpPr>
        <xdr:cNvPr id="311" name="直線コネクタ 310"/>
        <xdr:cNvCxnSpPr/>
      </xdr:nvCxnSpPr>
      <xdr:spPr>
        <a:xfrm>
          <a:off x="13893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132715</xdr:rowOff>
    </xdr:to>
    <xdr:cxnSp macro="">
      <xdr:nvCxnSpPr>
        <xdr:cNvPr id="314" name="直線コネクタ 313"/>
        <xdr:cNvCxnSpPr/>
      </xdr:nvCxnSpPr>
      <xdr:spPr>
        <a:xfrm flipV="1">
          <a:off x="13004800" y="62763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116205</xdr:rowOff>
    </xdr:from>
    <xdr:to>
      <xdr:col>69</xdr:col>
      <xdr:colOff>142875</xdr:colOff>
      <xdr:row>38</xdr:row>
      <xdr:rowOff>46355</xdr:rowOff>
    </xdr:to>
    <xdr:sp macro="" textlink="">
      <xdr:nvSpPr>
        <xdr:cNvPr id="315" name="フローチャート: 判断 314"/>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31132</xdr:rowOff>
    </xdr:from>
    <xdr:ext cx="762000" cy="259045"/>
    <xdr:sp macro="" textlink="">
      <xdr:nvSpPr>
        <xdr:cNvPr id="316" name="テキスト ボックス 315"/>
        <xdr:cNvSpPr txBox="1"/>
      </xdr:nvSpPr>
      <xdr:spPr>
        <a:xfrm>
          <a:off x="13512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7" name="フローチャート: 判断 316"/>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36847</xdr:rowOff>
    </xdr:from>
    <xdr:ext cx="762000" cy="259045"/>
    <xdr:sp macro="" textlink="">
      <xdr:nvSpPr>
        <xdr:cNvPr id="318" name="テキスト ボックス 317"/>
        <xdr:cNvSpPr txBox="1"/>
      </xdr:nvSpPr>
      <xdr:spPr>
        <a:xfrm>
          <a:off x="12623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59055</xdr:rowOff>
    </xdr:from>
    <xdr:to>
      <xdr:col>82</xdr:col>
      <xdr:colOff>158750</xdr:colOff>
      <xdr:row>36</xdr:row>
      <xdr:rowOff>160655</xdr:rowOff>
    </xdr:to>
    <xdr:sp macro="" textlink="">
      <xdr:nvSpPr>
        <xdr:cNvPr id="324" name="楕円 323"/>
        <xdr:cNvSpPr/>
      </xdr:nvSpPr>
      <xdr:spPr>
        <a:xfrm>
          <a:off x="164592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75582</xdr:rowOff>
    </xdr:from>
    <xdr:ext cx="762000" cy="259045"/>
    <xdr:sp macro="" textlink="">
      <xdr:nvSpPr>
        <xdr:cNvPr id="325" name="補助費等該当値テキスト"/>
        <xdr:cNvSpPr txBox="1"/>
      </xdr:nvSpPr>
      <xdr:spPr>
        <a:xfrm>
          <a:off x="16598900" y="607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6"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7" name="テキスト ボックス 326"/>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59055</xdr:rowOff>
    </xdr:from>
    <xdr:to>
      <xdr:col>74</xdr:col>
      <xdr:colOff>31750</xdr:colOff>
      <xdr:row>36</xdr:row>
      <xdr:rowOff>160655</xdr:rowOff>
    </xdr:to>
    <xdr:sp macro="" textlink="">
      <xdr:nvSpPr>
        <xdr:cNvPr id="328" name="楕円 327"/>
        <xdr:cNvSpPr/>
      </xdr:nvSpPr>
      <xdr:spPr>
        <a:xfrm>
          <a:off x="14732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170832</xdr:rowOff>
    </xdr:from>
    <xdr:ext cx="762000" cy="259045"/>
    <xdr:sp macro="" textlink="">
      <xdr:nvSpPr>
        <xdr:cNvPr id="329" name="テキスト ボックス 328"/>
        <xdr:cNvSpPr txBox="1"/>
      </xdr:nvSpPr>
      <xdr:spPr>
        <a:xfrm>
          <a:off x="14401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81915</xdr:rowOff>
    </xdr:from>
    <xdr:to>
      <xdr:col>65</xdr:col>
      <xdr:colOff>53975</xdr:colOff>
      <xdr:row>37</xdr:row>
      <xdr:rowOff>12065</xdr:rowOff>
    </xdr:to>
    <xdr:sp macro="" textlink="">
      <xdr:nvSpPr>
        <xdr:cNvPr id="332" name="楕円 331"/>
        <xdr:cNvSpPr/>
      </xdr:nvSpPr>
      <xdr:spPr>
        <a:xfrm>
          <a:off x="12954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22242</xdr:rowOff>
    </xdr:from>
    <xdr:ext cx="762000" cy="259045"/>
    <xdr:sp macro="" textlink="">
      <xdr:nvSpPr>
        <xdr:cNvPr id="333" name="テキスト ボックス 332"/>
        <xdr:cNvSpPr txBox="1"/>
      </xdr:nvSpPr>
      <xdr:spPr>
        <a:xfrm>
          <a:off x="12623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公債費に係る経常収支比率は類似団体平均を大きく下回っており、前年度比０．１ポイントの減となっている。地方債を財源とする普通建設費の内容を十分に精査することにより地方債の抑制に努めてきた。</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99568</xdr:rowOff>
    </xdr:to>
    <xdr:cxnSp macro="">
      <xdr:nvCxnSpPr>
        <xdr:cNvPr id="363" name="直線コネクタ 362"/>
        <xdr:cNvCxnSpPr/>
      </xdr:nvCxnSpPr>
      <xdr:spPr>
        <a:xfrm flipV="1">
          <a:off x="3987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99568</xdr:rowOff>
    </xdr:to>
    <xdr:cxnSp macro="">
      <xdr:nvCxnSpPr>
        <xdr:cNvPr id="366" name="直線コネクタ 365"/>
        <xdr:cNvCxnSpPr/>
      </xdr:nvCxnSpPr>
      <xdr:spPr>
        <a:xfrm>
          <a:off x="3098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90424</xdr:rowOff>
    </xdr:to>
    <xdr:cxnSp macro="">
      <xdr:nvCxnSpPr>
        <xdr:cNvPr id="369" name="直線コネクタ 368"/>
        <xdr:cNvCxnSpPr/>
      </xdr:nvCxnSpPr>
      <xdr:spPr>
        <a:xfrm>
          <a:off x="2209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108713</xdr:rowOff>
    </xdr:to>
    <xdr:cxnSp macro="">
      <xdr:nvCxnSpPr>
        <xdr:cNvPr id="372" name="直線コネクタ 371"/>
        <xdr:cNvCxnSpPr/>
      </xdr:nvCxnSpPr>
      <xdr:spPr>
        <a:xfrm flipV="1">
          <a:off x="1320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44196</xdr:rowOff>
    </xdr:from>
    <xdr:to>
      <xdr:col>24</xdr:col>
      <xdr:colOff>76200</xdr:colOff>
      <xdr:row>76</xdr:row>
      <xdr:rowOff>145796</xdr:rowOff>
    </xdr:to>
    <xdr:sp macro="" textlink="">
      <xdr:nvSpPr>
        <xdr:cNvPr id="382" name="楕円 381"/>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60723</xdr:rowOff>
    </xdr:from>
    <xdr:ext cx="762000" cy="259045"/>
    <xdr:sp macro="" textlink="">
      <xdr:nvSpPr>
        <xdr:cNvPr id="383"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86" name="楕円 385"/>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87" name="テキスト ボックス 386"/>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88" name="楕円 387"/>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89" name="テキスト ボックス 388"/>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0" name="楕円 389"/>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1" name="テキスト ボックス 390"/>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が類似団体平均を上回っており、前年度比４．７ポイントの増となっている。経常費用の繰出金が増加したことが主な要因である。今後、市立総合病院には指定管理者制度を導入する予定であり、繰出金の減に努めるとともに、引き続き既存事業の見直しを進め経常経費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35561</xdr:rowOff>
    </xdr:to>
    <xdr:cxnSp macro="">
      <xdr:nvCxnSpPr>
        <xdr:cNvPr id="422" name="直線コネクタ 421"/>
        <xdr:cNvCxnSpPr/>
      </xdr:nvCxnSpPr>
      <xdr:spPr>
        <a:xfrm>
          <a:off x="15671800" y="12850876"/>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74</xdr:row>
      <xdr:rowOff>163576</xdr:rowOff>
    </xdr:to>
    <xdr:cxnSp macro="">
      <xdr:nvCxnSpPr>
        <xdr:cNvPr id="425" name="直線コネクタ 424"/>
        <xdr:cNvCxnSpPr/>
      </xdr:nvCxnSpPr>
      <xdr:spPr>
        <a:xfrm>
          <a:off x="14782800" y="12841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74</xdr:row>
      <xdr:rowOff>168148</xdr:rowOff>
    </xdr:to>
    <xdr:cxnSp macro="">
      <xdr:nvCxnSpPr>
        <xdr:cNvPr id="428" name="直線コネクタ 427"/>
        <xdr:cNvCxnSpPr/>
      </xdr:nvCxnSpPr>
      <xdr:spPr>
        <a:xfrm flipV="1">
          <a:off x="13893800" y="12841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76</xdr:row>
      <xdr:rowOff>8128</xdr:rowOff>
    </xdr:to>
    <xdr:cxnSp macro="">
      <xdr:nvCxnSpPr>
        <xdr:cNvPr id="431" name="直線コネクタ 430"/>
        <xdr:cNvCxnSpPr/>
      </xdr:nvCxnSpPr>
      <xdr:spPr>
        <a:xfrm flipV="1">
          <a:off x="13004800" y="128554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128778</xdr:rowOff>
    </xdr:from>
    <xdr:to>
      <xdr:col>69</xdr:col>
      <xdr:colOff>142875</xdr:colOff>
      <xdr:row>74</xdr:row>
      <xdr:rowOff>58928</xdr:rowOff>
    </xdr:to>
    <xdr:sp macro="" textlink="">
      <xdr:nvSpPr>
        <xdr:cNvPr id="432" name="フローチャート: 判断 431"/>
        <xdr:cNvSpPr/>
      </xdr:nvSpPr>
      <xdr:spPr>
        <a:xfrm>
          <a:off x="13843000" y="126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33" name="テキスト ボックス 432"/>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101346</xdr:rowOff>
    </xdr:from>
    <xdr:to>
      <xdr:col>65</xdr:col>
      <xdr:colOff>53975</xdr:colOff>
      <xdr:row>74</xdr:row>
      <xdr:rowOff>31496</xdr:rowOff>
    </xdr:to>
    <xdr:sp macro="" textlink="">
      <xdr:nvSpPr>
        <xdr:cNvPr id="434" name="フローチャート: 判断 433"/>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41673</xdr:rowOff>
    </xdr:from>
    <xdr:ext cx="762000" cy="259045"/>
    <xdr:sp macro="" textlink="">
      <xdr:nvSpPr>
        <xdr:cNvPr id="435" name="テキスト ボックス 43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1" name="楕円 44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128288</xdr:rowOff>
    </xdr:from>
    <xdr:ext cx="762000" cy="259045"/>
    <xdr:sp macro="" textlink="">
      <xdr:nvSpPr>
        <xdr:cNvPr id="442" name="公債費以外該当値テキスト"/>
        <xdr:cNvSpPr txBox="1"/>
      </xdr:nvSpPr>
      <xdr:spPr>
        <a:xfrm>
          <a:off x="16598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3" name="楕円 442"/>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27703</xdr:rowOff>
    </xdr:from>
    <xdr:ext cx="736600" cy="259045"/>
    <xdr:sp macro="" textlink="">
      <xdr:nvSpPr>
        <xdr:cNvPr id="444" name="テキスト ボックス 443"/>
        <xdr:cNvSpPr txBox="1"/>
      </xdr:nvSpPr>
      <xdr:spPr>
        <a:xfrm>
          <a:off x="15290800" y="1288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5" name="楕円 444"/>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18559</xdr:rowOff>
    </xdr:from>
    <xdr:ext cx="762000" cy="259045"/>
    <xdr:sp macro="" textlink="">
      <xdr:nvSpPr>
        <xdr:cNvPr id="446" name="テキスト ボックス 445"/>
        <xdr:cNvSpPr txBox="1"/>
      </xdr:nvSpPr>
      <xdr:spPr>
        <a:xfrm>
          <a:off x="144018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47" name="楕円 446"/>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32275</xdr:rowOff>
    </xdr:from>
    <xdr:ext cx="762000" cy="259045"/>
    <xdr:sp macro="" textlink="">
      <xdr:nvSpPr>
        <xdr:cNvPr id="448" name="テキスト ボックス 447"/>
        <xdr:cNvSpPr txBox="1"/>
      </xdr:nvSpPr>
      <xdr:spPr>
        <a:xfrm>
          <a:off x="13512800" y="1289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49" name="楕円 448"/>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43705</xdr:rowOff>
    </xdr:from>
    <xdr:ext cx="762000" cy="259045"/>
    <xdr:sp macro="" textlink="">
      <xdr:nvSpPr>
        <xdr:cNvPr id="450" name="テキスト ボックス 449"/>
        <xdr:cNvSpPr txBox="1"/>
      </xdr:nvSpPr>
      <xdr:spPr>
        <a:xfrm>
          <a:off x="12623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76918</xdr:rowOff>
    </xdr:from>
    <xdr:to>
      <xdr:col>29</xdr:col>
      <xdr:colOff>127000</xdr:colOff>
      <xdr:row>16</xdr:row>
      <xdr:rowOff>109322</xdr:rowOff>
    </xdr:to>
    <xdr:cxnSp macro="">
      <xdr:nvCxnSpPr>
        <xdr:cNvPr id="50" name="直線コネクタ 49"/>
        <xdr:cNvCxnSpPr/>
      </xdr:nvCxnSpPr>
      <xdr:spPr bwMode="auto">
        <a:xfrm flipV="1">
          <a:off x="5003800" y="2867743"/>
          <a:ext cx="647700" cy="3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61695</xdr:rowOff>
    </xdr:from>
    <xdr:ext cx="762000" cy="259045"/>
    <xdr:sp macro="" textlink="">
      <xdr:nvSpPr>
        <xdr:cNvPr id="51" name="人口1人当たり決算額の推移平均値テキスト130"/>
        <xdr:cNvSpPr txBox="1"/>
      </xdr:nvSpPr>
      <xdr:spPr>
        <a:xfrm>
          <a:off x="5740400" y="285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109322</xdr:rowOff>
    </xdr:from>
    <xdr:to>
      <xdr:col>26</xdr:col>
      <xdr:colOff>50800</xdr:colOff>
      <xdr:row>16</xdr:row>
      <xdr:rowOff>139973</xdr:rowOff>
    </xdr:to>
    <xdr:cxnSp macro="">
      <xdr:nvCxnSpPr>
        <xdr:cNvPr id="53" name="直線コネクタ 52"/>
        <xdr:cNvCxnSpPr/>
      </xdr:nvCxnSpPr>
      <xdr:spPr bwMode="auto">
        <a:xfrm flipV="1">
          <a:off x="4305300" y="2900147"/>
          <a:ext cx="6985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139973</xdr:rowOff>
    </xdr:from>
    <xdr:to>
      <xdr:col>22</xdr:col>
      <xdr:colOff>114300</xdr:colOff>
      <xdr:row>16</xdr:row>
      <xdr:rowOff>158528</xdr:rowOff>
    </xdr:to>
    <xdr:cxnSp macro="">
      <xdr:nvCxnSpPr>
        <xdr:cNvPr id="56" name="直線コネクタ 55"/>
        <xdr:cNvCxnSpPr/>
      </xdr:nvCxnSpPr>
      <xdr:spPr bwMode="auto">
        <a:xfrm flipV="1">
          <a:off x="3606800" y="2930798"/>
          <a:ext cx="698500" cy="1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158528</xdr:rowOff>
    </xdr:from>
    <xdr:to>
      <xdr:col>18</xdr:col>
      <xdr:colOff>177800</xdr:colOff>
      <xdr:row>17</xdr:row>
      <xdr:rowOff>18815</xdr:rowOff>
    </xdr:to>
    <xdr:cxnSp macro="">
      <xdr:nvCxnSpPr>
        <xdr:cNvPr id="59" name="直線コネクタ 58"/>
        <xdr:cNvCxnSpPr/>
      </xdr:nvCxnSpPr>
      <xdr:spPr bwMode="auto">
        <a:xfrm flipV="1">
          <a:off x="2908300" y="2949353"/>
          <a:ext cx="698500" cy="31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26118</xdr:rowOff>
    </xdr:from>
    <xdr:to>
      <xdr:col>29</xdr:col>
      <xdr:colOff>177800</xdr:colOff>
      <xdr:row>16</xdr:row>
      <xdr:rowOff>127718</xdr:rowOff>
    </xdr:to>
    <xdr:sp macro="" textlink="">
      <xdr:nvSpPr>
        <xdr:cNvPr id="69" name="楕円 68"/>
        <xdr:cNvSpPr/>
      </xdr:nvSpPr>
      <xdr:spPr bwMode="auto">
        <a:xfrm>
          <a:off x="5600700" y="281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42645</xdr:rowOff>
    </xdr:from>
    <xdr:ext cx="762000" cy="259045"/>
    <xdr:sp macro="" textlink="">
      <xdr:nvSpPr>
        <xdr:cNvPr id="70" name="人口1人当たり決算額の推移該当値テキスト130"/>
        <xdr:cNvSpPr txBox="1"/>
      </xdr:nvSpPr>
      <xdr:spPr>
        <a:xfrm>
          <a:off x="5740400" y="266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58522</xdr:rowOff>
    </xdr:from>
    <xdr:to>
      <xdr:col>26</xdr:col>
      <xdr:colOff>101600</xdr:colOff>
      <xdr:row>16</xdr:row>
      <xdr:rowOff>160122</xdr:rowOff>
    </xdr:to>
    <xdr:sp macro="" textlink="">
      <xdr:nvSpPr>
        <xdr:cNvPr id="71" name="楕円 70"/>
        <xdr:cNvSpPr/>
      </xdr:nvSpPr>
      <xdr:spPr bwMode="auto">
        <a:xfrm>
          <a:off x="4953000" y="284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170299</xdr:rowOff>
    </xdr:from>
    <xdr:ext cx="736600" cy="259045"/>
    <xdr:sp macro="" textlink="">
      <xdr:nvSpPr>
        <xdr:cNvPr id="72" name="テキスト ボックス 71"/>
        <xdr:cNvSpPr txBox="1"/>
      </xdr:nvSpPr>
      <xdr:spPr>
        <a:xfrm>
          <a:off x="4622800" y="261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89173</xdr:rowOff>
    </xdr:from>
    <xdr:to>
      <xdr:col>22</xdr:col>
      <xdr:colOff>165100</xdr:colOff>
      <xdr:row>17</xdr:row>
      <xdr:rowOff>19323</xdr:rowOff>
    </xdr:to>
    <xdr:sp macro="" textlink="">
      <xdr:nvSpPr>
        <xdr:cNvPr id="73" name="楕円 72"/>
        <xdr:cNvSpPr/>
      </xdr:nvSpPr>
      <xdr:spPr bwMode="auto">
        <a:xfrm>
          <a:off x="4254500" y="287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29500</xdr:rowOff>
    </xdr:from>
    <xdr:ext cx="762000" cy="259045"/>
    <xdr:sp macro="" textlink="">
      <xdr:nvSpPr>
        <xdr:cNvPr id="74" name="テキスト ボックス 73"/>
        <xdr:cNvSpPr txBox="1"/>
      </xdr:nvSpPr>
      <xdr:spPr>
        <a:xfrm>
          <a:off x="3924300" y="264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107728</xdr:rowOff>
    </xdr:from>
    <xdr:to>
      <xdr:col>19</xdr:col>
      <xdr:colOff>38100</xdr:colOff>
      <xdr:row>17</xdr:row>
      <xdr:rowOff>37878</xdr:rowOff>
    </xdr:to>
    <xdr:sp macro="" textlink="">
      <xdr:nvSpPr>
        <xdr:cNvPr id="75" name="楕円 74"/>
        <xdr:cNvSpPr/>
      </xdr:nvSpPr>
      <xdr:spPr bwMode="auto">
        <a:xfrm>
          <a:off x="3556000" y="289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48055</xdr:rowOff>
    </xdr:from>
    <xdr:ext cx="762000" cy="259045"/>
    <xdr:sp macro="" textlink="">
      <xdr:nvSpPr>
        <xdr:cNvPr id="76" name="テキスト ボックス 75"/>
        <xdr:cNvSpPr txBox="1"/>
      </xdr:nvSpPr>
      <xdr:spPr>
        <a:xfrm>
          <a:off x="3225800" y="266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139465</xdr:rowOff>
    </xdr:from>
    <xdr:to>
      <xdr:col>15</xdr:col>
      <xdr:colOff>101600</xdr:colOff>
      <xdr:row>17</xdr:row>
      <xdr:rowOff>69615</xdr:rowOff>
    </xdr:to>
    <xdr:sp macro="" textlink="">
      <xdr:nvSpPr>
        <xdr:cNvPr id="77" name="楕円 76"/>
        <xdr:cNvSpPr/>
      </xdr:nvSpPr>
      <xdr:spPr bwMode="auto">
        <a:xfrm>
          <a:off x="2857500" y="293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79792</xdr:rowOff>
    </xdr:from>
    <xdr:ext cx="762000" cy="259045"/>
    <xdr:sp macro="" textlink="">
      <xdr:nvSpPr>
        <xdr:cNvPr id="78" name="テキスト ボックス 77"/>
        <xdr:cNvSpPr txBox="1"/>
      </xdr:nvSpPr>
      <xdr:spPr>
        <a:xfrm>
          <a:off x="2527300" y="26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15998</xdr:rowOff>
    </xdr:from>
    <xdr:to>
      <xdr:col>29</xdr:col>
      <xdr:colOff>127000</xdr:colOff>
      <xdr:row>36</xdr:row>
      <xdr:rowOff>17599</xdr:rowOff>
    </xdr:to>
    <xdr:cxnSp macro="">
      <xdr:nvCxnSpPr>
        <xdr:cNvPr id="113" name="直線コネクタ 112"/>
        <xdr:cNvCxnSpPr/>
      </xdr:nvCxnSpPr>
      <xdr:spPr bwMode="auto">
        <a:xfrm flipV="1">
          <a:off x="5003800" y="6969248"/>
          <a:ext cx="6477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6952</xdr:rowOff>
    </xdr:from>
    <xdr:to>
      <xdr:col>26</xdr:col>
      <xdr:colOff>50800</xdr:colOff>
      <xdr:row>36</xdr:row>
      <xdr:rowOff>17599</xdr:rowOff>
    </xdr:to>
    <xdr:cxnSp macro="">
      <xdr:nvCxnSpPr>
        <xdr:cNvPr id="116" name="直線コネクタ 115"/>
        <xdr:cNvCxnSpPr/>
      </xdr:nvCxnSpPr>
      <xdr:spPr bwMode="auto">
        <a:xfrm>
          <a:off x="4305300" y="6960202"/>
          <a:ext cx="698500" cy="1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6952</xdr:rowOff>
    </xdr:from>
    <xdr:to>
      <xdr:col>22</xdr:col>
      <xdr:colOff>114300</xdr:colOff>
      <xdr:row>36</xdr:row>
      <xdr:rowOff>61424</xdr:rowOff>
    </xdr:to>
    <xdr:cxnSp macro="">
      <xdr:nvCxnSpPr>
        <xdr:cNvPr id="119" name="直線コネクタ 118"/>
        <xdr:cNvCxnSpPr/>
      </xdr:nvCxnSpPr>
      <xdr:spPr bwMode="auto">
        <a:xfrm flipV="1">
          <a:off x="3606800" y="6960202"/>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321049</xdr:rowOff>
    </xdr:from>
    <xdr:to>
      <xdr:col>18</xdr:col>
      <xdr:colOff>177800</xdr:colOff>
      <xdr:row>36</xdr:row>
      <xdr:rowOff>61424</xdr:rowOff>
    </xdr:to>
    <xdr:cxnSp macro="">
      <xdr:nvCxnSpPr>
        <xdr:cNvPr id="122" name="直線コネクタ 121"/>
        <xdr:cNvCxnSpPr/>
      </xdr:nvCxnSpPr>
      <xdr:spPr bwMode="auto">
        <a:xfrm>
          <a:off x="2908300" y="6931399"/>
          <a:ext cx="698500" cy="8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87467</xdr:rowOff>
    </xdr:from>
    <xdr:to>
      <xdr:col>19</xdr:col>
      <xdr:colOff>38100</xdr:colOff>
      <xdr:row>35</xdr:row>
      <xdr:rowOff>189067</xdr:rowOff>
    </xdr:to>
    <xdr:sp macro="" textlink="">
      <xdr:nvSpPr>
        <xdr:cNvPr id="123" name="フローチャート: 判断 122"/>
        <xdr:cNvSpPr/>
      </xdr:nvSpPr>
      <xdr:spPr bwMode="auto">
        <a:xfrm>
          <a:off x="3556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199244</xdr:rowOff>
    </xdr:from>
    <xdr:ext cx="762000" cy="259045"/>
    <xdr:sp macro="" textlink="">
      <xdr:nvSpPr>
        <xdr:cNvPr id="124" name="テキスト ボックス 123"/>
        <xdr:cNvSpPr txBox="1"/>
      </xdr:nvSpPr>
      <xdr:spPr>
        <a:xfrm>
          <a:off x="32258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20617</xdr:rowOff>
    </xdr:from>
    <xdr:to>
      <xdr:col>15</xdr:col>
      <xdr:colOff>101600</xdr:colOff>
      <xdr:row>35</xdr:row>
      <xdr:rowOff>122217</xdr:rowOff>
    </xdr:to>
    <xdr:sp macro="" textlink="">
      <xdr:nvSpPr>
        <xdr:cNvPr id="125" name="フローチャート: 判断 124"/>
        <xdr:cNvSpPr/>
      </xdr:nvSpPr>
      <xdr:spPr bwMode="auto">
        <a:xfrm>
          <a:off x="2857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132395</xdr:rowOff>
    </xdr:from>
    <xdr:ext cx="762000" cy="259045"/>
    <xdr:sp macro="" textlink="">
      <xdr:nvSpPr>
        <xdr:cNvPr id="126" name="テキスト ボックス 125"/>
        <xdr:cNvSpPr txBox="1"/>
      </xdr:nvSpPr>
      <xdr:spPr>
        <a:xfrm>
          <a:off x="2527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308098</xdr:rowOff>
    </xdr:from>
    <xdr:to>
      <xdr:col>29</xdr:col>
      <xdr:colOff>177800</xdr:colOff>
      <xdr:row>36</xdr:row>
      <xdr:rowOff>66798</xdr:rowOff>
    </xdr:to>
    <xdr:sp macro="" textlink="">
      <xdr:nvSpPr>
        <xdr:cNvPr id="132" name="楕円 131"/>
        <xdr:cNvSpPr/>
      </xdr:nvSpPr>
      <xdr:spPr bwMode="auto">
        <a:xfrm>
          <a:off x="5600700" y="691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280175</xdr:rowOff>
    </xdr:from>
    <xdr:ext cx="762000" cy="259045"/>
    <xdr:sp macro="" textlink="">
      <xdr:nvSpPr>
        <xdr:cNvPr id="133" name="人口1人当たり決算額の推移該当値テキスト445"/>
        <xdr:cNvSpPr txBox="1"/>
      </xdr:nvSpPr>
      <xdr:spPr>
        <a:xfrm>
          <a:off x="5740400" y="68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309699</xdr:rowOff>
    </xdr:from>
    <xdr:to>
      <xdr:col>26</xdr:col>
      <xdr:colOff>101600</xdr:colOff>
      <xdr:row>36</xdr:row>
      <xdr:rowOff>68399</xdr:rowOff>
    </xdr:to>
    <xdr:sp macro="" textlink="">
      <xdr:nvSpPr>
        <xdr:cNvPr id="134" name="楕円 133"/>
        <xdr:cNvSpPr/>
      </xdr:nvSpPr>
      <xdr:spPr bwMode="auto">
        <a:xfrm>
          <a:off x="4953000" y="692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53176</xdr:rowOff>
    </xdr:from>
    <xdr:ext cx="736600" cy="259045"/>
    <xdr:sp macro="" textlink="">
      <xdr:nvSpPr>
        <xdr:cNvPr id="135" name="テキスト ボックス 134"/>
        <xdr:cNvSpPr txBox="1"/>
      </xdr:nvSpPr>
      <xdr:spPr>
        <a:xfrm>
          <a:off x="4622800" y="700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299052</xdr:rowOff>
    </xdr:from>
    <xdr:to>
      <xdr:col>22</xdr:col>
      <xdr:colOff>165100</xdr:colOff>
      <xdr:row>36</xdr:row>
      <xdr:rowOff>57752</xdr:rowOff>
    </xdr:to>
    <xdr:sp macro="" textlink="">
      <xdr:nvSpPr>
        <xdr:cNvPr id="136" name="楕円 135"/>
        <xdr:cNvSpPr/>
      </xdr:nvSpPr>
      <xdr:spPr bwMode="auto">
        <a:xfrm>
          <a:off x="4254500" y="690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42529</xdr:rowOff>
    </xdr:from>
    <xdr:ext cx="762000" cy="259045"/>
    <xdr:sp macro="" textlink="">
      <xdr:nvSpPr>
        <xdr:cNvPr id="137" name="テキスト ボックス 136"/>
        <xdr:cNvSpPr txBox="1"/>
      </xdr:nvSpPr>
      <xdr:spPr>
        <a:xfrm>
          <a:off x="3924300" y="699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10624</xdr:rowOff>
    </xdr:from>
    <xdr:to>
      <xdr:col>19</xdr:col>
      <xdr:colOff>38100</xdr:colOff>
      <xdr:row>36</xdr:row>
      <xdr:rowOff>112224</xdr:rowOff>
    </xdr:to>
    <xdr:sp macro="" textlink="">
      <xdr:nvSpPr>
        <xdr:cNvPr id="138" name="楕円 137"/>
        <xdr:cNvSpPr/>
      </xdr:nvSpPr>
      <xdr:spPr bwMode="auto">
        <a:xfrm>
          <a:off x="3556000" y="696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97001</xdr:rowOff>
    </xdr:from>
    <xdr:ext cx="762000" cy="259045"/>
    <xdr:sp macro="" textlink="">
      <xdr:nvSpPr>
        <xdr:cNvPr id="139" name="テキスト ボックス 138"/>
        <xdr:cNvSpPr txBox="1"/>
      </xdr:nvSpPr>
      <xdr:spPr>
        <a:xfrm>
          <a:off x="3225800" y="705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270249</xdr:rowOff>
    </xdr:from>
    <xdr:to>
      <xdr:col>15</xdr:col>
      <xdr:colOff>101600</xdr:colOff>
      <xdr:row>36</xdr:row>
      <xdr:rowOff>28949</xdr:rowOff>
    </xdr:to>
    <xdr:sp macro="" textlink="">
      <xdr:nvSpPr>
        <xdr:cNvPr id="140" name="楕円 139"/>
        <xdr:cNvSpPr/>
      </xdr:nvSpPr>
      <xdr:spPr bwMode="auto">
        <a:xfrm>
          <a:off x="2857500" y="688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13726</xdr:rowOff>
    </xdr:from>
    <xdr:ext cx="762000" cy="259045"/>
    <xdr:sp macro="" textlink="">
      <xdr:nvSpPr>
        <xdr:cNvPr id="141" name="テキスト ボックス 140"/>
        <xdr:cNvSpPr txBox="1"/>
      </xdr:nvSpPr>
      <xdr:spPr>
        <a:xfrm>
          <a:off x="2527300" y="696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48511</xdr:rowOff>
    </xdr:from>
    <xdr:to>
      <xdr:col>24</xdr:col>
      <xdr:colOff>63500</xdr:colOff>
      <xdr:row>35</xdr:row>
      <xdr:rowOff>83510</xdr:rowOff>
    </xdr:to>
    <xdr:cxnSp macro="">
      <xdr:nvCxnSpPr>
        <xdr:cNvPr id="59" name="直線コネクタ 58"/>
        <xdr:cNvCxnSpPr/>
      </xdr:nvCxnSpPr>
      <xdr:spPr>
        <a:xfrm flipV="1">
          <a:off x="3797300" y="6049261"/>
          <a:ext cx="8382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83510</xdr:rowOff>
    </xdr:from>
    <xdr:to>
      <xdr:col>19</xdr:col>
      <xdr:colOff>177800</xdr:colOff>
      <xdr:row>35</xdr:row>
      <xdr:rowOff>86916</xdr:rowOff>
    </xdr:to>
    <xdr:cxnSp macro="">
      <xdr:nvCxnSpPr>
        <xdr:cNvPr id="62" name="直線コネクタ 61"/>
        <xdr:cNvCxnSpPr/>
      </xdr:nvCxnSpPr>
      <xdr:spPr>
        <a:xfrm flipV="1">
          <a:off x="2908300" y="608426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86916</xdr:rowOff>
    </xdr:from>
    <xdr:to>
      <xdr:col>15</xdr:col>
      <xdr:colOff>50800</xdr:colOff>
      <xdr:row>35</xdr:row>
      <xdr:rowOff>102895</xdr:rowOff>
    </xdr:to>
    <xdr:cxnSp macro="">
      <xdr:nvCxnSpPr>
        <xdr:cNvPr id="65" name="直線コネクタ 64"/>
        <xdr:cNvCxnSpPr/>
      </xdr:nvCxnSpPr>
      <xdr:spPr>
        <a:xfrm flipV="1">
          <a:off x="2019300" y="6087666"/>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102895</xdr:rowOff>
    </xdr:from>
    <xdr:to>
      <xdr:col>10</xdr:col>
      <xdr:colOff>114300</xdr:colOff>
      <xdr:row>35</xdr:row>
      <xdr:rowOff>120338</xdr:rowOff>
    </xdr:to>
    <xdr:cxnSp macro="">
      <xdr:nvCxnSpPr>
        <xdr:cNvPr id="68" name="直線コネクタ 67"/>
        <xdr:cNvCxnSpPr/>
      </xdr:nvCxnSpPr>
      <xdr:spPr>
        <a:xfrm flipV="1">
          <a:off x="1130300" y="6103645"/>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141021</xdr:rowOff>
    </xdr:from>
    <xdr:to>
      <xdr:col>10</xdr:col>
      <xdr:colOff>165100</xdr:colOff>
      <xdr:row>36</xdr:row>
      <xdr:rowOff>71171</xdr:rowOff>
    </xdr:to>
    <xdr:sp macro="" textlink="">
      <xdr:nvSpPr>
        <xdr:cNvPr id="69" name="フローチャート: 判断 68"/>
        <xdr:cNvSpPr/>
      </xdr:nvSpPr>
      <xdr:spPr>
        <a:xfrm>
          <a:off x="1968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62298</xdr:rowOff>
    </xdr:from>
    <xdr:ext cx="534377" cy="259045"/>
    <xdr:sp macro="" textlink="">
      <xdr:nvSpPr>
        <xdr:cNvPr id="70" name="テキスト ボックス 69"/>
        <xdr:cNvSpPr txBox="1"/>
      </xdr:nvSpPr>
      <xdr:spPr>
        <a:xfrm>
          <a:off x="1752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155720</xdr:rowOff>
    </xdr:from>
    <xdr:to>
      <xdr:col>6</xdr:col>
      <xdr:colOff>38100</xdr:colOff>
      <xdr:row>36</xdr:row>
      <xdr:rowOff>85870</xdr:rowOff>
    </xdr:to>
    <xdr:sp macro="" textlink="">
      <xdr:nvSpPr>
        <xdr:cNvPr id="71" name="フローチャート: 判断 70"/>
        <xdr:cNvSpPr/>
      </xdr:nvSpPr>
      <xdr:spPr>
        <a:xfrm>
          <a:off x="1079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76997</xdr:rowOff>
    </xdr:from>
    <xdr:ext cx="534377" cy="259045"/>
    <xdr:sp macro="" textlink="">
      <xdr:nvSpPr>
        <xdr:cNvPr id="72" name="テキスト ボックス 71"/>
        <xdr:cNvSpPr txBox="1"/>
      </xdr:nvSpPr>
      <xdr:spPr>
        <a:xfrm>
          <a:off x="863111" y="62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169161</xdr:rowOff>
    </xdr:from>
    <xdr:to>
      <xdr:col>24</xdr:col>
      <xdr:colOff>114300</xdr:colOff>
      <xdr:row>35</xdr:row>
      <xdr:rowOff>99311</xdr:rowOff>
    </xdr:to>
    <xdr:sp macro="" textlink="">
      <xdr:nvSpPr>
        <xdr:cNvPr id="78" name="楕円 77"/>
        <xdr:cNvSpPr/>
      </xdr:nvSpPr>
      <xdr:spPr>
        <a:xfrm>
          <a:off x="4584700" y="59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20588</xdr:rowOff>
    </xdr:from>
    <xdr:ext cx="534377" cy="259045"/>
    <xdr:sp macro="" textlink="">
      <xdr:nvSpPr>
        <xdr:cNvPr id="79" name="人件費該当値テキスト"/>
        <xdr:cNvSpPr txBox="1"/>
      </xdr:nvSpPr>
      <xdr:spPr>
        <a:xfrm>
          <a:off x="4686300" y="58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32710</xdr:rowOff>
    </xdr:from>
    <xdr:to>
      <xdr:col>20</xdr:col>
      <xdr:colOff>38100</xdr:colOff>
      <xdr:row>35</xdr:row>
      <xdr:rowOff>134310</xdr:rowOff>
    </xdr:to>
    <xdr:sp macro="" textlink="">
      <xdr:nvSpPr>
        <xdr:cNvPr id="80" name="楕円 79"/>
        <xdr:cNvSpPr/>
      </xdr:nvSpPr>
      <xdr:spPr>
        <a:xfrm>
          <a:off x="3746500" y="60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150837</xdr:rowOff>
    </xdr:from>
    <xdr:ext cx="534377" cy="259045"/>
    <xdr:sp macro="" textlink="">
      <xdr:nvSpPr>
        <xdr:cNvPr id="81" name="テキスト ボックス 80"/>
        <xdr:cNvSpPr txBox="1"/>
      </xdr:nvSpPr>
      <xdr:spPr>
        <a:xfrm>
          <a:off x="3530111" y="5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36116</xdr:rowOff>
    </xdr:from>
    <xdr:to>
      <xdr:col>15</xdr:col>
      <xdr:colOff>101600</xdr:colOff>
      <xdr:row>35</xdr:row>
      <xdr:rowOff>137716</xdr:rowOff>
    </xdr:to>
    <xdr:sp macro="" textlink="">
      <xdr:nvSpPr>
        <xdr:cNvPr id="82" name="楕円 81"/>
        <xdr:cNvSpPr/>
      </xdr:nvSpPr>
      <xdr:spPr>
        <a:xfrm>
          <a:off x="2857500" y="603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154243</xdr:rowOff>
    </xdr:from>
    <xdr:ext cx="534377" cy="259045"/>
    <xdr:sp macro="" textlink="">
      <xdr:nvSpPr>
        <xdr:cNvPr id="83" name="テキスト ボックス 82"/>
        <xdr:cNvSpPr txBox="1"/>
      </xdr:nvSpPr>
      <xdr:spPr>
        <a:xfrm>
          <a:off x="2641111" y="58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52095</xdr:rowOff>
    </xdr:from>
    <xdr:to>
      <xdr:col>10</xdr:col>
      <xdr:colOff>165100</xdr:colOff>
      <xdr:row>35</xdr:row>
      <xdr:rowOff>153695</xdr:rowOff>
    </xdr:to>
    <xdr:sp macro="" textlink="">
      <xdr:nvSpPr>
        <xdr:cNvPr id="84" name="楕円 83"/>
        <xdr:cNvSpPr/>
      </xdr:nvSpPr>
      <xdr:spPr>
        <a:xfrm>
          <a:off x="1968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170222</xdr:rowOff>
    </xdr:from>
    <xdr:ext cx="534377" cy="259045"/>
    <xdr:sp macro="" textlink="">
      <xdr:nvSpPr>
        <xdr:cNvPr id="85" name="テキスト ボックス 84"/>
        <xdr:cNvSpPr txBox="1"/>
      </xdr:nvSpPr>
      <xdr:spPr>
        <a:xfrm>
          <a:off x="1752111" y="58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69538</xdr:rowOff>
    </xdr:from>
    <xdr:to>
      <xdr:col>6</xdr:col>
      <xdr:colOff>38100</xdr:colOff>
      <xdr:row>35</xdr:row>
      <xdr:rowOff>171138</xdr:rowOff>
    </xdr:to>
    <xdr:sp macro="" textlink="">
      <xdr:nvSpPr>
        <xdr:cNvPr id="86" name="楕円 85"/>
        <xdr:cNvSpPr/>
      </xdr:nvSpPr>
      <xdr:spPr>
        <a:xfrm>
          <a:off x="1079500" y="60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16215</xdr:rowOff>
    </xdr:from>
    <xdr:ext cx="534377" cy="259045"/>
    <xdr:sp macro="" textlink="">
      <xdr:nvSpPr>
        <xdr:cNvPr id="87" name="テキスト ボックス 86"/>
        <xdr:cNvSpPr txBox="1"/>
      </xdr:nvSpPr>
      <xdr:spPr>
        <a:xfrm>
          <a:off x="863111" y="58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44149</xdr:rowOff>
    </xdr:from>
    <xdr:to>
      <xdr:col>24</xdr:col>
      <xdr:colOff>63500</xdr:colOff>
      <xdr:row>58</xdr:row>
      <xdr:rowOff>48470</xdr:rowOff>
    </xdr:to>
    <xdr:cxnSp macro="">
      <xdr:nvCxnSpPr>
        <xdr:cNvPr id="116" name="直線コネクタ 115"/>
        <xdr:cNvCxnSpPr/>
      </xdr:nvCxnSpPr>
      <xdr:spPr>
        <a:xfrm>
          <a:off x="3797300" y="9988249"/>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44149</xdr:rowOff>
    </xdr:from>
    <xdr:to>
      <xdr:col>19</xdr:col>
      <xdr:colOff>177800</xdr:colOff>
      <xdr:row>58</xdr:row>
      <xdr:rowOff>57709</xdr:rowOff>
    </xdr:to>
    <xdr:cxnSp macro="">
      <xdr:nvCxnSpPr>
        <xdr:cNvPr id="119" name="直線コネクタ 118"/>
        <xdr:cNvCxnSpPr/>
      </xdr:nvCxnSpPr>
      <xdr:spPr>
        <a:xfrm flipV="1">
          <a:off x="2908300" y="9988249"/>
          <a:ext cx="889000" cy="1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54379</xdr:rowOff>
    </xdr:from>
    <xdr:to>
      <xdr:col>15</xdr:col>
      <xdr:colOff>50800</xdr:colOff>
      <xdr:row>58</xdr:row>
      <xdr:rowOff>57709</xdr:rowOff>
    </xdr:to>
    <xdr:cxnSp macro="">
      <xdr:nvCxnSpPr>
        <xdr:cNvPr id="122" name="直線コネクタ 121"/>
        <xdr:cNvCxnSpPr/>
      </xdr:nvCxnSpPr>
      <xdr:spPr>
        <a:xfrm>
          <a:off x="2019300" y="9998479"/>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54268</xdr:rowOff>
    </xdr:from>
    <xdr:to>
      <xdr:col>10</xdr:col>
      <xdr:colOff>114300</xdr:colOff>
      <xdr:row>58</xdr:row>
      <xdr:rowOff>54379</xdr:rowOff>
    </xdr:to>
    <xdr:cxnSp macro="">
      <xdr:nvCxnSpPr>
        <xdr:cNvPr id="125" name="直線コネクタ 124"/>
        <xdr:cNvCxnSpPr/>
      </xdr:nvCxnSpPr>
      <xdr:spPr>
        <a:xfrm>
          <a:off x="1130300" y="9998368"/>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6" name="フローチャート: 判断 125"/>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87347</xdr:rowOff>
    </xdr:from>
    <xdr:ext cx="534377" cy="259045"/>
    <xdr:sp macro="" textlink="">
      <xdr:nvSpPr>
        <xdr:cNvPr id="127" name="テキスト ボックス 126"/>
        <xdr:cNvSpPr txBox="1"/>
      </xdr:nvSpPr>
      <xdr:spPr>
        <a:xfrm>
          <a:off x="1752111" y="9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28" name="フローチャート: 判断 127"/>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94438</xdr:rowOff>
    </xdr:from>
    <xdr:ext cx="534377" cy="259045"/>
    <xdr:sp macro="" textlink="">
      <xdr:nvSpPr>
        <xdr:cNvPr id="129" name="テキスト ボックス 128"/>
        <xdr:cNvSpPr txBox="1"/>
      </xdr:nvSpPr>
      <xdr:spPr>
        <a:xfrm>
          <a:off x="863111" y="96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169120</xdr:rowOff>
    </xdr:from>
    <xdr:to>
      <xdr:col>24</xdr:col>
      <xdr:colOff>114300</xdr:colOff>
      <xdr:row>58</xdr:row>
      <xdr:rowOff>99270</xdr:rowOff>
    </xdr:to>
    <xdr:sp macro="" textlink="">
      <xdr:nvSpPr>
        <xdr:cNvPr id="135" name="楕円 134"/>
        <xdr:cNvSpPr/>
      </xdr:nvSpPr>
      <xdr:spPr>
        <a:xfrm>
          <a:off x="4584700" y="99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84047</xdr:rowOff>
    </xdr:from>
    <xdr:ext cx="534377" cy="259045"/>
    <xdr:sp macro="" textlink="">
      <xdr:nvSpPr>
        <xdr:cNvPr id="136" name="物件費該当値テキスト"/>
        <xdr:cNvSpPr txBox="1"/>
      </xdr:nvSpPr>
      <xdr:spPr>
        <a:xfrm>
          <a:off x="4686300" y="98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164799</xdr:rowOff>
    </xdr:from>
    <xdr:to>
      <xdr:col>20</xdr:col>
      <xdr:colOff>38100</xdr:colOff>
      <xdr:row>58</xdr:row>
      <xdr:rowOff>94949</xdr:rowOff>
    </xdr:to>
    <xdr:sp macro="" textlink="">
      <xdr:nvSpPr>
        <xdr:cNvPr id="137" name="楕円 136"/>
        <xdr:cNvSpPr/>
      </xdr:nvSpPr>
      <xdr:spPr>
        <a:xfrm>
          <a:off x="3746500" y="99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86076</xdr:rowOff>
    </xdr:from>
    <xdr:ext cx="534377" cy="259045"/>
    <xdr:sp macro="" textlink="">
      <xdr:nvSpPr>
        <xdr:cNvPr id="138" name="テキスト ボックス 137"/>
        <xdr:cNvSpPr txBox="1"/>
      </xdr:nvSpPr>
      <xdr:spPr>
        <a:xfrm>
          <a:off x="3530111" y="100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6909</xdr:rowOff>
    </xdr:from>
    <xdr:to>
      <xdr:col>15</xdr:col>
      <xdr:colOff>101600</xdr:colOff>
      <xdr:row>58</xdr:row>
      <xdr:rowOff>108509</xdr:rowOff>
    </xdr:to>
    <xdr:sp macro="" textlink="">
      <xdr:nvSpPr>
        <xdr:cNvPr id="139" name="楕円 138"/>
        <xdr:cNvSpPr/>
      </xdr:nvSpPr>
      <xdr:spPr>
        <a:xfrm>
          <a:off x="2857500" y="99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99636</xdr:rowOff>
    </xdr:from>
    <xdr:ext cx="534377" cy="259045"/>
    <xdr:sp macro="" textlink="">
      <xdr:nvSpPr>
        <xdr:cNvPr id="140" name="テキスト ボックス 139"/>
        <xdr:cNvSpPr txBox="1"/>
      </xdr:nvSpPr>
      <xdr:spPr>
        <a:xfrm>
          <a:off x="2641111" y="10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3579</xdr:rowOff>
    </xdr:from>
    <xdr:to>
      <xdr:col>10</xdr:col>
      <xdr:colOff>165100</xdr:colOff>
      <xdr:row>58</xdr:row>
      <xdr:rowOff>105179</xdr:rowOff>
    </xdr:to>
    <xdr:sp macro="" textlink="">
      <xdr:nvSpPr>
        <xdr:cNvPr id="141" name="楕円 140"/>
        <xdr:cNvSpPr/>
      </xdr:nvSpPr>
      <xdr:spPr>
        <a:xfrm>
          <a:off x="1968500" y="99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96306</xdr:rowOff>
    </xdr:from>
    <xdr:ext cx="534377" cy="259045"/>
    <xdr:sp macro="" textlink="">
      <xdr:nvSpPr>
        <xdr:cNvPr id="142" name="テキスト ボックス 141"/>
        <xdr:cNvSpPr txBox="1"/>
      </xdr:nvSpPr>
      <xdr:spPr>
        <a:xfrm>
          <a:off x="1752111" y="1004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3468</xdr:rowOff>
    </xdr:from>
    <xdr:to>
      <xdr:col>6</xdr:col>
      <xdr:colOff>38100</xdr:colOff>
      <xdr:row>58</xdr:row>
      <xdr:rowOff>105068</xdr:rowOff>
    </xdr:to>
    <xdr:sp macro="" textlink="">
      <xdr:nvSpPr>
        <xdr:cNvPr id="143" name="楕円 142"/>
        <xdr:cNvSpPr/>
      </xdr:nvSpPr>
      <xdr:spPr>
        <a:xfrm>
          <a:off x="1079500" y="9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96195</xdr:rowOff>
    </xdr:from>
    <xdr:ext cx="534377" cy="259045"/>
    <xdr:sp macro="" textlink="">
      <xdr:nvSpPr>
        <xdr:cNvPr id="144" name="テキスト ボックス 143"/>
        <xdr:cNvSpPr txBox="1"/>
      </xdr:nvSpPr>
      <xdr:spPr>
        <a:xfrm>
          <a:off x="863111" y="100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132728</xdr:rowOff>
    </xdr:from>
    <xdr:to>
      <xdr:col>24</xdr:col>
      <xdr:colOff>63500</xdr:colOff>
      <xdr:row>76</xdr:row>
      <xdr:rowOff>162446</xdr:rowOff>
    </xdr:to>
    <xdr:cxnSp macro="">
      <xdr:nvCxnSpPr>
        <xdr:cNvPr id="169" name="直線コネクタ 168"/>
        <xdr:cNvCxnSpPr/>
      </xdr:nvCxnSpPr>
      <xdr:spPr>
        <a:xfrm>
          <a:off x="3797300" y="131629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132728</xdr:rowOff>
    </xdr:from>
    <xdr:to>
      <xdr:col>19</xdr:col>
      <xdr:colOff>177800</xdr:colOff>
      <xdr:row>76</xdr:row>
      <xdr:rowOff>133471</xdr:rowOff>
    </xdr:to>
    <xdr:cxnSp macro="">
      <xdr:nvCxnSpPr>
        <xdr:cNvPr id="172" name="直線コネクタ 171"/>
        <xdr:cNvCxnSpPr/>
      </xdr:nvCxnSpPr>
      <xdr:spPr>
        <a:xfrm flipV="1">
          <a:off x="2908300" y="1316292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133471</xdr:rowOff>
    </xdr:from>
    <xdr:to>
      <xdr:col>15</xdr:col>
      <xdr:colOff>50800</xdr:colOff>
      <xdr:row>76</xdr:row>
      <xdr:rowOff>157302</xdr:rowOff>
    </xdr:to>
    <xdr:cxnSp macro="">
      <xdr:nvCxnSpPr>
        <xdr:cNvPr id="175" name="直線コネクタ 174"/>
        <xdr:cNvCxnSpPr/>
      </xdr:nvCxnSpPr>
      <xdr:spPr>
        <a:xfrm flipV="1">
          <a:off x="2019300" y="13163671"/>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64091</xdr:rowOff>
    </xdr:from>
    <xdr:to>
      <xdr:col>10</xdr:col>
      <xdr:colOff>114300</xdr:colOff>
      <xdr:row>76</xdr:row>
      <xdr:rowOff>157302</xdr:rowOff>
    </xdr:to>
    <xdr:cxnSp macro="">
      <xdr:nvCxnSpPr>
        <xdr:cNvPr id="178" name="直線コネクタ 177"/>
        <xdr:cNvCxnSpPr/>
      </xdr:nvCxnSpPr>
      <xdr:spPr>
        <a:xfrm>
          <a:off x="1130300" y="13094291"/>
          <a:ext cx="889000" cy="9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110674</xdr:rowOff>
    </xdr:from>
    <xdr:to>
      <xdr:col>10</xdr:col>
      <xdr:colOff>165100</xdr:colOff>
      <xdr:row>77</xdr:row>
      <xdr:rowOff>40824</xdr:rowOff>
    </xdr:to>
    <xdr:sp macro="" textlink="">
      <xdr:nvSpPr>
        <xdr:cNvPr id="179" name="フローチャート: 判断 178"/>
        <xdr:cNvSpPr/>
      </xdr:nvSpPr>
      <xdr:spPr>
        <a:xfrm>
          <a:off x="1968500" y="1314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31951</xdr:rowOff>
    </xdr:from>
    <xdr:ext cx="469744" cy="259045"/>
    <xdr:sp macro="" textlink="">
      <xdr:nvSpPr>
        <xdr:cNvPr id="180" name="テキスト ボックス 179"/>
        <xdr:cNvSpPr txBox="1"/>
      </xdr:nvSpPr>
      <xdr:spPr>
        <a:xfrm>
          <a:off x="1784428" y="132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104330</xdr:rowOff>
    </xdr:from>
    <xdr:to>
      <xdr:col>6</xdr:col>
      <xdr:colOff>38100</xdr:colOff>
      <xdr:row>77</xdr:row>
      <xdr:rowOff>34480</xdr:rowOff>
    </xdr:to>
    <xdr:sp macro="" textlink="">
      <xdr:nvSpPr>
        <xdr:cNvPr id="181" name="フローチャート: 判断 180"/>
        <xdr:cNvSpPr/>
      </xdr:nvSpPr>
      <xdr:spPr>
        <a:xfrm>
          <a:off x="1079500" y="131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25607</xdr:rowOff>
    </xdr:from>
    <xdr:ext cx="469744" cy="259045"/>
    <xdr:sp macro="" textlink="">
      <xdr:nvSpPr>
        <xdr:cNvPr id="182" name="テキスト ボックス 181"/>
        <xdr:cNvSpPr txBox="1"/>
      </xdr:nvSpPr>
      <xdr:spPr>
        <a:xfrm>
          <a:off x="895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111646</xdr:rowOff>
    </xdr:from>
    <xdr:to>
      <xdr:col>24</xdr:col>
      <xdr:colOff>114300</xdr:colOff>
      <xdr:row>77</xdr:row>
      <xdr:rowOff>41796</xdr:rowOff>
    </xdr:to>
    <xdr:sp macro="" textlink="">
      <xdr:nvSpPr>
        <xdr:cNvPr id="188" name="楕円 187"/>
        <xdr:cNvSpPr/>
      </xdr:nvSpPr>
      <xdr:spPr>
        <a:xfrm>
          <a:off x="4584700" y="131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90073</xdr:rowOff>
    </xdr:from>
    <xdr:ext cx="469744" cy="259045"/>
    <xdr:sp macro="" textlink="">
      <xdr:nvSpPr>
        <xdr:cNvPr id="189" name="維持補修費該当値テキスト"/>
        <xdr:cNvSpPr txBox="1"/>
      </xdr:nvSpPr>
      <xdr:spPr>
        <a:xfrm>
          <a:off x="4686300" y="1312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81928</xdr:rowOff>
    </xdr:from>
    <xdr:to>
      <xdr:col>20</xdr:col>
      <xdr:colOff>38100</xdr:colOff>
      <xdr:row>77</xdr:row>
      <xdr:rowOff>12078</xdr:rowOff>
    </xdr:to>
    <xdr:sp macro="" textlink="">
      <xdr:nvSpPr>
        <xdr:cNvPr id="190" name="楕円 189"/>
        <xdr:cNvSpPr/>
      </xdr:nvSpPr>
      <xdr:spPr>
        <a:xfrm>
          <a:off x="3746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28605</xdr:rowOff>
    </xdr:from>
    <xdr:ext cx="469744" cy="259045"/>
    <xdr:sp macro="" textlink="">
      <xdr:nvSpPr>
        <xdr:cNvPr id="191" name="テキスト ボックス 190"/>
        <xdr:cNvSpPr txBox="1"/>
      </xdr:nvSpPr>
      <xdr:spPr>
        <a:xfrm>
          <a:off x="3562428" y="128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82671</xdr:rowOff>
    </xdr:from>
    <xdr:to>
      <xdr:col>15</xdr:col>
      <xdr:colOff>101600</xdr:colOff>
      <xdr:row>77</xdr:row>
      <xdr:rowOff>12821</xdr:rowOff>
    </xdr:to>
    <xdr:sp macro="" textlink="">
      <xdr:nvSpPr>
        <xdr:cNvPr id="192" name="楕円 191"/>
        <xdr:cNvSpPr/>
      </xdr:nvSpPr>
      <xdr:spPr>
        <a:xfrm>
          <a:off x="2857500" y="131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29348</xdr:rowOff>
    </xdr:from>
    <xdr:ext cx="469744" cy="259045"/>
    <xdr:sp macro="" textlink="">
      <xdr:nvSpPr>
        <xdr:cNvPr id="193" name="テキスト ボックス 192"/>
        <xdr:cNvSpPr txBox="1"/>
      </xdr:nvSpPr>
      <xdr:spPr>
        <a:xfrm>
          <a:off x="2673428" y="1288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106502</xdr:rowOff>
    </xdr:from>
    <xdr:to>
      <xdr:col>10</xdr:col>
      <xdr:colOff>165100</xdr:colOff>
      <xdr:row>77</xdr:row>
      <xdr:rowOff>36652</xdr:rowOff>
    </xdr:to>
    <xdr:sp macro="" textlink="">
      <xdr:nvSpPr>
        <xdr:cNvPr id="194" name="楕円 193"/>
        <xdr:cNvSpPr/>
      </xdr:nvSpPr>
      <xdr:spPr>
        <a:xfrm>
          <a:off x="1968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53179</xdr:rowOff>
    </xdr:from>
    <xdr:ext cx="469744" cy="259045"/>
    <xdr:sp macro="" textlink="">
      <xdr:nvSpPr>
        <xdr:cNvPr id="195" name="テキスト ボックス 194"/>
        <xdr:cNvSpPr txBox="1"/>
      </xdr:nvSpPr>
      <xdr:spPr>
        <a:xfrm>
          <a:off x="1784428" y="1291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13291</xdr:rowOff>
    </xdr:from>
    <xdr:to>
      <xdr:col>6</xdr:col>
      <xdr:colOff>38100</xdr:colOff>
      <xdr:row>76</xdr:row>
      <xdr:rowOff>114891</xdr:rowOff>
    </xdr:to>
    <xdr:sp macro="" textlink="">
      <xdr:nvSpPr>
        <xdr:cNvPr id="196" name="楕円 195"/>
        <xdr:cNvSpPr/>
      </xdr:nvSpPr>
      <xdr:spPr>
        <a:xfrm>
          <a:off x="1079500" y="130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131418</xdr:rowOff>
    </xdr:from>
    <xdr:ext cx="469744" cy="259045"/>
    <xdr:sp macro="" textlink="">
      <xdr:nvSpPr>
        <xdr:cNvPr id="197" name="テキスト ボックス 196"/>
        <xdr:cNvSpPr txBox="1"/>
      </xdr:nvSpPr>
      <xdr:spPr>
        <a:xfrm>
          <a:off x="895428" y="128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54826</xdr:rowOff>
    </xdr:from>
    <xdr:to>
      <xdr:col>24</xdr:col>
      <xdr:colOff>63500</xdr:colOff>
      <xdr:row>96</xdr:row>
      <xdr:rowOff>59513</xdr:rowOff>
    </xdr:to>
    <xdr:cxnSp macro="">
      <xdr:nvCxnSpPr>
        <xdr:cNvPr id="227" name="直線コネクタ 226"/>
        <xdr:cNvCxnSpPr/>
      </xdr:nvCxnSpPr>
      <xdr:spPr>
        <a:xfrm flipV="1">
          <a:off x="3797300" y="16514026"/>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59513</xdr:rowOff>
    </xdr:from>
    <xdr:to>
      <xdr:col>19</xdr:col>
      <xdr:colOff>177800</xdr:colOff>
      <xdr:row>96</xdr:row>
      <xdr:rowOff>122910</xdr:rowOff>
    </xdr:to>
    <xdr:cxnSp macro="">
      <xdr:nvCxnSpPr>
        <xdr:cNvPr id="230" name="直線コネクタ 229"/>
        <xdr:cNvCxnSpPr/>
      </xdr:nvCxnSpPr>
      <xdr:spPr>
        <a:xfrm flipV="1">
          <a:off x="2908300" y="16518713"/>
          <a:ext cx="889000" cy="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122910</xdr:rowOff>
    </xdr:from>
    <xdr:to>
      <xdr:col>15</xdr:col>
      <xdr:colOff>50800</xdr:colOff>
      <xdr:row>96</xdr:row>
      <xdr:rowOff>140488</xdr:rowOff>
    </xdr:to>
    <xdr:cxnSp macro="">
      <xdr:nvCxnSpPr>
        <xdr:cNvPr id="233" name="直線コネクタ 232"/>
        <xdr:cNvCxnSpPr/>
      </xdr:nvCxnSpPr>
      <xdr:spPr>
        <a:xfrm flipV="1">
          <a:off x="2019300" y="16582110"/>
          <a:ext cx="889000" cy="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140488</xdr:rowOff>
    </xdr:from>
    <xdr:to>
      <xdr:col>10</xdr:col>
      <xdr:colOff>114300</xdr:colOff>
      <xdr:row>97</xdr:row>
      <xdr:rowOff>45301</xdr:rowOff>
    </xdr:to>
    <xdr:cxnSp macro="">
      <xdr:nvCxnSpPr>
        <xdr:cNvPr id="236" name="直線コネクタ 235"/>
        <xdr:cNvCxnSpPr/>
      </xdr:nvCxnSpPr>
      <xdr:spPr>
        <a:xfrm flipV="1">
          <a:off x="1130300" y="16599688"/>
          <a:ext cx="889000" cy="7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145238</xdr:rowOff>
    </xdr:from>
    <xdr:to>
      <xdr:col>10</xdr:col>
      <xdr:colOff>165100</xdr:colOff>
      <xdr:row>96</xdr:row>
      <xdr:rowOff>75388</xdr:rowOff>
    </xdr:to>
    <xdr:sp macro="" textlink="">
      <xdr:nvSpPr>
        <xdr:cNvPr id="237" name="フローチャート: 判断 236"/>
        <xdr:cNvSpPr/>
      </xdr:nvSpPr>
      <xdr:spPr>
        <a:xfrm>
          <a:off x="1968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91915</xdr:rowOff>
    </xdr:from>
    <xdr:ext cx="534377" cy="259045"/>
    <xdr:sp macro="" textlink="">
      <xdr:nvSpPr>
        <xdr:cNvPr id="238" name="テキスト ボックス 237"/>
        <xdr:cNvSpPr txBox="1"/>
      </xdr:nvSpPr>
      <xdr:spPr>
        <a:xfrm>
          <a:off x="1752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43625</xdr:rowOff>
    </xdr:from>
    <xdr:to>
      <xdr:col>6</xdr:col>
      <xdr:colOff>38100</xdr:colOff>
      <xdr:row>96</xdr:row>
      <xdr:rowOff>145225</xdr:rowOff>
    </xdr:to>
    <xdr:sp macro="" textlink="">
      <xdr:nvSpPr>
        <xdr:cNvPr id="239" name="フローチャート: 判断 238"/>
        <xdr:cNvSpPr/>
      </xdr:nvSpPr>
      <xdr:spPr>
        <a:xfrm>
          <a:off x="1079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161752</xdr:rowOff>
    </xdr:from>
    <xdr:ext cx="534377" cy="259045"/>
    <xdr:sp macro="" textlink="">
      <xdr:nvSpPr>
        <xdr:cNvPr id="240" name="テキスト ボックス 239"/>
        <xdr:cNvSpPr txBox="1"/>
      </xdr:nvSpPr>
      <xdr:spPr>
        <a:xfrm>
          <a:off x="863111" y="162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4026</xdr:rowOff>
    </xdr:from>
    <xdr:to>
      <xdr:col>24</xdr:col>
      <xdr:colOff>114300</xdr:colOff>
      <xdr:row>96</xdr:row>
      <xdr:rowOff>105626</xdr:rowOff>
    </xdr:to>
    <xdr:sp macro="" textlink="">
      <xdr:nvSpPr>
        <xdr:cNvPr id="246" name="楕円 245"/>
        <xdr:cNvSpPr/>
      </xdr:nvSpPr>
      <xdr:spPr>
        <a:xfrm>
          <a:off x="4584700" y="16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153903</xdr:rowOff>
    </xdr:from>
    <xdr:ext cx="534377" cy="259045"/>
    <xdr:sp macro="" textlink="">
      <xdr:nvSpPr>
        <xdr:cNvPr id="247" name="扶助費該当値テキスト"/>
        <xdr:cNvSpPr txBox="1"/>
      </xdr:nvSpPr>
      <xdr:spPr>
        <a:xfrm>
          <a:off x="4686300" y="16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8713</xdr:rowOff>
    </xdr:from>
    <xdr:to>
      <xdr:col>20</xdr:col>
      <xdr:colOff>38100</xdr:colOff>
      <xdr:row>96</xdr:row>
      <xdr:rowOff>110313</xdr:rowOff>
    </xdr:to>
    <xdr:sp macro="" textlink="">
      <xdr:nvSpPr>
        <xdr:cNvPr id="248" name="楕円 247"/>
        <xdr:cNvSpPr/>
      </xdr:nvSpPr>
      <xdr:spPr>
        <a:xfrm>
          <a:off x="3746500" y="164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101440</xdr:rowOff>
    </xdr:from>
    <xdr:ext cx="534377" cy="259045"/>
    <xdr:sp macro="" textlink="">
      <xdr:nvSpPr>
        <xdr:cNvPr id="249" name="テキスト ボックス 248"/>
        <xdr:cNvSpPr txBox="1"/>
      </xdr:nvSpPr>
      <xdr:spPr>
        <a:xfrm>
          <a:off x="3530111" y="165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72110</xdr:rowOff>
    </xdr:from>
    <xdr:to>
      <xdr:col>15</xdr:col>
      <xdr:colOff>101600</xdr:colOff>
      <xdr:row>97</xdr:row>
      <xdr:rowOff>2260</xdr:rowOff>
    </xdr:to>
    <xdr:sp macro="" textlink="">
      <xdr:nvSpPr>
        <xdr:cNvPr id="250" name="楕円 249"/>
        <xdr:cNvSpPr/>
      </xdr:nvSpPr>
      <xdr:spPr>
        <a:xfrm>
          <a:off x="2857500" y="165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164837</xdr:rowOff>
    </xdr:from>
    <xdr:ext cx="534377" cy="259045"/>
    <xdr:sp macro="" textlink="">
      <xdr:nvSpPr>
        <xdr:cNvPr id="251" name="テキスト ボックス 250"/>
        <xdr:cNvSpPr txBox="1"/>
      </xdr:nvSpPr>
      <xdr:spPr>
        <a:xfrm>
          <a:off x="2641111" y="166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89688</xdr:rowOff>
    </xdr:from>
    <xdr:to>
      <xdr:col>10</xdr:col>
      <xdr:colOff>165100</xdr:colOff>
      <xdr:row>97</xdr:row>
      <xdr:rowOff>19838</xdr:rowOff>
    </xdr:to>
    <xdr:sp macro="" textlink="">
      <xdr:nvSpPr>
        <xdr:cNvPr id="252" name="楕円 251"/>
        <xdr:cNvSpPr/>
      </xdr:nvSpPr>
      <xdr:spPr>
        <a:xfrm>
          <a:off x="1968500" y="16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10965</xdr:rowOff>
    </xdr:from>
    <xdr:ext cx="534377" cy="259045"/>
    <xdr:sp macro="" textlink="">
      <xdr:nvSpPr>
        <xdr:cNvPr id="253" name="テキスト ボックス 252"/>
        <xdr:cNvSpPr txBox="1"/>
      </xdr:nvSpPr>
      <xdr:spPr>
        <a:xfrm>
          <a:off x="1752111" y="166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165951</xdr:rowOff>
    </xdr:from>
    <xdr:to>
      <xdr:col>6</xdr:col>
      <xdr:colOff>38100</xdr:colOff>
      <xdr:row>97</xdr:row>
      <xdr:rowOff>96101</xdr:rowOff>
    </xdr:to>
    <xdr:sp macro="" textlink="">
      <xdr:nvSpPr>
        <xdr:cNvPr id="254" name="楕円 253"/>
        <xdr:cNvSpPr/>
      </xdr:nvSpPr>
      <xdr:spPr>
        <a:xfrm>
          <a:off x="1079500" y="166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87228</xdr:rowOff>
    </xdr:from>
    <xdr:ext cx="534377" cy="259045"/>
    <xdr:sp macro="" textlink="">
      <xdr:nvSpPr>
        <xdr:cNvPr id="255" name="テキスト ボックス 254"/>
        <xdr:cNvSpPr txBox="1"/>
      </xdr:nvSpPr>
      <xdr:spPr>
        <a:xfrm>
          <a:off x="863111" y="167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12891</xdr:rowOff>
    </xdr:from>
    <xdr:to>
      <xdr:col>55</xdr:col>
      <xdr:colOff>0</xdr:colOff>
      <xdr:row>37</xdr:row>
      <xdr:rowOff>23685</xdr:rowOff>
    </xdr:to>
    <xdr:cxnSp macro="">
      <xdr:nvCxnSpPr>
        <xdr:cNvPr id="284" name="直線コネクタ 283"/>
        <xdr:cNvCxnSpPr/>
      </xdr:nvCxnSpPr>
      <xdr:spPr>
        <a:xfrm flipV="1">
          <a:off x="9639300" y="6356541"/>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169570</xdr:rowOff>
    </xdr:from>
    <xdr:to>
      <xdr:col>50</xdr:col>
      <xdr:colOff>114300</xdr:colOff>
      <xdr:row>37</xdr:row>
      <xdr:rowOff>23685</xdr:rowOff>
    </xdr:to>
    <xdr:cxnSp macro="">
      <xdr:nvCxnSpPr>
        <xdr:cNvPr id="287" name="直線コネクタ 286"/>
        <xdr:cNvCxnSpPr/>
      </xdr:nvCxnSpPr>
      <xdr:spPr>
        <a:xfrm>
          <a:off x="8750300" y="6341770"/>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169570</xdr:rowOff>
    </xdr:from>
    <xdr:to>
      <xdr:col>45</xdr:col>
      <xdr:colOff>177800</xdr:colOff>
      <xdr:row>37</xdr:row>
      <xdr:rowOff>4470</xdr:rowOff>
    </xdr:to>
    <xdr:cxnSp macro="">
      <xdr:nvCxnSpPr>
        <xdr:cNvPr id="290" name="直線コネクタ 289"/>
        <xdr:cNvCxnSpPr/>
      </xdr:nvCxnSpPr>
      <xdr:spPr>
        <a:xfrm flipV="1">
          <a:off x="7861300" y="6341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4470</xdr:rowOff>
    </xdr:from>
    <xdr:to>
      <xdr:col>41</xdr:col>
      <xdr:colOff>50800</xdr:colOff>
      <xdr:row>37</xdr:row>
      <xdr:rowOff>18301</xdr:rowOff>
    </xdr:to>
    <xdr:cxnSp macro="">
      <xdr:nvCxnSpPr>
        <xdr:cNvPr id="293" name="直線コネクタ 292"/>
        <xdr:cNvCxnSpPr/>
      </xdr:nvCxnSpPr>
      <xdr:spPr>
        <a:xfrm flipV="1">
          <a:off x="6972300" y="634812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129845</xdr:rowOff>
    </xdr:from>
    <xdr:to>
      <xdr:col>41</xdr:col>
      <xdr:colOff>101600</xdr:colOff>
      <xdr:row>36</xdr:row>
      <xdr:rowOff>59995</xdr:rowOff>
    </xdr:to>
    <xdr:sp macro="" textlink="">
      <xdr:nvSpPr>
        <xdr:cNvPr id="294" name="フローチャート: 判断 293"/>
        <xdr:cNvSpPr/>
      </xdr:nvSpPr>
      <xdr:spPr>
        <a:xfrm>
          <a:off x="7810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76522</xdr:rowOff>
    </xdr:from>
    <xdr:ext cx="534377" cy="259045"/>
    <xdr:sp macro="" textlink="">
      <xdr:nvSpPr>
        <xdr:cNvPr id="295" name="テキスト ボックス 294"/>
        <xdr:cNvSpPr txBox="1"/>
      </xdr:nvSpPr>
      <xdr:spPr>
        <a:xfrm>
          <a:off x="7594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31979</xdr:rowOff>
    </xdr:from>
    <xdr:to>
      <xdr:col>36</xdr:col>
      <xdr:colOff>165100</xdr:colOff>
      <xdr:row>35</xdr:row>
      <xdr:rowOff>133579</xdr:rowOff>
    </xdr:to>
    <xdr:sp macro="" textlink="">
      <xdr:nvSpPr>
        <xdr:cNvPr id="296" name="フローチャート: 判断 295"/>
        <xdr:cNvSpPr/>
      </xdr:nvSpPr>
      <xdr:spPr>
        <a:xfrm>
          <a:off x="6921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150106</xdr:rowOff>
    </xdr:from>
    <xdr:ext cx="534377" cy="259045"/>
    <xdr:sp macro="" textlink="">
      <xdr:nvSpPr>
        <xdr:cNvPr id="297" name="テキスト ボックス 296"/>
        <xdr:cNvSpPr txBox="1"/>
      </xdr:nvSpPr>
      <xdr:spPr>
        <a:xfrm>
          <a:off x="6705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133541</xdr:rowOff>
    </xdr:from>
    <xdr:to>
      <xdr:col>55</xdr:col>
      <xdr:colOff>50800</xdr:colOff>
      <xdr:row>37</xdr:row>
      <xdr:rowOff>63691</xdr:rowOff>
    </xdr:to>
    <xdr:sp macro="" textlink="">
      <xdr:nvSpPr>
        <xdr:cNvPr id="303" name="楕円 302"/>
        <xdr:cNvSpPr/>
      </xdr:nvSpPr>
      <xdr:spPr>
        <a:xfrm>
          <a:off x="10426700" y="63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111968</xdr:rowOff>
    </xdr:from>
    <xdr:ext cx="534377" cy="259045"/>
    <xdr:sp macro="" textlink="">
      <xdr:nvSpPr>
        <xdr:cNvPr id="304" name="補助費等該当値テキスト"/>
        <xdr:cNvSpPr txBox="1"/>
      </xdr:nvSpPr>
      <xdr:spPr>
        <a:xfrm>
          <a:off x="10528300" y="628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144335</xdr:rowOff>
    </xdr:from>
    <xdr:to>
      <xdr:col>50</xdr:col>
      <xdr:colOff>165100</xdr:colOff>
      <xdr:row>37</xdr:row>
      <xdr:rowOff>74485</xdr:rowOff>
    </xdr:to>
    <xdr:sp macro="" textlink="">
      <xdr:nvSpPr>
        <xdr:cNvPr id="305" name="楕円 304"/>
        <xdr:cNvSpPr/>
      </xdr:nvSpPr>
      <xdr:spPr>
        <a:xfrm>
          <a:off x="9588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65612</xdr:rowOff>
    </xdr:from>
    <xdr:ext cx="534377" cy="259045"/>
    <xdr:sp macro="" textlink="">
      <xdr:nvSpPr>
        <xdr:cNvPr id="306" name="テキスト ボックス 305"/>
        <xdr:cNvSpPr txBox="1"/>
      </xdr:nvSpPr>
      <xdr:spPr>
        <a:xfrm>
          <a:off x="9372111" y="64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118770</xdr:rowOff>
    </xdr:from>
    <xdr:to>
      <xdr:col>46</xdr:col>
      <xdr:colOff>38100</xdr:colOff>
      <xdr:row>37</xdr:row>
      <xdr:rowOff>48920</xdr:rowOff>
    </xdr:to>
    <xdr:sp macro="" textlink="">
      <xdr:nvSpPr>
        <xdr:cNvPr id="307" name="楕円 306"/>
        <xdr:cNvSpPr/>
      </xdr:nvSpPr>
      <xdr:spPr>
        <a:xfrm>
          <a:off x="8699500" y="62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40047</xdr:rowOff>
    </xdr:from>
    <xdr:ext cx="534377" cy="259045"/>
    <xdr:sp macro="" textlink="">
      <xdr:nvSpPr>
        <xdr:cNvPr id="308" name="テキスト ボックス 307"/>
        <xdr:cNvSpPr txBox="1"/>
      </xdr:nvSpPr>
      <xdr:spPr>
        <a:xfrm>
          <a:off x="8483111" y="63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125120</xdr:rowOff>
    </xdr:from>
    <xdr:to>
      <xdr:col>41</xdr:col>
      <xdr:colOff>101600</xdr:colOff>
      <xdr:row>37</xdr:row>
      <xdr:rowOff>55270</xdr:rowOff>
    </xdr:to>
    <xdr:sp macro="" textlink="">
      <xdr:nvSpPr>
        <xdr:cNvPr id="309" name="楕円 308"/>
        <xdr:cNvSpPr/>
      </xdr:nvSpPr>
      <xdr:spPr>
        <a:xfrm>
          <a:off x="7810500" y="62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46397</xdr:rowOff>
    </xdr:from>
    <xdr:ext cx="534377" cy="259045"/>
    <xdr:sp macro="" textlink="">
      <xdr:nvSpPr>
        <xdr:cNvPr id="310" name="テキスト ボックス 309"/>
        <xdr:cNvSpPr txBox="1"/>
      </xdr:nvSpPr>
      <xdr:spPr>
        <a:xfrm>
          <a:off x="7594111" y="63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138951</xdr:rowOff>
    </xdr:from>
    <xdr:to>
      <xdr:col>36</xdr:col>
      <xdr:colOff>165100</xdr:colOff>
      <xdr:row>37</xdr:row>
      <xdr:rowOff>69101</xdr:rowOff>
    </xdr:to>
    <xdr:sp macro="" textlink="">
      <xdr:nvSpPr>
        <xdr:cNvPr id="311" name="楕円 310"/>
        <xdr:cNvSpPr/>
      </xdr:nvSpPr>
      <xdr:spPr>
        <a:xfrm>
          <a:off x="6921500" y="63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60228</xdr:rowOff>
    </xdr:from>
    <xdr:ext cx="534377" cy="259045"/>
    <xdr:sp macro="" textlink="">
      <xdr:nvSpPr>
        <xdr:cNvPr id="312" name="テキスト ボックス 311"/>
        <xdr:cNvSpPr txBox="1"/>
      </xdr:nvSpPr>
      <xdr:spPr>
        <a:xfrm>
          <a:off x="6705111" y="64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73515</xdr:rowOff>
    </xdr:from>
    <xdr:to>
      <xdr:col>55</xdr:col>
      <xdr:colOff>0</xdr:colOff>
      <xdr:row>58</xdr:row>
      <xdr:rowOff>151589</xdr:rowOff>
    </xdr:to>
    <xdr:cxnSp macro="">
      <xdr:nvCxnSpPr>
        <xdr:cNvPr id="341" name="直線コネクタ 340"/>
        <xdr:cNvCxnSpPr/>
      </xdr:nvCxnSpPr>
      <xdr:spPr>
        <a:xfrm flipV="1">
          <a:off x="9639300" y="10017615"/>
          <a:ext cx="838200" cy="7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149958</xdr:rowOff>
    </xdr:from>
    <xdr:to>
      <xdr:col>50</xdr:col>
      <xdr:colOff>114300</xdr:colOff>
      <xdr:row>58</xdr:row>
      <xdr:rowOff>151589</xdr:rowOff>
    </xdr:to>
    <xdr:cxnSp macro="">
      <xdr:nvCxnSpPr>
        <xdr:cNvPr id="344" name="直線コネクタ 343"/>
        <xdr:cNvCxnSpPr/>
      </xdr:nvCxnSpPr>
      <xdr:spPr>
        <a:xfrm>
          <a:off x="8750300" y="1009405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102023</xdr:rowOff>
    </xdr:from>
    <xdr:to>
      <xdr:col>45</xdr:col>
      <xdr:colOff>177800</xdr:colOff>
      <xdr:row>58</xdr:row>
      <xdr:rowOff>149958</xdr:rowOff>
    </xdr:to>
    <xdr:cxnSp macro="">
      <xdr:nvCxnSpPr>
        <xdr:cNvPr id="347" name="直線コネクタ 346"/>
        <xdr:cNvCxnSpPr/>
      </xdr:nvCxnSpPr>
      <xdr:spPr>
        <a:xfrm>
          <a:off x="7861300" y="10046123"/>
          <a:ext cx="889000" cy="4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102023</xdr:rowOff>
    </xdr:from>
    <xdr:to>
      <xdr:col>41</xdr:col>
      <xdr:colOff>50800</xdr:colOff>
      <xdr:row>58</xdr:row>
      <xdr:rowOff>135118</xdr:rowOff>
    </xdr:to>
    <xdr:cxnSp macro="">
      <xdr:nvCxnSpPr>
        <xdr:cNvPr id="350" name="直線コネクタ 349"/>
        <xdr:cNvCxnSpPr/>
      </xdr:nvCxnSpPr>
      <xdr:spPr>
        <a:xfrm flipV="1">
          <a:off x="6972300" y="10046123"/>
          <a:ext cx="889000" cy="3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54717</xdr:rowOff>
    </xdr:from>
    <xdr:to>
      <xdr:col>41</xdr:col>
      <xdr:colOff>101600</xdr:colOff>
      <xdr:row>58</xdr:row>
      <xdr:rowOff>156317</xdr:rowOff>
    </xdr:to>
    <xdr:sp macro="" textlink="">
      <xdr:nvSpPr>
        <xdr:cNvPr id="351" name="フローチャート: 判断 350"/>
        <xdr:cNvSpPr/>
      </xdr:nvSpPr>
      <xdr:spPr>
        <a:xfrm>
          <a:off x="7810500" y="999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147444</xdr:rowOff>
    </xdr:from>
    <xdr:ext cx="534377" cy="259045"/>
    <xdr:sp macro="" textlink="">
      <xdr:nvSpPr>
        <xdr:cNvPr id="352" name="テキスト ボックス 351"/>
        <xdr:cNvSpPr txBox="1"/>
      </xdr:nvSpPr>
      <xdr:spPr>
        <a:xfrm>
          <a:off x="7594111" y="100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57934</xdr:rowOff>
    </xdr:from>
    <xdr:to>
      <xdr:col>36</xdr:col>
      <xdr:colOff>165100</xdr:colOff>
      <xdr:row>58</xdr:row>
      <xdr:rowOff>159534</xdr:rowOff>
    </xdr:to>
    <xdr:sp macro="" textlink="">
      <xdr:nvSpPr>
        <xdr:cNvPr id="353" name="フローチャート: 判断 352"/>
        <xdr:cNvSpPr/>
      </xdr:nvSpPr>
      <xdr:spPr>
        <a:xfrm>
          <a:off x="6921500" y="100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4611</xdr:rowOff>
    </xdr:from>
    <xdr:ext cx="534377" cy="259045"/>
    <xdr:sp macro="" textlink="">
      <xdr:nvSpPr>
        <xdr:cNvPr id="354" name="テキスト ボックス 353"/>
        <xdr:cNvSpPr txBox="1"/>
      </xdr:nvSpPr>
      <xdr:spPr>
        <a:xfrm>
          <a:off x="6705111" y="97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22715</xdr:rowOff>
    </xdr:from>
    <xdr:to>
      <xdr:col>55</xdr:col>
      <xdr:colOff>50800</xdr:colOff>
      <xdr:row>58</xdr:row>
      <xdr:rowOff>124315</xdr:rowOff>
    </xdr:to>
    <xdr:sp macro="" textlink="">
      <xdr:nvSpPr>
        <xdr:cNvPr id="360" name="楕円 359"/>
        <xdr:cNvSpPr/>
      </xdr:nvSpPr>
      <xdr:spPr>
        <a:xfrm>
          <a:off x="10426700" y="99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153542</xdr:rowOff>
    </xdr:from>
    <xdr:ext cx="534377" cy="259045"/>
    <xdr:sp macro="" textlink="">
      <xdr:nvSpPr>
        <xdr:cNvPr id="361" name="普通建設事業費該当値テキスト"/>
        <xdr:cNvSpPr txBox="1"/>
      </xdr:nvSpPr>
      <xdr:spPr>
        <a:xfrm>
          <a:off x="10528300" y="97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100789</xdr:rowOff>
    </xdr:from>
    <xdr:to>
      <xdr:col>50</xdr:col>
      <xdr:colOff>165100</xdr:colOff>
      <xdr:row>59</xdr:row>
      <xdr:rowOff>30939</xdr:rowOff>
    </xdr:to>
    <xdr:sp macro="" textlink="">
      <xdr:nvSpPr>
        <xdr:cNvPr id="362" name="楕円 361"/>
        <xdr:cNvSpPr/>
      </xdr:nvSpPr>
      <xdr:spPr>
        <a:xfrm>
          <a:off x="9588500" y="100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22066</xdr:rowOff>
    </xdr:from>
    <xdr:ext cx="534377" cy="259045"/>
    <xdr:sp macro="" textlink="">
      <xdr:nvSpPr>
        <xdr:cNvPr id="363" name="テキスト ボックス 362"/>
        <xdr:cNvSpPr txBox="1"/>
      </xdr:nvSpPr>
      <xdr:spPr>
        <a:xfrm>
          <a:off x="9372111" y="101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99158</xdr:rowOff>
    </xdr:from>
    <xdr:to>
      <xdr:col>46</xdr:col>
      <xdr:colOff>38100</xdr:colOff>
      <xdr:row>59</xdr:row>
      <xdr:rowOff>29308</xdr:rowOff>
    </xdr:to>
    <xdr:sp macro="" textlink="">
      <xdr:nvSpPr>
        <xdr:cNvPr id="364" name="楕円 363"/>
        <xdr:cNvSpPr/>
      </xdr:nvSpPr>
      <xdr:spPr>
        <a:xfrm>
          <a:off x="8699500" y="100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20435</xdr:rowOff>
    </xdr:from>
    <xdr:ext cx="534377" cy="259045"/>
    <xdr:sp macro="" textlink="">
      <xdr:nvSpPr>
        <xdr:cNvPr id="365" name="テキスト ボックス 364"/>
        <xdr:cNvSpPr txBox="1"/>
      </xdr:nvSpPr>
      <xdr:spPr>
        <a:xfrm>
          <a:off x="8483111" y="101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51223</xdr:rowOff>
    </xdr:from>
    <xdr:to>
      <xdr:col>41</xdr:col>
      <xdr:colOff>101600</xdr:colOff>
      <xdr:row>58</xdr:row>
      <xdr:rowOff>152823</xdr:rowOff>
    </xdr:to>
    <xdr:sp macro="" textlink="">
      <xdr:nvSpPr>
        <xdr:cNvPr id="366" name="楕円 365"/>
        <xdr:cNvSpPr/>
      </xdr:nvSpPr>
      <xdr:spPr>
        <a:xfrm>
          <a:off x="7810500" y="99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169350</xdr:rowOff>
    </xdr:from>
    <xdr:ext cx="534377" cy="259045"/>
    <xdr:sp macro="" textlink="">
      <xdr:nvSpPr>
        <xdr:cNvPr id="367" name="テキスト ボックス 366"/>
        <xdr:cNvSpPr txBox="1"/>
      </xdr:nvSpPr>
      <xdr:spPr>
        <a:xfrm>
          <a:off x="7594111" y="97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84318</xdr:rowOff>
    </xdr:from>
    <xdr:to>
      <xdr:col>36</xdr:col>
      <xdr:colOff>165100</xdr:colOff>
      <xdr:row>59</xdr:row>
      <xdr:rowOff>14468</xdr:rowOff>
    </xdr:to>
    <xdr:sp macro="" textlink="">
      <xdr:nvSpPr>
        <xdr:cNvPr id="368" name="楕円 367"/>
        <xdr:cNvSpPr/>
      </xdr:nvSpPr>
      <xdr:spPr>
        <a:xfrm>
          <a:off x="6921500" y="100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5595</xdr:rowOff>
    </xdr:from>
    <xdr:ext cx="534377" cy="259045"/>
    <xdr:sp macro="" textlink="">
      <xdr:nvSpPr>
        <xdr:cNvPr id="369" name="テキスト ボックス 368"/>
        <xdr:cNvSpPr txBox="1"/>
      </xdr:nvSpPr>
      <xdr:spPr>
        <a:xfrm>
          <a:off x="6705111" y="1012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39404</xdr:rowOff>
    </xdr:from>
    <xdr:to>
      <xdr:col>55</xdr:col>
      <xdr:colOff>0</xdr:colOff>
      <xdr:row>78</xdr:row>
      <xdr:rowOff>133500</xdr:rowOff>
    </xdr:to>
    <xdr:cxnSp macro="">
      <xdr:nvCxnSpPr>
        <xdr:cNvPr id="396" name="直線コネクタ 395"/>
        <xdr:cNvCxnSpPr/>
      </xdr:nvCxnSpPr>
      <xdr:spPr>
        <a:xfrm flipV="1">
          <a:off x="9639300" y="13412504"/>
          <a:ext cx="8382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126719</xdr:rowOff>
    </xdr:from>
    <xdr:to>
      <xdr:col>50</xdr:col>
      <xdr:colOff>114300</xdr:colOff>
      <xdr:row>78</xdr:row>
      <xdr:rowOff>133500</xdr:rowOff>
    </xdr:to>
    <xdr:cxnSp macro="">
      <xdr:nvCxnSpPr>
        <xdr:cNvPr id="399" name="直線コネクタ 398"/>
        <xdr:cNvCxnSpPr/>
      </xdr:nvCxnSpPr>
      <xdr:spPr>
        <a:xfrm>
          <a:off x="8750300" y="13499819"/>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93002</xdr:rowOff>
    </xdr:from>
    <xdr:to>
      <xdr:col>45</xdr:col>
      <xdr:colOff>177800</xdr:colOff>
      <xdr:row>78</xdr:row>
      <xdr:rowOff>126719</xdr:rowOff>
    </xdr:to>
    <xdr:cxnSp macro="">
      <xdr:nvCxnSpPr>
        <xdr:cNvPr id="402" name="直線コネクタ 401"/>
        <xdr:cNvCxnSpPr/>
      </xdr:nvCxnSpPr>
      <xdr:spPr>
        <a:xfrm>
          <a:off x="7861300" y="13466102"/>
          <a:ext cx="8890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41415</xdr:rowOff>
    </xdr:from>
    <xdr:to>
      <xdr:col>41</xdr:col>
      <xdr:colOff>101600</xdr:colOff>
      <xdr:row>78</xdr:row>
      <xdr:rowOff>143015</xdr:rowOff>
    </xdr:to>
    <xdr:sp macro="" textlink="">
      <xdr:nvSpPr>
        <xdr:cNvPr id="405" name="フローチャート: 判断 404"/>
        <xdr:cNvSpPr/>
      </xdr:nvSpPr>
      <xdr:spPr>
        <a:xfrm>
          <a:off x="7810500" y="134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159542</xdr:rowOff>
    </xdr:from>
    <xdr:ext cx="534377" cy="259045"/>
    <xdr:sp macro="" textlink="">
      <xdr:nvSpPr>
        <xdr:cNvPr id="406" name="テキスト ボックス 405"/>
        <xdr:cNvSpPr txBox="1"/>
      </xdr:nvSpPr>
      <xdr:spPr>
        <a:xfrm>
          <a:off x="7594111"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160054</xdr:rowOff>
    </xdr:from>
    <xdr:to>
      <xdr:col>55</xdr:col>
      <xdr:colOff>50800</xdr:colOff>
      <xdr:row>78</xdr:row>
      <xdr:rowOff>90204</xdr:rowOff>
    </xdr:to>
    <xdr:sp macro="" textlink="">
      <xdr:nvSpPr>
        <xdr:cNvPr id="412" name="楕円 411"/>
        <xdr:cNvSpPr/>
      </xdr:nvSpPr>
      <xdr:spPr>
        <a:xfrm>
          <a:off x="10426700" y="133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119431</xdr:rowOff>
    </xdr:from>
    <xdr:ext cx="534377" cy="259045"/>
    <xdr:sp macro="" textlink="">
      <xdr:nvSpPr>
        <xdr:cNvPr id="413" name="普通建設事業費 （ うち新規整備　）該当値テキスト"/>
        <xdr:cNvSpPr txBox="1"/>
      </xdr:nvSpPr>
      <xdr:spPr>
        <a:xfrm>
          <a:off x="10528300" y="131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82700</xdr:rowOff>
    </xdr:from>
    <xdr:to>
      <xdr:col>50</xdr:col>
      <xdr:colOff>165100</xdr:colOff>
      <xdr:row>79</xdr:row>
      <xdr:rowOff>12850</xdr:rowOff>
    </xdr:to>
    <xdr:sp macro="" textlink="">
      <xdr:nvSpPr>
        <xdr:cNvPr id="414" name="楕円 413"/>
        <xdr:cNvSpPr/>
      </xdr:nvSpPr>
      <xdr:spPr>
        <a:xfrm>
          <a:off x="9588500" y="13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3977</xdr:rowOff>
    </xdr:from>
    <xdr:ext cx="469744" cy="259045"/>
    <xdr:sp macro="" textlink="">
      <xdr:nvSpPr>
        <xdr:cNvPr id="415" name="テキスト ボックス 414"/>
        <xdr:cNvSpPr txBox="1"/>
      </xdr:nvSpPr>
      <xdr:spPr>
        <a:xfrm>
          <a:off x="9404428" y="135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75919</xdr:rowOff>
    </xdr:from>
    <xdr:to>
      <xdr:col>46</xdr:col>
      <xdr:colOff>38100</xdr:colOff>
      <xdr:row>79</xdr:row>
      <xdr:rowOff>6069</xdr:rowOff>
    </xdr:to>
    <xdr:sp macro="" textlink="">
      <xdr:nvSpPr>
        <xdr:cNvPr id="416" name="楕円 415"/>
        <xdr:cNvSpPr/>
      </xdr:nvSpPr>
      <xdr:spPr>
        <a:xfrm>
          <a:off x="8699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168646</xdr:rowOff>
    </xdr:from>
    <xdr:ext cx="469744" cy="259045"/>
    <xdr:sp macro="" textlink="">
      <xdr:nvSpPr>
        <xdr:cNvPr id="417" name="テキスト ボックス 416"/>
        <xdr:cNvSpPr txBox="1"/>
      </xdr:nvSpPr>
      <xdr:spPr>
        <a:xfrm>
          <a:off x="8515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42202</xdr:rowOff>
    </xdr:from>
    <xdr:to>
      <xdr:col>41</xdr:col>
      <xdr:colOff>101600</xdr:colOff>
      <xdr:row>78</xdr:row>
      <xdr:rowOff>143802</xdr:rowOff>
    </xdr:to>
    <xdr:sp macro="" textlink="">
      <xdr:nvSpPr>
        <xdr:cNvPr id="418" name="楕円 417"/>
        <xdr:cNvSpPr/>
      </xdr:nvSpPr>
      <xdr:spPr>
        <a:xfrm>
          <a:off x="7810500" y="134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134929</xdr:rowOff>
    </xdr:from>
    <xdr:ext cx="534377" cy="259045"/>
    <xdr:sp macro="" textlink="">
      <xdr:nvSpPr>
        <xdr:cNvPr id="419" name="テキスト ボックス 418"/>
        <xdr:cNvSpPr txBox="1"/>
      </xdr:nvSpPr>
      <xdr:spPr>
        <a:xfrm>
          <a:off x="7594111" y="135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86474</xdr:rowOff>
    </xdr:from>
    <xdr:to>
      <xdr:col>55</xdr:col>
      <xdr:colOff>0</xdr:colOff>
      <xdr:row>96</xdr:row>
      <xdr:rowOff>103829</xdr:rowOff>
    </xdr:to>
    <xdr:cxnSp macro="">
      <xdr:nvCxnSpPr>
        <xdr:cNvPr id="448" name="直線コネクタ 447"/>
        <xdr:cNvCxnSpPr/>
      </xdr:nvCxnSpPr>
      <xdr:spPr>
        <a:xfrm flipV="1">
          <a:off x="9639300" y="16545674"/>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103829</xdr:rowOff>
    </xdr:from>
    <xdr:to>
      <xdr:col>50</xdr:col>
      <xdr:colOff>114300</xdr:colOff>
      <xdr:row>96</xdr:row>
      <xdr:rowOff>155626</xdr:rowOff>
    </xdr:to>
    <xdr:cxnSp macro="">
      <xdr:nvCxnSpPr>
        <xdr:cNvPr id="451" name="直線コネクタ 450"/>
        <xdr:cNvCxnSpPr/>
      </xdr:nvCxnSpPr>
      <xdr:spPr>
        <a:xfrm flipV="1">
          <a:off x="8750300" y="16563029"/>
          <a:ext cx="8890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127699</xdr:rowOff>
    </xdr:from>
    <xdr:to>
      <xdr:col>45</xdr:col>
      <xdr:colOff>177800</xdr:colOff>
      <xdr:row>96</xdr:row>
      <xdr:rowOff>155626</xdr:rowOff>
    </xdr:to>
    <xdr:cxnSp macro="">
      <xdr:nvCxnSpPr>
        <xdr:cNvPr id="454" name="直線コネクタ 453"/>
        <xdr:cNvCxnSpPr/>
      </xdr:nvCxnSpPr>
      <xdr:spPr>
        <a:xfrm>
          <a:off x="7861300" y="16415449"/>
          <a:ext cx="889000" cy="1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130029</xdr:rowOff>
    </xdr:from>
    <xdr:to>
      <xdr:col>41</xdr:col>
      <xdr:colOff>101600</xdr:colOff>
      <xdr:row>96</xdr:row>
      <xdr:rowOff>60179</xdr:rowOff>
    </xdr:to>
    <xdr:sp macro="" textlink="">
      <xdr:nvSpPr>
        <xdr:cNvPr id="457" name="フローチャート: 判断 456"/>
        <xdr:cNvSpPr/>
      </xdr:nvSpPr>
      <xdr:spPr>
        <a:xfrm>
          <a:off x="7810500" y="1641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51306</xdr:rowOff>
    </xdr:from>
    <xdr:ext cx="534377" cy="259045"/>
    <xdr:sp macro="" textlink="">
      <xdr:nvSpPr>
        <xdr:cNvPr id="458" name="テキスト ボックス 457"/>
        <xdr:cNvSpPr txBox="1"/>
      </xdr:nvSpPr>
      <xdr:spPr>
        <a:xfrm>
          <a:off x="7594111" y="165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35674</xdr:rowOff>
    </xdr:from>
    <xdr:to>
      <xdr:col>55</xdr:col>
      <xdr:colOff>50800</xdr:colOff>
      <xdr:row>96</xdr:row>
      <xdr:rowOff>137274</xdr:rowOff>
    </xdr:to>
    <xdr:sp macro="" textlink="">
      <xdr:nvSpPr>
        <xdr:cNvPr id="464" name="楕円 463"/>
        <xdr:cNvSpPr/>
      </xdr:nvSpPr>
      <xdr:spPr>
        <a:xfrm>
          <a:off x="10426700" y="164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14101</xdr:rowOff>
    </xdr:from>
    <xdr:ext cx="534377" cy="259045"/>
    <xdr:sp macro="" textlink="">
      <xdr:nvSpPr>
        <xdr:cNvPr id="465" name="普通建設事業費 （ うち更新整備　）該当値テキスト"/>
        <xdr:cNvSpPr txBox="1"/>
      </xdr:nvSpPr>
      <xdr:spPr>
        <a:xfrm>
          <a:off x="10528300" y="164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53029</xdr:rowOff>
    </xdr:from>
    <xdr:to>
      <xdr:col>50</xdr:col>
      <xdr:colOff>165100</xdr:colOff>
      <xdr:row>96</xdr:row>
      <xdr:rowOff>154629</xdr:rowOff>
    </xdr:to>
    <xdr:sp macro="" textlink="">
      <xdr:nvSpPr>
        <xdr:cNvPr id="466" name="楕円 465"/>
        <xdr:cNvSpPr/>
      </xdr:nvSpPr>
      <xdr:spPr>
        <a:xfrm>
          <a:off x="9588500" y="165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145756</xdr:rowOff>
    </xdr:from>
    <xdr:ext cx="534377" cy="259045"/>
    <xdr:sp macro="" textlink="">
      <xdr:nvSpPr>
        <xdr:cNvPr id="467" name="テキスト ボックス 466"/>
        <xdr:cNvSpPr txBox="1"/>
      </xdr:nvSpPr>
      <xdr:spPr>
        <a:xfrm>
          <a:off x="9372111" y="166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104826</xdr:rowOff>
    </xdr:from>
    <xdr:to>
      <xdr:col>46</xdr:col>
      <xdr:colOff>38100</xdr:colOff>
      <xdr:row>97</xdr:row>
      <xdr:rowOff>34976</xdr:rowOff>
    </xdr:to>
    <xdr:sp macro="" textlink="">
      <xdr:nvSpPr>
        <xdr:cNvPr id="468" name="楕円 467"/>
        <xdr:cNvSpPr/>
      </xdr:nvSpPr>
      <xdr:spPr>
        <a:xfrm>
          <a:off x="8699500" y="165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26103</xdr:rowOff>
    </xdr:from>
    <xdr:ext cx="534377" cy="259045"/>
    <xdr:sp macro="" textlink="">
      <xdr:nvSpPr>
        <xdr:cNvPr id="469" name="テキスト ボックス 468"/>
        <xdr:cNvSpPr txBox="1"/>
      </xdr:nvSpPr>
      <xdr:spPr>
        <a:xfrm>
          <a:off x="8483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76899</xdr:rowOff>
    </xdr:from>
    <xdr:to>
      <xdr:col>41</xdr:col>
      <xdr:colOff>101600</xdr:colOff>
      <xdr:row>96</xdr:row>
      <xdr:rowOff>7049</xdr:rowOff>
    </xdr:to>
    <xdr:sp macro="" textlink="">
      <xdr:nvSpPr>
        <xdr:cNvPr id="470" name="楕円 469"/>
        <xdr:cNvSpPr/>
      </xdr:nvSpPr>
      <xdr:spPr>
        <a:xfrm>
          <a:off x="7810500" y="163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23576</xdr:rowOff>
    </xdr:from>
    <xdr:ext cx="534377" cy="259045"/>
    <xdr:sp macro="" textlink="">
      <xdr:nvSpPr>
        <xdr:cNvPr id="471" name="テキスト ボックス 470"/>
        <xdr:cNvSpPr txBox="1"/>
      </xdr:nvSpPr>
      <xdr:spPr>
        <a:xfrm>
          <a:off x="7594111" y="161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32804</xdr:rowOff>
    </xdr:from>
    <xdr:to>
      <xdr:col>85</xdr:col>
      <xdr:colOff>127000</xdr:colOff>
      <xdr:row>39</xdr:row>
      <xdr:rowOff>44450</xdr:rowOff>
    </xdr:to>
    <xdr:cxnSp macro="">
      <xdr:nvCxnSpPr>
        <xdr:cNvPr id="500" name="直線コネクタ 499"/>
        <xdr:cNvCxnSpPr/>
      </xdr:nvCxnSpPr>
      <xdr:spPr>
        <a:xfrm flipV="1">
          <a:off x="15481300" y="6719354"/>
          <a:ext cx="8382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43917</xdr:rowOff>
    </xdr:from>
    <xdr:to>
      <xdr:col>71</xdr:col>
      <xdr:colOff>177800</xdr:colOff>
      <xdr:row>39</xdr:row>
      <xdr:rowOff>44450</xdr:rowOff>
    </xdr:to>
    <xdr:cxnSp macro="">
      <xdr:nvCxnSpPr>
        <xdr:cNvPr id="509" name="直線コネクタ 508"/>
        <xdr:cNvCxnSpPr/>
      </xdr:nvCxnSpPr>
      <xdr:spPr>
        <a:xfrm>
          <a:off x="12814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162446</xdr:rowOff>
    </xdr:from>
    <xdr:to>
      <xdr:col>72</xdr:col>
      <xdr:colOff>38100</xdr:colOff>
      <xdr:row>39</xdr:row>
      <xdr:rowOff>92596</xdr:rowOff>
    </xdr:to>
    <xdr:sp macro="" textlink="">
      <xdr:nvSpPr>
        <xdr:cNvPr id="510" name="フローチャート: 判断 509"/>
        <xdr:cNvSpPr/>
      </xdr:nvSpPr>
      <xdr:spPr>
        <a:xfrm>
          <a:off x="13652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109123</xdr:rowOff>
    </xdr:from>
    <xdr:ext cx="378565" cy="259045"/>
    <xdr:sp macro="" textlink="">
      <xdr:nvSpPr>
        <xdr:cNvPr id="511" name="テキスト ボックス 510"/>
        <xdr:cNvSpPr txBox="1"/>
      </xdr:nvSpPr>
      <xdr:spPr>
        <a:xfrm>
          <a:off x="13514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160375</xdr:rowOff>
    </xdr:from>
    <xdr:to>
      <xdr:col>67</xdr:col>
      <xdr:colOff>101600</xdr:colOff>
      <xdr:row>39</xdr:row>
      <xdr:rowOff>90525</xdr:rowOff>
    </xdr:to>
    <xdr:sp macro="" textlink="">
      <xdr:nvSpPr>
        <xdr:cNvPr id="512" name="フローチャート: 判断 511"/>
        <xdr:cNvSpPr/>
      </xdr:nvSpPr>
      <xdr:spPr>
        <a:xfrm>
          <a:off x="12763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107052</xdr:rowOff>
    </xdr:from>
    <xdr:ext cx="378565" cy="259045"/>
    <xdr:sp macro="" textlink="">
      <xdr:nvSpPr>
        <xdr:cNvPr id="513" name="テキスト ボックス 512"/>
        <xdr:cNvSpPr txBox="1"/>
      </xdr:nvSpPr>
      <xdr:spPr>
        <a:xfrm>
          <a:off x="12625017" y="64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153454</xdr:rowOff>
    </xdr:from>
    <xdr:to>
      <xdr:col>85</xdr:col>
      <xdr:colOff>177800</xdr:colOff>
      <xdr:row>39</xdr:row>
      <xdr:rowOff>83604</xdr:rowOff>
    </xdr:to>
    <xdr:sp macro="" textlink="">
      <xdr:nvSpPr>
        <xdr:cNvPr id="519" name="楕円 518"/>
        <xdr:cNvSpPr/>
      </xdr:nvSpPr>
      <xdr:spPr>
        <a:xfrm>
          <a:off x="16268700" y="6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164567</xdr:rowOff>
    </xdr:from>
    <xdr:to>
      <xdr:col>67</xdr:col>
      <xdr:colOff>101600</xdr:colOff>
      <xdr:row>39</xdr:row>
      <xdr:rowOff>94717</xdr:rowOff>
    </xdr:to>
    <xdr:sp macro="" textlink="">
      <xdr:nvSpPr>
        <xdr:cNvPr id="527" name="楕円 526"/>
        <xdr:cNvSpPr/>
      </xdr:nvSpPr>
      <xdr:spPr>
        <a:xfrm>
          <a:off x="12763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85844</xdr:rowOff>
    </xdr:from>
    <xdr:ext cx="313932" cy="259045"/>
    <xdr:sp macro="" textlink="">
      <xdr:nvSpPr>
        <xdr:cNvPr id="528" name="テキスト ボックス 527"/>
        <xdr:cNvSpPr txBox="1"/>
      </xdr:nvSpPr>
      <xdr:spPr>
        <a:xfrm>
          <a:off x="12657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55499</xdr:rowOff>
    </xdr:from>
    <xdr:to>
      <xdr:col>85</xdr:col>
      <xdr:colOff>127000</xdr:colOff>
      <xdr:row>77</xdr:row>
      <xdr:rowOff>57353</xdr:rowOff>
    </xdr:to>
    <xdr:cxnSp macro="">
      <xdr:nvCxnSpPr>
        <xdr:cNvPr id="606" name="直線コネクタ 605"/>
        <xdr:cNvCxnSpPr/>
      </xdr:nvCxnSpPr>
      <xdr:spPr>
        <a:xfrm flipV="1">
          <a:off x="15481300" y="13257149"/>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57353</xdr:rowOff>
    </xdr:from>
    <xdr:to>
      <xdr:col>81</xdr:col>
      <xdr:colOff>50800</xdr:colOff>
      <xdr:row>77</xdr:row>
      <xdr:rowOff>67678</xdr:rowOff>
    </xdr:to>
    <xdr:cxnSp macro="">
      <xdr:nvCxnSpPr>
        <xdr:cNvPr id="609" name="直線コネクタ 608"/>
        <xdr:cNvCxnSpPr/>
      </xdr:nvCxnSpPr>
      <xdr:spPr>
        <a:xfrm flipV="1">
          <a:off x="14592300" y="13259003"/>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67678</xdr:rowOff>
    </xdr:from>
    <xdr:to>
      <xdr:col>76</xdr:col>
      <xdr:colOff>114300</xdr:colOff>
      <xdr:row>77</xdr:row>
      <xdr:rowOff>77915</xdr:rowOff>
    </xdr:to>
    <xdr:cxnSp macro="">
      <xdr:nvCxnSpPr>
        <xdr:cNvPr id="612" name="直線コネクタ 611"/>
        <xdr:cNvCxnSpPr/>
      </xdr:nvCxnSpPr>
      <xdr:spPr>
        <a:xfrm flipV="1">
          <a:off x="13703300" y="1326932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77915</xdr:rowOff>
    </xdr:from>
    <xdr:to>
      <xdr:col>71</xdr:col>
      <xdr:colOff>177800</xdr:colOff>
      <xdr:row>77</xdr:row>
      <xdr:rowOff>80263</xdr:rowOff>
    </xdr:to>
    <xdr:cxnSp macro="">
      <xdr:nvCxnSpPr>
        <xdr:cNvPr id="615" name="直線コネクタ 614"/>
        <xdr:cNvCxnSpPr/>
      </xdr:nvCxnSpPr>
      <xdr:spPr>
        <a:xfrm flipV="1">
          <a:off x="12814300" y="132795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16" name="フローチャート: 判断 615"/>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17" name="テキスト ボックス 616"/>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18" name="フローチャート: 判断 617"/>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19" name="テキスト ボックス 618"/>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4699</xdr:rowOff>
    </xdr:from>
    <xdr:to>
      <xdr:col>85</xdr:col>
      <xdr:colOff>177800</xdr:colOff>
      <xdr:row>77</xdr:row>
      <xdr:rowOff>106299</xdr:rowOff>
    </xdr:to>
    <xdr:sp macro="" textlink="">
      <xdr:nvSpPr>
        <xdr:cNvPr id="625" name="楕円 624"/>
        <xdr:cNvSpPr/>
      </xdr:nvSpPr>
      <xdr:spPr>
        <a:xfrm>
          <a:off x="16268700" y="132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154576</xdr:rowOff>
    </xdr:from>
    <xdr:ext cx="534377" cy="259045"/>
    <xdr:sp macro="" textlink="">
      <xdr:nvSpPr>
        <xdr:cNvPr id="626" name="公債費該当値テキスト"/>
        <xdr:cNvSpPr txBox="1"/>
      </xdr:nvSpPr>
      <xdr:spPr>
        <a:xfrm>
          <a:off x="16370300"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6553</xdr:rowOff>
    </xdr:from>
    <xdr:to>
      <xdr:col>81</xdr:col>
      <xdr:colOff>101600</xdr:colOff>
      <xdr:row>77</xdr:row>
      <xdr:rowOff>108153</xdr:rowOff>
    </xdr:to>
    <xdr:sp macro="" textlink="">
      <xdr:nvSpPr>
        <xdr:cNvPr id="627" name="楕円 626"/>
        <xdr:cNvSpPr/>
      </xdr:nvSpPr>
      <xdr:spPr>
        <a:xfrm>
          <a:off x="15430500" y="132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99280</xdr:rowOff>
    </xdr:from>
    <xdr:ext cx="534377" cy="259045"/>
    <xdr:sp macro="" textlink="">
      <xdr:nvSpPr>
        <xdr:cNvPr id="628" name="テキスト ボックス 627"/>
        <xdr:cNvSpPr txBox="1"/>
      </xdr:nvSpPr>
      <xdr:spPr>
        <a:xfrm>
          <a:off x="15214111" y="133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16878</xdr:rowOff>
    </xdr:from>
    <xdr:to>
      <xdr:col>76</xdr:col>
      <xdr:colOff>165100</xdr:colOff>
      <xdr:row>77</xdr:row>
      <xdr:rowOff>118478</xdr:rowOff>
    </xdr:to>
    <xdr:sp macro="" textlink="">
      <xdr:nvSpPr>
        <xdr:cNvPr id="629" name="楕円 628"/>
        <xdr:cNvSpPr/>
      </xdr:nvSpPr>
      <xdr:spPr>
        <a:xfrm>
          <a:off x="14541500" y="132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109605</xdr:rowOff>
    </xdr:from>
    <xdr:ext cx="534377" cy="259045"/>
    <xdr:sp macro="" textlink="">
      <xdr:nvSpPr>
        <xdr:cNvPr id="630" name="テキスト ボックス 629"/>
        <xdr:cNvSpPr txBox="1"/>
      </xdr:nvSpPr>
      <xdr:spPr>
        <a:xfrm>
          <a:off x="14325111" y="133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27115</xdr:rowOff>
    </xdr:from>
    <xdr:to>
      <xdr:col>72</xdr:col>
      <xdr:colOff>38100</xdr:colOff>
      <xdr:row>77</xdr:row>
      <xdr:rowOff>128715</xdr:rowOff>
    </xdr:to>
    <xdr:sp macro="" textlink="">
      <xdr:nvSpPr>
        <xdr:cNvPr id="631" name="楕円 630"/>
        <xdr:cNvSpPr/>
      </xdr:nvSpPr>
      <xdr:spPr>
        <a:xfrm>
          <a:off x="13652500" y="132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119842</xdr:rowOff>
    </xdr:from>
    <xdr:ext cx="534377" cy="259045"/>
    <xdr:sp macro="" textlink="">
      <xdr:nvSpPr>
        <xdr:cNvPr id="632" name="テキスト ボックス 631"/>
        <xdr:cNvSpPr txBox="1"/>
      </xdr:nvSpPr>
      <xdr:spPr>
        <a:xfrm>
          <a:off x="13436111" y="133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29463</xdr:rowOff>
    </xdr:from>
    <xdr:to>
      <xdr:col>67</xdr:col>
      <xdr:colOff>101600</xdr:colOff>
      <xdr:row>77</xdr:row>
      <xdr:rowOff>131063</xdr:rowOff>
    </xdr:to>
    <xdr:sp macro="" textlink="">
      <xdr:nvSpPr>
        <xdr:cNvPr id="633" name="楕円 632"/>
        <xdr:cNvSpPr/>
      </xdr:nvSpPr>
      <xdr:spPr>
        <a:xfrm>
          <a:off x="127635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122190</xdr:rowOff>
    </xdr:from>
    <xdr:ext cx="534377" cy="259045"/>
    <xdr:sp macro="" textlink="">
      <xdr:nvSpPr>
        <xdr:cNvPr id="634" name="テキスト ボックス 633"/>
        <xdr:cNvSpPr txBox="1"/>
      </xdr:nvSpPr>
      <xdr:spPr>
        <a:xfrm>
          <a:off x="12547111" y="133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70196</xdr:rowOff>
    </xdr:from>
    <xdr:to>
      <xdr:col>85</xdr:col>
      <xdr:colOff>127000</xdr:colOff>
      <xdr:row>98</xdr:row>
      <xdr:rowOff>88457</xdr:rowOff>
    </xdr:to>
    <xdr:cxnSp macro="">
      <xdr:nvCxnSpPr>
        <xdr:cNvPr id="661" name="直線コネクタ 660"/>
        <xdr:cNvCxnSpPr/>
      </xdr:nvCxnSpPr>
      <xdr:spPr>
        <a:xfrm>
          <a:off x="15481300" y="16872296"/>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70196</xdr:rowOff>
    </xdr:from>
    <xdr:to>
      <xdr:col>81</xdr:col>
      <xdr:colOff>50800</xdr:colOff>
      <xdr:row>98</xdr:row>
      <xdr:rowOff>133683</xdr:rowOff>
    </xdr:to>
    <xdr:cxnSp macro="">
      <xdr:nvCxnSpPr>
        <xdr:cNvPr id="664" name="直線コネクタ 663"/>
        <xdr:cNvCxnSpPr/>
      </xdr:nvCxnSpPr>
      <xdr:spPr>
        <a:xfrm flipV="1">
          <a:off x="14592300" y="16872296"/>
          <a:ext cx="889000" cy="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55469</xdr:rowOff>
    </xdr:from>
    <xdr:to>
      <xdr:col>76</xdr:col>
      <xdr:colOff>114300</xdr:colOff>
      <xdr:row>98</xdr:row>
      <xdr:rowOff>133683</xdr:rowOff>
    </xdr:to>
    <xdr:cxnSp macro="">
      <xdr:nvCxnSpPr>
        <xdr:cNvPr id="667" name="直線コネクタ 666"/>
        <xdr:cNvCxnSpPr/>
      </xdr:nvCxnSpPr>
      <xdr:spPr>
        <a:xfrm>
          <a:off x="13703300" y="16857569"/>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39326</xdr:rowOff>
    </xdr:from>
    <xdr:to>
      <xdr:col>71</xdr:col>
      <xdr:colOff>177800</xdr:colOff>
      <xdr:row>98</xdr:row>
      <xdr:rowOff>55469</xdr:rowOff>
    </xdr:to>
    <xdr:cxnSp macro="">
      <xdr:nvCxnSpPr>
        <xdr:cNvPr id="670" name="直線コネクタ 669"/>
        <xdr:cNvCxnSpPr/>
      </xdr:nvCxnSpPr>
      <xdr:spPr>
        <a:xfrm>
          <a:off x="12814300" y="16841426"/>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42709</xdr:rowOff>
    </xdr:from>
    <xdr:to>
      <xdr:col>72</xdr:col>
      <xdr:colOff>38100</xdr:colOff>
      <xdr:row>98</xdr:row>
      <xdr:rowOff>144309</xdr:rowOff>
    </xdr:to>
    <xdr:sp macro="" textlink="">
      <xdr:nvSpPr>
        <xdr:cNvPr id="671" name="フローチャート: 判断 670"/>
        <xdr:cNvSpPr/>
      </xdr:nvSpPr>
      <xdr:spPr>
        <a:xfrm>
          <a:off x="13652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135436</xdr:rowOff>
    </xdr:from>
    <xdr:ext cx="534377" cy="259045"/>
    <xdr:sp macro="" textlink="">
      <xdr:nvSpPr>
        <xdr:cNvPr id="672" name="テキスト ボックス 671"/>
        <xdr:cNvSpPr txBox="1"/>
      </xdr:nvSpPr>
      <xdr:spPr>
        <a:xfrm>
          <a:off x="13436111" y="169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31060</xdr:rowOff>
    </xdr:from>
    <xdr:to>
      <xdr:col>67</xdr:col>
      <xdr:colOff>101600</xdr:colOff>
      <xdr:row>98</xdr:row>
      <xdr:rowOff>132660</xdr:rowOff>
    </xdr:to>
    <xdr:sp macro="" textlink="">
      <xdr:nvSpPr>
        <xdr:cNvPr id="673" name="フローチャート: 判断 672"/>
        <xdr:cNvSpPr/>
      </xdr:nvSpPr>
      <xdr:spPr>
        <a:xfrm>
          <a:off x="12763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123787</xdr:rowOff>
    </xdr:from>
    <xdr:ext cx="534377" cy="259045"/>
    <xdr:sp macro="" textlink="">
      <xdr:nvSpPr>
        <xdr:cNvPr id="674" name="テキスト ボックス 673"/>
        <xdr:cNvSpPr txBox="1"/>
      </xdr:nvSpPr>
      <xdr:spPr>
        <a:xfrm>
          <a:off x="12547111" y="169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37657</xdr:rowOff>
    </xdr:from>
    <xdr:to>
      <xdr:col>85</xdr:col>
      <xdr:colOff>177800</xdr:colOff>
      <xdr:row>98</xdr:row>
      <xdr:rowOff>139257</xdr:rowOff>
    </xdr:to>
    <xdr:sp macro="" textlink="">
      <xdr:nvSpPr>
        <xdr:cNvPr id="680" name="楕円 679"/>
        <xdr:cNvSpPr/>
      </xdr:nvSpPr>
      <xdr:spPr>
        <a:xfrm>
          <a:off x="16268700" y="168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534377" cy="259045"/>
    <xdr:sp macro="" textlink="">
      <xdr:nvSpPr>
        <xdr:cNvPr id="681" name="積立金該当値テキスト"/>
        <xdr:cNvSpPr txBox="1"/>
      </xdr:nvSpPr>
      <xdr:spPr>
        <a:xfrm>
          <a:off x="16370300" y="168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19396</xdr:rowOff>
    </xdr:from>
    <xdr:to>
      <xdr:col>81</xdr:col>
      <xdr:colOff>101600</xdr:colOff>
      <xdr:row>98</xdr:row>
      <xdr:rowOff>120996</xdr:rowOff>
    </xdr:to>
    <xdr:sp macro="" textlink="">
      <xdr:nvSpPr>
        <xdr:cNvPr id="682" name="楕円 681"/>
        <xdr:cNvSpPr/>
      </xdr:nvSpPr>
      <xdr:spPr>
        <a:xfrm>
          <a:off x="15430500" y="168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137523</xdr:rowOff>
    </xdr:from>
    <xdr:ext cx="534377" cy="259045"/>
    <xdr:sp macro="" textlink="">
      <xdr:nvSpPr>
        <xdr:cNvPr id="683" name="テキスト ボックス 682"/>
        <xdr:cNvSpPr txBox="1"/>
      </xdr:nvSpPr>
      <xdr:spPr>
        <a:xfrm>
          <a:off x="15214111" y="1659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82883</xdr:rowOff>
    </xdr:from>
    <xdr:to>
      <xdr:col>76</xdr:col>
      <xdr:colOff>165100</xdr:colOff>
      <xdr:row>99</xdr:row>
      <xdr:rowOff>13033</xdr:rowOff>
    </xdr:to>
    <xdr:sp macro="" textlink="">
      <xdr:nvSpPr>
        <xdr:cNvPr id="684" name="楕円 683"/>
        <xdr:cNvSpPr/>
      </xdr:nvSpPr>
      <xdr:spPr>
        <a:xfrm>
          <a:off x="14541500" y="168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4160</xdr:rowOff>
    </xdr:from>
    <xdr:ext cx="469744" cy="259045"/>
    <xdr:sp macro="" textlink="">
      <xdr:nvSpPr>
        <xdr:cNvPr id="685" name="テキスト ボックス 684"/>
        <xdr:cNvSpPr txBox="1"/>
      </xdr:nvSpPr>
      <xdr:spPr>
        <a:xfrm>
          <a:off x="14357428" y="169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4669</xdr:rowOff>
    </xdr:from>
    <xdr:to>
      <xdr:col>72</xdr:col>
      <xdr:colOff>38100</xdr:colOff>
      <xdr:row>98</xdr:row>
      <xdr:rowOff>106269</xdr:rowOff>
    </xdr:to>
    <xdr:sp macro="" textlink="">
      <xdr:nvSpPr>
        <xdr:cNvPr id="686" name="楕円 685"/>
        <xdr:cNvSpPr/>
      </xdr:nvSpPr>
      <xdr:spPr>
        <a:xfrm>
          <a:off x="13652500" y="168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122796</xdr:rowOff>
    </xdr:from>
    <xdr:ext cx="534377" cy="259045"/>
    <xdr:sp macro="" textlink="">
      <xdr:nvSpPr>
        <xdr:cNvPr id="687" name="テキスト ボックス 686"/>
        <xdr:cNvSpPr txBox="1"/>
      </xdr:nvSpPr>
      <xdr:spPr>
        <a:xfrm>
          <a:off x="13436111" y="165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159976</xdr:rowOff>
    </xdr:from>
    <xdr:to>
      <xdr:col>67</xdr:col>
      <xdr:colOff>101600</xdr:colOff>
      <xdr:row>98</xdr:row>
      <xdr:rowOff>90126</xdr:rowOff>
    </xdr:to>
    <xdr:sp macro="" textlink="">
      <xdr:nvSpPr>
        <xdr:cNvPr id="688" name="楕円 687"/>
        <xdr:cNvSpPr/>
      </xdr:nvSpPr>
      <xdr:spPr>
        <a:xfrm>
          <a:off x="127635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106653</xdr:rowOff>
    </xdr:from>
    <xdr:ext cx="534377" cy="259045"/>
    <xdr:sp macro="" textlink="">
      <xdr:nvSpPr>
        <xdr:cNvPr id="689" name="テキスト ボックス 688"/>
        <xdr:cNvSpPr txBox="1"/>
      </xdr:nvSpPr>
      <xdr:spPr>
        <a:xfrm>
          <a:off x="12547111" y="165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13604</xdr:rowOff>
    </xdr:from>
    <xdr:to>
      <xdr:col>116</xdr:col>
      <xdr:colOff>63500</xdr:colOff>
      <xdr:row>37</xdr:row>
      <xdr:rowOff>32669</xdr:rowOff>
    </xdr:to>
    <xdr:cxnSp macro="">
      <xdr:nvCxnSpPr>
        <xdr:cNvPr id="716" name="直線コネクタ 715"/>
        <xdr:cNvCxnSpPr/>
      </xdr:nvCxnSpPr>
      <xdr:spPr>
        <a:xfrm>
          <a:off x="21323300" y="6357254"/>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13376</xdr:rowOff>
    </xdr:from>
    <xdr:to>
      <xdr:col>111</xdr:col>
      <xdr:colOff>177800</xdr:colOff>
      <xdr:row>37</xdr:row>
      <xdr:rowOff>13604</xdr:rowOff>
    </xdr:to>
    <xdr:cxnSp macro="">
      <xdr:nvCxnSpPr>
        <xdr:cNvPr id="719" name="直線コネクタ 718"/>
        <xdr:cNvCxnSpPr/>
      </xdr:nvCxnSpPr>
      <xdr:spPr>
        <a:xfrm>
          <a:off x="20434300" y="635702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13376</xdr:rowOff>
    </xdr:from>
    <xdr:to>
      <xdr:col>107</xdr:col>
      <xdr:colOff>50800</xdr:colOff>
      <xdr:row>37</xdr:row>
      <xdr:rowOff>28555</xdr:rowOff>
    </xdr:to>
    <xdr:cxnSp macro="">
      <xdr:nvCxnSpPr>
        <xdr:cNvPr id="722" name="直線コネクタ 721"/>
        <xdr:cNvCxnSpPr/>
      </xdr:nvCxnSpPr>
      <xdr:spPr>
        <a:xfrm flipV="1">
          <a:off x="19545300" y="6357026"/>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28555</xdr:rowOff>
    </xdr:from>
    <xdr:to>
      <xdr:col>102</xdr:col>
      <xdr:colOff>114300</xdr:colOff>
      <xdr:row>37</xdr:row>
      <xdr:rowOff>39344</xdr:rowOff>
    </xdr:to>
    <xdr:cxnSp macro="">
      <xdr:nvCxnSpPr>
        <xdr:cNvPr id="725" name="直線コネクタ 724"/>
        <xdr:cNvCxnSpPr/>
      </xdr:nvCxnSpPr>
      <xdr:spPr>
        <a:xfrm flipV="1">
          <a:off x="18656300" y="6372205"/>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86248</xdr:rowOff>
    </xdr:from>
    <xdr:to>
      <xdr:col>102</xdr:col>
      <xdr:colOff>165100</xdr:colOff>
      <xdr:row>38</xdr:row>
      <xdr:rowOff>16398</xdr:rowOff>
    </xdr:to>
    <xdr:sp macro="" textlink="">
      <xdr:nvSpPr>
        <xdr:cNvPr id="726" name="フローチャート: 判断 725"/>
        <xdr:cNvSpPr/>
      </xdr:nvSpPr>
      <xdr:spPr>
        <a:xfrm>
          <a:off x="19494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7525</xdr:rowOff>
    </xdr:from>
    <xdr:ext cx="469744" cy="259045"/>
    <xdr:sp macro="" textlink="">
      <xdr:nvSpPr>
        <xdr:cNvPr id="727" name="テキスト ボックス 726"/>
        <xdr:cNvSpPr txBox="1"/>
      </xdr:nvSpPr>
      <xdr:spPr>
        <a:xfrm>
          <a:off x="19310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104033</xdr:rowOff>
    </xdr:from>
    <xdr:to>
      <xdr:col>98</xdr:col>
      <xdr:colOff>38100</xdr:colOff>
      <xdr:row>38</xdr:row>
      <xdr:rowOff>34183</xdr:rowOff>
    </xdr:to>
    <xdr:sp macro="" textlink="">
      <xdr:nvSpPr>
        <xdr:cNvPr id="728" name="フローチャート: 判断 727"/>
        <xdr:cNvSpPr/>
      </xdr:nvSpPr>
      <xdr:spPr>
        <a:xfrm>
          <a:off x="18605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25310</xdr:rowOff>
    </xdr:from>
    <xdr:ext cx="469744" cy="259045"/>
    <xdr:sp macro="" textlink="">
      <xdr:nvSpPr>
        <xdr:cNvPr id="729" name="テキスト ボックス 728"/>
        <xdr:cNvSpPr txBox="1"/>
      </xdr:nvSpPr>
      <xdr:spPr>
        <a:xfrm>
          <a:off x="18421428" y="654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153319</xdr:rowOff>
    </xdr:from>
    <xdr:to>
      <xdr:col>116</xdr:col>
      <xdr:colOff>114300</xdr:colOff>
      <xdr:row>37</xdr:row>
      <xdr:rowOff>83469</xdr:rowOff>
    </xdr:to>
    <xdr:sp macro="" textlink="">
      <xdr:nvSpPr>
        <xdr:cNvPr id="735" name="楕円 734"/>
        <xdr:cNvSpPr/>
      </xdr:nvSpPr>
      <xdr:spPr>
        <a:xfrm>
          <a:off x="22110700" y="63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4746</xdr:rowOff>
    </xdr:from>
    <xdr:ext cx="469744" cy="259045"/>
    <xdr:sp macro="" textlink="">
      <xdr:nvSpPr>
        <xdr:cNvPr id="736" name="投資及び出資金該当値テキスト"/>
        <xdr:cNvSpPr txBox="1"/>
      </xdr:nvSpPr>
      <xdr:spPr>
        <a:xfrm>
          <a:off x="22212300" y="61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134254</xdr:rowOff>
    </xdr:from>
    <xdr:to>
      <xdr:col>112</xdr:col>
      <xdr:colOff>38100</xdr:colOff>
      <xdr:row>37</xdr:row>
      <xdr:rowOff>64404</xdr:rowOff>
    </xdr:to>
    <xdr:sp macro="" textlink="">
      <xdr:nvSpPr>
        <xdr:cNvPr id="737" name="楕円 736"/>
        <xdr:cNvSpPr/>
      </xdr:nvSpPr>
      <xdr:spPr>
        <a:xfrm>
          <a:off x="21272500" y="6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80931</xdr:rowOff>
    </xdr:from>
    <xdr:ext cx="469744" cy="259045"/>
    <xdr:sp macro="" textlink="">
      <xdr:nvSpPr>
        <xdr:cNvPr id="738" name="テキスト ボックス 737"/>
        <xdr:cNvSpPr txBox="1"/>
      </xdr:nvSpPr>
      <xdr:spPr>
        <a:xfrm>
          <a:off x="21088428" y="608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134026</xdr:rowOff>
    </xdr:from>
    <xdr:to>
      <xdr:col>107</xdr:col>
      <xdr:colOff>101600</xdr:colOff>
      <xdr:row>37</xdr:row>
      <xdr:rowOff>64176</xdr:rowOff>
    </xdr:to>
    <xdr:sp macro="" textlink="">
      <xdr:nvSpPr>
        <xdr:cNvPr id="739" name="楕円 738"/>
        <xdr:cNvSpPr/>
      </xdr:nvSpPr>
      <xdr:spPr>
        <a:xfrm>
          <a:off x="20383500" y="63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80703</xdr:rowOff>
    </xdr:from>
    <xdr:ext cx="469744" cy="259045"/>
    <xdr:sp macro="" textlink="">
      <xdr:nvSpPr>
        <xdr:cNvPr id="740" name="テキスト ボックス 739"/>
        <xdr:cNvSpPr txBox="1"/>
      </xdr:nvSpPr>
      <xdr:spPr>
        <a:xfrm>
          <a:off x="20199428" y="60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149205</xdr:rowOff>
    </xdr:from>
    <xdr:to>
      <xdr:col>102</xdr:col>
      <xdr:colOff>165100</xdr:colOff>
      <xdr:row>37</xdr:row>
      <xdr:rowOff>79355</xdr:rowOff>
    </xdr:to>
    <xdr:sp macro="" textlink="">
      <xdr:nvSpPr>
        <xdr:cNvPr id="741" name="楕円 740"/>
        <xdr:cNvSpPr/>
      </xdr:nvSpPr>
      <xdr:spPr>
        <a:xfrm>
          <a:off x="19494500" y="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95882</xdr:rowOff>
    </xdr:from>
    <xdr:ext cx="469744" cy="259045"/>
    <xdr:sp macro="" textlink="">
      <xdr:nvSpPr>
        <xdr:cNvPr id="742" name="テキスト ボックス 741"/>
        <xdr:cNvSpPr txBox="1"/>
      </xdr:nvSpPr>
      <xdr:spPr>
        <a:xfrm>
          <a:off x="19310428" y="609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159994</xdr:rowOff>
    </xdr:from>
    <xdr:to>
      <xdr:col>98</xdr:col>
      <xdr:colOff>38100</xdr:colOff>
      <xdr:row>37</xdr:row>
      <xdr:rowOff>90144</xdr:rowOff>
    </xdr:to>
    <xdr:sp macro="" textlink="">
      <xdr:nvSpPr>
        <xdr:cNvPr id="743" name="楕円 742"/>
        <xdr:cNvSpPr/>
      </xdr:nvSpPr>
      <xdr:spPr>
        <a:xfrm>
          <a:off x="18605500" y="6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106671</xdr:rowOff>
    </xdr:from>
    <xdr:ext cx="469744" cy="259045"/>
    <xdr:sp macro="" textlink="">
      <xdr:nvSpPr>
        <xdr:cNvPr id="744" name="テキスト ボックス 743"/>
        <xdr:cNvSpPr txBox="1"/>
      </xdr:nvSpPr>
      <xdr:spPr>
        <a:xfrm>
          <a:off x="18421428" y="61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154597</xdr:rowOff>
    </xdr:from>
    <xdr:to>
      <xdr:col>116</xdr:col>
      <xdr:colOff>63500</xdr:colOff>
      <xdr:row>58</xdr:row>
      <xdr:rowOff>155054</xdr:rowOff>
    </xdr:to>
    <xdr:cxnSp macro="">
      <xdr:nvCxnSpPr>
        <xdr:cNvPr id="773" name="直線コネクタ 772"/>
        <xdr:cNvCxnSpPr/>
      </xdr:nvCxnSpPr>
      <xdr:spPr>
        <a:xfrm flipV="1">
          <a:off x="21323300" y="100986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117259</xdr:rowOff>
    </xdr:from>
    <xdr:to>
      <xdr:col>111</xdr:col>
      <xdr:colOff>177800</xdr:colOff>
      <xdr:row>58</xdr:row>
      <xdr:rowOff>155054</xdr:rowOff>
    </xdr:to>
    <xdr:cxnSp macro="">
      <xdr:nvCxnSpPr>
        <xdr:cNvPr id="776" name="直線コネクタ 775"/>
        <xdr:cNvCxnSpPr/>
      </xdr:nvCxnSpPr>
      <xdr:spPr>
        <a:xfrm>
          <a:off x="20434300" y="10061359"/>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117259</xdr:rowOff>
    </xdr:from>
    <xdr:to>
      <xdr:col>107</xdr:col>
      <xdr:colOff>50800</xdr:colOff>
      <xdr:row>58</xdr:row>
      <xdr:rowOff>118135</xdr:rowOff>
    </xdr:to>
    <xdr:cxnSp macro="">
      <xdr:nvCxnSpPr>
        <xdr:cNvPr id="779" name="直線コネクタ 778"/>
        <xdr:cNvCxnSpPr/>
      </xdr:nvCxnSpPr>
      <xdr:spPr>
        <a:xfrm flipV="1">
          <a:off x="19545300" y="100613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118135</xdr:rowOff>
    </xdr:from>
    <xdr:to>
      <xdr:col>102</xdr:col>
      <xdr:colOff>114300</xdr:colOff>
      <xdr:row>58</xdr:row>
      <xdr:rowOff>118897</xdr:rowOff>
    </xdr:to>
    <xdr:cxnSp macro="">
      <xdr:nvCxnSpPr>
        <xdr:cNvPr id="782" name="直線コネクタ 781"/>
        <xdr:cNvCxnSpPr/>
      </xdr:nvCxnSpPr>
      <xdr:spPr>
        <a:xfrm flipV="1">
          <a:off x="18656300" y="100622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129362</xdr:rowOff>
    </xdr:from>
    <xdr:to>
      <xdr:col>102</xdr:col>
      <xdr:colOff>165100</xdr:colOff>
      <xdr:row>57</xdr:row>
      <xdr:rowOff>59512</xdr:rowOff>
    </xdr:to>
    <xdr:sp macro="" textlink="">
      <xdr:nvSpPr>
        <xdr:cNvPr id="783" name="フローチャート: 判断 782"/>
        <xdr:cNvSpPr/>
      </xdr:nvSpPr>
      <xdr:spPr>
        <a:xfrm>
          <a:off x="19494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76039</xdr:rowOff>
    </xdr:from>
    <xdr:ext cx="469744" cy="259045"/>
    <xdr:sp macro="" textlink="">
      <xdr:nvSpPr>
        <xdr:cNvPr id="784" name="テキスト ボックス 783"/>
        <xdr:cNvSpPr txBox="1"/>
      </xdr:nvSpPr>
      <xdr:spPr>
        <a:xfrm>
          <a:off x="19310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108521</xdr:rowOff>
    </xdr:from>
    <xdr:to>
      <xdr:col>98</xdr:col>
      <xdr:colOff>38100</xdr:colOff>
      <xdr:row>57</xdr:row>
      <xdr:rowOff>38671</xdr:rowOff>
    </xdr:to>
    <xdr:sp macro="" textlink="">
      <xdr:nvSpPr>
        <xdr:cNvPr id="785" name="フローチャート: 判断 784"/>
        <xdr:cNvSpPr/>
      </xdr:nvSpPr>
      <xdr:spPr>
        <a:xfrm>
          <a:off x="18605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55198</xdr:rowOff>
    </xdr:from>
    <xdr:ext cx="534377" cy="259045"/>
    <xdr:sp macro="" textlink="">
      <xdr:nvSpPr>
        <xdr:cNvPr id="786" name="テキスト ボックス 785"/>
        <xdr:cNvSpPr txBox="1"/>
      </xdr:nvSpPr>
      <xdr:spPr>
        <a:xfrm>
          <a:off x="18389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103797</xdr:rowOff>
    </xdr:from>
    <xdr:to>
      <xdr:col>116</xdr:col>
      <xdr:colOff>114300</xdr:colOff>
      <xdr:row>59</xdr:row>
      <xdr:rowOff>33947</xdr:rowOff>
    </xdr:to>
    <xdr:sp macro="" textlink="">
      <xdr:nvSpPr>
        <xdr:cNvPr id="792" name="楕円 791"/>
        <xdr:cNvSpPr/>
      </xdr:nvSpPr>
      <xdr:spPr>
        <a:xfrm>
          <a:off x="22110700" y="100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18724</xdr:rowOff>
    </xdr:from>
    <xdr:ext cx="469744" cy="259045"/>
    <xdr:sp macro="" textlink="">
      <xdr:nvSpPr>
        <xdr:cNvPr id="793" name="貸付金該当値テキスト"/>
        <xdr:cNvSpPr txBox="1"/>
      </xdr:nvSpPr>
      <xdr:spPr>
        <a:xfrm>
          <a:off x="22212300" y="99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104254</xdr:rowOff>
    </xdr:from>
    <xdr:to>
      <xdr:col>112</xdr:col>
      <xdr:colOff>38100</xdr:colOff>
      <xdr:row>59</xdr:row>
      <xdr:rowOff>34404</xdr:rowOff>
    </xdr:to>
    <xdr:sp macro="" textlink="">
      <xdr:nvSpPr>
        <xdr:cNvPr id="794" name="楕円 793"/>
        <xdr:cNvSpPr/>
      </xdr:nvSpPr>
      <xdr:spPr>
        <a:xfrm>
          <a:off x="21272500" y="100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25531</xdr:rowOff>
    </xdr:from>
    <xdr:ext cx="469744" cy="259045"/>
    <xdr:sp macro="" textlink="">
      <xdr:nvSpPr>
        <xdr:cNvPr id="795" name="テキスト ボックス 794"/>
        <xdr:cNvSpPr txBox="1"/>
      </xdr:nvSpPr>
      <xdr:spPr>
        <a:xfrm>
          <a:off x="21088428" y="1014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66459</xdr:rowOff>
    </xdr:from>
    <xdr:to>
      <xdr:col>107</xdr:col>
      <xdr:colOff>101600</xdr:colOff>
      <xdr:row>58</xdr:row>
      <xdr:rowOff>168059</xdr:rowOff>
    </xdr:to>
    <xdr:sp macro="" textlink="">
      <xdr:nvSpPr>
        <xdr:cNvPr id="796" name="楕円 795"/>
        <xdr:cNvSpPr/>
      </xdr:nvSpPr>
      <xdr:spPr>
        <a:xfrm>
          <a:off x="20383500" y="100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159186</xdr:rowOff>
    </xdr:from>
    <xdr:ext cx="469744" cy="259045"/>
    <xdr:sp macro="" textlink="">
      <xdr:nvSpPr>
        <xdr:cNvPr id="797" name="テキスト ボックス 796"/>
        <xdr:cNvSpPr txBox="1"/>
      </xdr:nvSpPr>
      <xdr:spPr>
        <a:xfrm>
          <a:off x="20199428" y="1010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67335</xdr:rowOff>
    </xdr:from>
    <xdr:to>
      <xdr:col>102</xdr:col>
      <xdr:colOff>165100</xdr:colOff>
      <xdr:row>58</xdr:row>
      <xdr:rowOff>168935</xdr:rowOff>
    </xdr:to>
    <xdr:sp macro="" textlink="">
      <xdr:nvSpPr>
        <xdr:cNvPr id="798" name="楕円 797"/>
        <xdr:cNvSpPr/>
      </xdr:nvSpPr>
      <xdr:spPr>
        <a:xfrm>
          <a:off x="19494500" y="100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160062</xdr:rowOff>
    </xdr:from>
    <xdr:ext cx="469744" cy="259045"/>
    <xdr:sp macro="" textlink="">
      <xdr:nvSpPr>
        <xdr:cNvPr id="799" name="テキスト ボックス 798"/>
        <xdr:cNvSpPr txBox="1"/>
      </xdr:nvSpPr>
      <xdr:spPr>
        <a:xfrm>
          <a:off x="19310428" y="1010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68097</xdr:rowOff>
    </xdr:from>
    <xdr:to>
      <xdr:col>98</xdr:col>
      <xdr:colOff>38100</xdr:colOff>
      <xdr:row>58</xdr:row>
      <xdr:rowOff>169697</xdr:rowOff>
    </xdr:to>
    <xdr:sp macro="" textlink="">
      <xdr:nvSpPr>
        <xdr:cNvPr id="800" name="楕円 799"/>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160824</xdr:rowOff>
    </xdr:from>
    <xdr:ext cx="469744" cy="259045"/>
    <xdr:sp macro="" textlink="">
      <xdr:nvSpPr>
        <xdr:cNvPr id="801" name="テキスト ボックス 800"/>
        <xdr:cNvSpPr txBox="1"/>
      </xdr:nvSpPr>
      <xdr:spPr>
        <a:xfrm>
          <a:off x="18421428" y="101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114040</xdr:rowOff>
    </xdr:from>
    <xdr:to>
      <xdr:col>116</xdr:col>
      <xdr:colOff>63500</xdr:colOff>
      <xdr:row>76</xdr:row>
      <xdr:rowOff>11398</xdr:rowOff>
    </xdr:to>
    <xdr:cxnSp macro="">
      <xdr:nvCxnSpPr>
        <xdr:cNvPr id="831" name="直線コネクタ 830"/>
        <xdr:cNvCxnSpPr/>
      </xdr:nvCxnSpPr>
      <xdr:spPr>
        <a:xfrm flipV="1">
          <a:off x="21323300" y="12972790"/>
          <a:ext cx="8382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11398</xdr:rowOff>
    </xdr:from>
    <xdr:to>
      <xdr:col>111</xdr:col>
      <xdr:colOff>177800</xdr:colOff>
      <xdr:row>76</xdr:row>
      <xdr:rowOff>29724</xdr:rowOff>
    </xdr:to>
    <xdr:cxnSp macro="">
      <xdr:nvCxnSpPr>
        <xdr:cNvPr id="834" name="直線コネクタ 833"/>
        <xdr:cNvCxnSpPr/>
      </xdr:nvCxnSpPr>
      <xdr:spPr>
        <a:xfrm flipV="1">
          <a:off x="20434300" y="13041598"/>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29724</xdr:rowOff>
    </xdr:from>
    <xdr:to>
      <xdr:col>107</xdr:col>
      <xdr:colOff>50800</xdr:colOff>
      <xdr:row>76</xdr:row>
      <xdr:rowOff>69292</xdr:rowOff>
    </xdr:to>
    <xdr:cxnSp macro="">
      <xdr:nvCxnSpPr>
        <xdr:cNvPr id="837" name="直線コネクタ 836"/>
        <xdr:cNvCxnSpPr/>
      </xdr:nvCxnSpPr>
      <xdr:spPr>
        <a:xfrm flipV="1">
          <a:off x="19545300" y="13059924"/>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63805</xdr:rowOff>
    </xdr:from>
    <xdr:to>
      <xdr:col>102</xdr:col>
      <xdr:colOff>114300</xdr:colOff>
      <xdr:row>76</xdr:row>
      <xdr:rowOff>69292</xdr:rowOff>
    </xdr:to>
    <xdr:cxnSp macro="">
      <xdr:nvCxnSpPr>
        <xdr:cNvPr id="840" name="直線コネクタ 839"/>
        <xdr:cNvCxnSpPr/>
      </xdr:nvCxnSpPr>
      <xdr:spPr>
        <a:xfrm>
          <a:off x="18656300" y="130940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41" name="フローチャート: 判断 840"/>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42" name="テキスト ボックス 841"/>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43" name="フローチャート: 判断 842"/>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44" name="テキスト ボックス 843"/>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63240</xdr:rowOff>
    </xdr:from>
    <xdr:to>
      <xdr:col>116</xdr:col>
      <xdr:colOff>114300</xdr:colOff>
      <xdr:row>75</xdr:row>
      <xdr:rowOff>164840</xdr:rowOff>
    </xdr:to>
    <xdr:sp macro="" textlink="">
      <xdr:nvSpPr>
        <xdr:cNvPr id="850" name="楕円 849"/>
        <xdr:cNvSpPr/>
      </xdr:nvSpPr>
      <xdr:spPr>
        <a:xfrm>
          <a:off x="22110700" y="12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86117</xdr:rowOff>
    </xdr:from>
    <xdr:ext cx="534377" cy="259045"/>
    <xdr:sp macro="" textlink="">
      <xdr:nvSpPr>
        <xdr:cNvPr id="851" name="繰出金該当値テキスト"/>
        <xdr:cNvSpPr txBox="1"/>
      </xdr:nvSpPr>
      <xdr:spPr>
        <a:xfrm>
          <a:off x="22212300" y="12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132049</xdr:rowOff>
    </xdr:from>
    <xdr:to>
      <xdr:col>112</xdr:col>
      <xdr:colOff>38100</xdr:colOff>
      <xdr:row>76</xdr:row>
      <xdr:rowOff>62198</xdr:rowOff>
    </xdr:to>
    <xdr:sp macro="" textlink="">
      <xdr:nvSpPr>
        <xdr:cNvPr id="852" name="楕円 851"/>
        <xdr:cNvSpPr/>
      </xdr:nvSpPr>
      <xdr:spPr>
        <a:xfrm>
          <a:off x="21272500" y="129907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78726</xdr:rowOff>
    </xdr:from>
    <xdr:ext cx="534377" cy="259045"/>
    <xdr:sp macro="" textlink="">
      <xdr:nvSpPr>
        <xdr:cNvPr id="853" name="テキスト ボックス 852"/>
        <xdr:cNvSpPr txBox="1"/>
      </xdr:nvSpPr>
      <xdr:spPr>
        <a:xfrm>
          <a:off x="21056111" y="1276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150374</xdr:rowOff>
    </xdr:from>
    <xdr:to>
      <xdr:col>107</xdr:col>
      <xdr:colOff>101600</xdr:colOff>
      <xdr:row>76</xdr:row>
      <xdr:rowOff>80524</xdr:rowOff>
    </xdr:to>
    <xdr:sp macro="" textlink="">
      <xdr:nvSpPr>
        <xdr:cNvPr id="854" name="楕円 853"/>
        <xdr:cNvSpPr/>
      </xdr:nvSpPr>
      <xdr:spPr>
        <a:xfrm>
          <a:off x="20383500" y="130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97052</xdr:rowOff>
    </xdr:from>
    <xdr:ext cx="534377" cy="259045"/>
    <xdr:sp macro="" textlink="">
      <xdr:nvSpPr>
        <xdr:cNvPr id="855" name="テキスト ボックス 854"/>
        <xdr:cNvSpPr txBox="1"/>
      </xdr:nvSpPr>
      <xdr:spPr>
        <a:xfrm>
          <a:off x="20167111" y="1278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18492</xdr:rowOff>
    </xdr:from>
    <xdr:to>
      <xdr:col>102</xdr:col>
      <xdr:colOff>165100</xdr:colOff>
      <xdr:row>76</xdr:row>
      <xdr:rowOff>120092</xdr:rowOff>
    </xdr:to>
    <xdr:sp macro="" textlink="">
      <xdr:nvSpPr>
        <xdr:cNvPr id="856" name="楕円 855"/>
        <xdr:cNvSpPr/>
      </xdr:nvSpPr>
      <xdr:spPr>
        <a:xfrm>
          <a:off x="19494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136618</xdr:rowOff>
    </xdr:from>
    <xdr:ext cx="534377" cy="259045"/>
    <xdr:sp macro="" textlink="">
      <xdr:nvSpPr>
        <xdr:cNvPr id="857" name="テキスト ボックス 856"/>
        <xdr:cNvSpPr txBox="1"/>
      </xdr:nvSpPr>
      <xdr:spPr>
        <a:xfrm>
          <a:off x="19278111" y="128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13005</xdr:rowOff>
    </xdr:from>
    <xdr:to>
      <xdr:col>98</xdr:col>
      <xdr:colOff>38100</xdr:colOff>
      <xdr:row>76</xdr:row>
      <xdr:rowOff>114605</xdr:rowOff>
    </xdr:to>
    <xdr:sp macro="" textlink="">
      <xdr:nvSpPr>
        <xdr:cNvPr id="858" name="楕円 857"/>
        <xdr:cNvSpPr/>
      </xdr:nvSpPr>
      <xdr:spPr>
        <a:xfrm>
          <a:off x="18605500" y="130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131132</xdr:rowOff>
    </xdr:from>
    <xdr:ext cx="534377" cy="259045"/>
    <xdr:sp macro="" textlink="">
      <xdr:nvSpPr>
        <xdr:cNvPr id="859" name="テキスト ボックス 858"/>
        <xdr:cNvSpPr txBox="1"/>
      </xdr:nvSpPr>
      <xdr:spPr>
        <a:xfrm>
          <a:off x="18389111" y="128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８６，２５１円となっており、前年度比４２，３５８円の増加となっている。主な構成要素である普通建設事業費は住民一人当たり７４，７４３円であり、新庁舎建設事業や駅前広場整備事業等大型の普通建設事業を実施したことから前年度比４０，９８４円の増となっている。平成２９年度、３０年度は普通建設事業が集中するため一時的に事業費が増額する。今後も引き続き普通建設事業は十分精査の上、実施をし、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岐阜県土岐市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59,026
57,314
116.02
23,740,904
22,798,871
805,739
12,514,252
15,206,039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36</xdr:row>
      <xdr:rowOff>16256</xdr:rowOff>
    </xdr:to>
    <xdr:cxnSp macro="">
      <xdr:nvCxnSpPr>
        <xdr:cNvPr id="61" name="直線コネクタ 60"/>
        <xdr:cNvCxnSpPr/>
      </xdr:nvCxnSpPr>
      <xdr:spPr>
        <a:xfrm flipV="1">
          <a:off x="3797300" y="616788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109601</xdr:rowOff>
    </xdr:from>
    <xdr:to>
      <xdr:col>19</xdr:col>
      <xdr:colOff>177800</xdr:colOff>
      <xdr:row>36</xdr:row>
      <xdr:rowOff>16256</xdr:rowOff>
    </xdr:to>
    <xdr:cxnSp macro="">
      <xdr:nvCxnSpPr>
        <xdr:cNvPr id="64" name="直線コネクタ 63"/>
        <xdr:cNvCxnSpPr/>
      </xdr:nvCxnSpPr>
      <xdr:spPr>
        <a:xfrm>
          <a:off x="2908300" y="611035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109601</xdr:rowOff>
    </xdr:from>
    <xdr:to>
      <xdr:col>15</xdr:col>
      <xdr:colOff>50800</xdr:colOff>
      <xdr:row>35</xdr:row>
      <xdr:rowOff>153797</xdr:rowOff>
    </xdr:to>
    <xdr:cxnSp macro="">
      <xdr:nvCxnSpPr>
        <xdr:cNvPr id="67" name="直線コネクタ 66"/>
        <xdr:cNvCxnSpPr/>
      </xdr:nvCxnSpPr>
      <xdr:spPr>
        <a:xfrm flipV="1">
          <a:off x="2019300" y="6110351"/>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153797</xdr:rowOff>
    </xdr:from>
    <xdr:to>
      <xdr:col>10</xdr:col>
      <xdr:colOff>114300</xdr:colOff>
      <xdr:row>35</xdr:row>
      <xdr:rowOff>169418</xdr:rowOff>
    </xdr:to>
    <xdr:cxnSp macro="">
      <xdr:nvCxnSpPr>
        <xdr:cNvPr id="70" name="直線コネクタ 69"/>
        <xdr:cNvCxnSpPr/>
      </xdr:nvCxnSpPr>
      <xdr:spPr>
        <a:xfrm flipV="1">
          <a:off x="1130300" y="6154547"/>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114427</xdr:rowOff>
    </xdr:from>
    <xdr:to>
      <xdr:col>10</xdr:col>
      <xdr:colOff>165100</xdr:colOff>
      <xdr:row>36</xdr:row>
      <xdr:rowOff>44577</xdr:rowOff>
    </xdr:to>
    <xdr:sp macro="" textlink="">
      <xdr:nvSpPr>
        <xdr:cNvPr id="71" name="フローチャート: 判断 70"/>
        <xdr:cNvSpPr/>
      </xdr:nvSpPr>
      <xdr:spPr>
        <a:xfrm>
          <a:off x="1968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35704</xdr:rowOff>
    </xdr:from>
    <xdr:ext cx="469744" cy="259045"/>
    <xdr:sp macro="" textlink="">
      <xdr:nvSpPr>
        <xdr:cNvPr id="72" name="テキスト ボックス 71"/>
        <xdr:cNvSpPr txBox="1"/>
      </xdr:nvSpPr>
      <xdr:spPr>
        <a:xfrm>
          <a:off x="1784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3" name="フローチャート: 判断 72"/>
        <xdr:cNvSpPr/>
      </xdr:nvSpPr>
      <xdr:spPr>
        <a:xfrm>
          <a:off x="107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46372</xdr:rowOff>
    </xdr:from>
    <xdr:ext cx="469744" cy="259045"/>
    <xdr:sp macro="" textlink="">
      <xdr:nvSpPr>
        <xdr:cNvPr id="74" name="テキスト ボックス 73"/>
        <xdr:cNvSpPr txBox="1"/>
      </xdr:nvSpPr>
      <xdr:spPr>
        <a:xfrm>
          <a:off x="895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0" name="楕円 79"/>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139209</xdr:rowOff>
    </xdr:from>
    <xdr:ext cx="469744" cy="259045"/>
    <xdr:sp macro="" textlink="">
      <xdr:nvSpPr>
        <xdr:cNvPr id="81" name="議会費該当値テキスト"/>
        <xdr:cNvSpPr txBox="1"/>
      </xdr:nvSpPr>
      <xdr:spPr>
        <a:xfrm>
          <a:off x="4686300"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136906</xdr:rowOff>
    </xdr:from>
    <xdr:to>
      <xdr:col>20</xdr:col>
      <xdr:colOff>38100</xdr:colOff>
      <xdr:row>36</xdr:row>
      <xdr:rowOff>67056</xdr:rowOff>
    </xdr:to>
    <xdr:sp macro="" textlink="">
      <xdr:nvSpPr>
        <xdr:cNvPr id="82" name="楕円 81"/>
        <xdr:cNvSpPr/>
      </xdr:nvSpPr>
      <xdr:spPr>
        <a:xfrm>
          <a:off x="3746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58183</xdr:rowOff>
    </xdr:from>
    <xdr:ext cx="469744" cy="259045"/>
    <xdr:sp macro="" textlink="">
      <xdr:nvSpPr>
        <xdr:cNvPr id="83" name="テキスト ボックス 82"/>
        <xdr:cNvSpPr txBox="1"/>
      </xdr:nvSpPr>
      <xdr:spPr>
        <a:xfrm>
          <a:off x="3562428"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58801</xdr:rowOff>
    </xdr:from>
    <xdr:to>
      <xdr:col>15</xdr:col>
      <xdr:colOff>101600</xdr:colOff>
      <xdr:row>35</xdr:row>
      <xdr:rowOff>160401</xdr:rowOff>
    </xdr:to>
    <xdr:sp macro="" textlink="">
      <xdr:nvSpPr>
        <xdr:cNvPr id="84" name="楕円 83"/>
        <xdr:cNvSpPr/>
      </xdr:nvSpPr>
      <xdr:spPr>
        <a:xfrm>
          <a:off x="2857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5478</xdr:rowOff>
    </xdr:from>
    <xdr:ext cx="469744" cy="259045"/>
    <xdr:sp macro="" textlink="">
      <xdr:nvSpPr>
        <xdr:cNvPr id="85" name="テキスト ボックス 84"/>
        <xdr:cNvSpPr txBox="1"/>
      </xdr:nvSpPr>
      <xdr:spPr>
        <a:xfrm>
          <a:off x="2673428"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102997</xdr:rowOff>
    </xdr:from>
    <xdr:to>
      <xdr:col>10</xdr:col>
      <xdr:colOff>165100</xdr:colOff>
      <xdr:row>36</xdr:row>
      <xdr:rowOff>33147</xdr:rowOff>
    </xdr:to>
    <xdr:sp macro="" textlink="">
      <xdr:nvSpPr>
        <xdr:cNvPr id="86" name="楕円 85"/>
        <xdr:cNvSpPr/>
      </xdr:nvSpPr>
      <xdr:spPr>
        <a:xfrm>
          <a:off x="1968500" y="61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49674</xdr:rowOff>
    </xdr:from>
    <xdr:ext cx="469744" cy="259045"/>
    <xdr:sp macro="" textlink="">
      <xdr:nvSpPr>
        <xdr:cNvPr id="87" name="テキスト ボックス 86"/>
        <xdr:cNvSpPr txBox="1"/>
      </xdr:nvSpPr>
      <xdr:spPr>
        <a:xfrm>
          <a:off x="1784428" y="58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118618</xdr:rowOff>
    </xdr:from>
    <xdr:to>
      <xdr:col>6</xdr:col>
      <xdr:colOff>38100</xdr:colOff>
      <xdr:row>36</xdr:row>
      <xdr:rowOff>48768</xdr:rowOff>
    </xdr:to>
    <xdr:sp macro="" textlink="">
      <xdr:nvSpPr>
        <xdr:cNvPr id="88" name="楕円 87"/>
        <xdr:cNvSpPr/>
      </xdr:nvSpPr>
      <xdr:spPr>
        <a:xfrm>
          <a:off x="1079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65295</xdr:rowOff>
    </xdr:from>
    <xdr:ext cx="469744" cy="259045"/>
    <xdr:sp macro="" textlink="">
      <xdr:nvSpPr>
        <xdr:cNvPr id="89" name="テキスト ボックス 88"/>
        <xdr:cNvSpPr txBox="1"/>
      </xdr:nvSpPr>
      <xdr:spPr>
        <a:xfrm>
          <a:off x="895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44507</xdr:rowOff>
    </xdr:from>
    <xdr:to>
      <xdr:col>24</xdr:col>
      <xdr:colOff>63500</xdr:colOff>
      <xdr:row>57</xdr:row>
      <xdr:rowOff>146714</xdr:rowOff>
    </xdr:to>
    <xdr:cxnSp macro="">
      <xdr:nvCxnSpPr>
        <xdr:cNvPr id="116" name="直線コネクタ 115"/>
        <xdr:cNvCxnSpPr/>
      </xdr:nvCxnSpPr>
      <xdr:spPr>
        <a:xfrm flipV="1">
          <a:off x="3797300" y="9817157"/>
          <a:ext cx="838200" cy="10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146714</xdr:rowOff>
    </xdr:from>
    <xdr:to>
      <xdr:col>19</xdr:col>
      <xdr:colOff>177800</xdr:colOff>
      <xdr:row>58</xdr:row>
      <xdr:rowOff>19676</xdr:rowOff>
    </xdr:to>
    <xdr:cxnSp macro="">
      <xdr:nvCxnSpPr>
        <xdr:cNvPr id="119" name="直線コネクタ 118"/>
        <xdr:cNvCxnSpPr/>
      </xdr:nvCxnSpPr>
      <xdr:spPr>
        <a:xfrm flipV="1">
          <a:off x="2908300" y="9919364"/>
          <a:ext cx="8890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146865</xdr:rowOff>
    </xdr:from>
    <xdr:to>
      <xdr:col>15</xdr:col>
      <xdr:colOff>50800</xdr:colOff>
      <xdr:row>58</xdr:row>
      <xdr:rowOff>19676</xdr:rowOff>
    </xdr:to>
    <xdr:cxnSp macro="">
      <xdr:nvCxnSpPr>
        <xdr:cNvPr id="122" name="直線コネクタ 121"/>
        <xdr:cNvCxnSpPr/>
      </xdr:nvCxnSpPr>
      <xdr:spPr>
        <a:xfrm>
          <a:off x="2019300" y="9919515"/>
          <a:ext cx="889000" cy="4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122496</xdr:rowOff>
    </xdr:from>
    <xdr:to>
      <xdr:col>10</xdr:col>
      <xdr:colOff>114300</xdr:colOff>
      <xdr:row>57</xdr:row>
      <xdr:rowOff>146865</xdr:rowOff>
    </xdr:to>
    <xdr:cxnSp macro="">
      <xdr:nvCxnSpPr>
        <xdr:cNvPr id="125" name="直線コネクタ 124"/>
        <xdr:cNvCxnSpPr/>
      </xdr:nvCxnSpPr>
      <xdr:spPr>
        <a:xfrm>
          <a:off x="1130300" y="9895146"/>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6" name="フローチャート: 判断 125"/>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7" name="テキスト ボックス 126"/>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28" name="フローチャート: 判断 127"/>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106155</xdr:rowOff>
    </xdr:from>
    <xdr:ext cx="534377" cy="259045"/>
    <xdr:sp macro="" textlink="">
      <xdr:nvSpPr>
        <xdr:cNvPr id="129" name="テキスト ボックス 128"/>
        <xdr:cNvSpPr txBox="1"/>
      </xdr:nvSpPr>
      <xdr:spPr>
        <a:xfrm>
          <a:off x="863111" y="9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165157</xdr:rowOff>
    </xdr:from>
    <xdr:to>
      <xdr:col>24</xdr:col>
      <xdr:colOff>114300</xdr:colOff>
      <xdr:row>57</xdr:row>
      <xdr:rowOff>95307</xdr:rowOff>
    </xdr:to>
    <xdr:sp macro="" textlink="">
      <xdr:nvSpPr>
        <xdr:cNvPr id="135" name="楕円 134"/>
        <xdr:cNvSpPr/>
      </xdr:nvSpPr>
      <xdr:spPr>
        <a:xfrm>
          <a:off x="45847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16584</xdr:rowOff>
    </xdr:from>
    <xdr:ext cx="534377" cy="259045"/>
    <xdr:sp macro="" textlink="">
      <xdr:nvSpPr>
        <xdr:cNvPr id="136" name="総務費該当値テキスト"/>
        <xdr:cNvSpPr txBox="1"/>
      </xdr:nvSpPr>
      <xdr:spPr>
        <a:xfrm>
          <a:off x="4686300" y="96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95914</xdr:rowOff>
    </xdr:from>
    <xdr:to>
      <xdr:col>20</xdr:col>
      <xdr:colOff>38100</xdr:colOff>
      <xdr:row>58</xdr:row>
      <xdr:rowOff>26064</xdr:rowOff>
    </xdr:to>
    <xdr:sp macro="" textlink="">
      <xdr:nvSpPr>
        <xdr:cNvPr id="137" name="楕円 136"/>
        <xdr:cNvSpPr/>
      </xdr:nvSpPr>
      <xdr:spPr>
        <a:xfrm>
          <a:off x="3746500" y="9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17191</xdr:rowOff>
    </xdr:from>
    <xdr:ext cx="534377" cy="259045"/>
    <xdr:sp macro="" textlink="">
      <xdr:nvSpPr>
        <xdr:cNvPr id="138" name="テキスト ボックス 137"/>
        <xdr:cNvSpPr txBox="1"/>
      </xdr:nvSpPr>
      <xdr:spPr>
        <a:xfrm>
          <a:off x="3530111" y="99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140326</xdr:rowOff>
    </xdr:from>
    <xdr:to>
      <xdr:col>15</xdr:col>
      <xdr:colOff>101600</xdr:colOff>
      <xdr:row>58</xdr:row>
      <xdr:rowOff>70476</xdr:rowOff>
    </xdr:to>
    <xdr:sp macro="" textlink="">
      <xdr:nvSpPr>
        <xdr:cNvPr id="139" name="楕円 138"/>
        <xdr:cNvSpPr/>
      </xdr:nvSpPr>
      <xdr:spPr>
        <a:xfrm>
          <a:off x="2857500" y="991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61603</xdr:rowOff>
    </xdr:from>
    <xdr:ext cx="534377" cy="259045"/>
    <xdr:sp macro="" textlink="">
      <xdr:nvSpPr>
        <xdr:cNvPr id="140" name="テキスト ボックス 139"/>
        <xdr:cNvSpPr txBox="1"/>
      </xdr:nvSpPr>
      <xdr:spPr>
        <a:xfrm>
          <a:off x="2641111" y="1000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96065</xdr:rowOff>
    </xdr:from>
    <xdr:to>
      <xdr:col>10</xdr:col>
      <xdr:colOff>165100</xdr:colOff>
      <xdr:row>58</xdr:row>
      <xdr:rowOff>26215</xdr:rowOff>
    </xdr:to>
    <xdr:sp macro="" textlink="">
      <xdr:nvSpPr>
        <xdr:cNvPr id="141" name="楕円 140"/>
        <xdr:cNvSpPr/>
      </xdr:nvSpPr>
      <xdr:spPr>
        <a:xfrm>
          <a:off x="1968500" y="986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17342</xdr:rowOff>
    </xdr:from>
    <xdr:ext cx="534377" cy="259045"/>
    <xdr:sp macro="" textlink="">
      <xdr:nvSpPr>
        <xdr:cNvPr id="142" name="テキスト ボックス 141"/>
        <xdr:cNvSpPr txBox="1"/>
      </xdr:nvSpPr>
      <xdr:spPr>
        <a:xfrm>
          <a:off x="1752111" y="99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71696</xdr:rowOff>
    </xdr:from>
    <xdr:to>
      <xdr:col>6</xdr:col>
      <xdr:colOff>38100</xdr:colOff>
      <xdr:row>58</xdr:row>
      <xdr:rowOff>1846</xdr:rowOff>
    </xdr:to>
    <xdr:sp macro="" textlink="">
      <xdr:nvSpPr>
        <xdr:cNvPr id="143" name="楕円 142"/>
        <xdr:cNvSpPr/>
      </xdr:nvSpPr>
      <xdr:spPr>
        <a:xfrm>
          <a:off x="1079500" y="98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164423</xdr:rowOff>
    </xdr:from>
    <xdr:ext cx="534377" cy="259045"/>
    <xdr:sp macro="" textlink="">
      <xdr:nvSpPr>
        <xdr:cNvPr id="144" name="テキスト ボックス 143"/>
        <xdr:cNvSpPr txBox="1"/>
      </xdr:nvSpPr>
      <xdr:spPr>
        <a:xfrm>
          <a:off x="863111" y="99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18382</xdr:rowOff>
    </xdr:from>
    <xdr:to>
      <xdr:col>24</xdr:col>
      <xdr:colOff>63500</xdr:colOff>
      <xdr:row>78</xdr:row>
      <xdr:rowOff>24499</xdr:rowOff>
    </xdr:to>
    <xdr:cxnSp macro="">
      <xdr:nvCxnSpPr>
        <xdr:cNvPr id="172" name="直線コネクタ 171"/>
        <xdr:cNvCxnSpPr/>
      </xdr:nvCxnSpPr>
      <xdr:spPr>
        <a:xfrm flipV="1">
          <a:off x="3797300" y="13391482"/>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24499</xdr:rowOff>
    </xdr:from>
    <xdr:to>
      <xdr:col>19</xdr:col>
      <xdr:colOff>177800</xdr:colOff>
      <xdr:row>78</xdr:row>
      <xdr:rowOff>59032</xdr:rowOff>
    </xdr:to>
    <xdr:cxnSp macro="">
      <xdr:nvCxnSpPr>
        <xdr:cNvPr id="175" name="直線コネクタ 174"/>
        <xdr:cNvCxnSpPr/>
      </xdr:nvCxnSpPr>
      <xdr:spPr>
        <a:xfrm flipV="1">
          <a:off x="2908300" y="13397599"/>
          <a:ext cx="8890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59032</xdr:rowOff>
    </xdr:from>
    <xdr:to>
      <xdr:col>15</xdr:col>
      <xdr:colOff>50800</xdr:colOff>
      <xdr:row>78</xdr:row>
      <xdr:rowOff>67590</xdr:rowOff>
    </xdr:to>
    <xdr:cxnSp macro="">
      <xdr:nvCxnSpPr>
        <xdr:cNvPr id="178" name="直線コネクタ 177"/>
        <xdr:cNvCxnSpPr/>
      </xdr:nvCxnSpPr>
      <xdr:spPr>
        <a:xfrm flipV="1">
          <a:off x="2019300" y="13432132"/>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67590</xdr:rowOff>
    </xdr:from>
    <xdr:to>
      <xdr:col>10</xdr:col>
      <xdr:colOff>114300</xdr:colOff>
      <xdr:row>78</xdr:row>
      <xdr:rowOff>108482</xdr:rowOff>
    </xdr:to>
    <xdr:cxnSp macro="">
      <xdr:nvCxnSpPr>
        <xdr:cNvPr id="181" name="直線コネクタ 180"/>
        <xdr:cNvCxnSpPr/>
      </xdr:nvCxnSpPr>
      <xdr:spPr>
        <a:xfrm flipV="1">
          <a:off x="1130300" y="13440690"/>
          <a:ext cx="889000" cy="4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140408</xdr:rowOff>
    </xdr:from>
    <xdr:to>
      <xdr:col>10</xdr:col>
      <xdr:colOff>165100</xdr:colOff>
      <xdr:row>78</xdr:row>
      <xdr:rowOff>70558</xdr:rowOff>
    </xdr:to>
    <xdr:sp macro="" textlink="">
      <xdr:nvSpPr>
        <xdr:cNvPr id="182" name="フローチャート: 判断 181"/>
        <xdr:cNvSpPr/>
      </xdr:nvSpPr>
      <xdr:spPr>
        <a:xfrm>
          <a:off x="1968500" y="133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87085</xdr:rowOff>
    </xdr:from>
    <xdr:ext cx="599010" cy="259045"/>
    <xdr:sp macro="" textlink="">
      <xdr:nvSpPr>
        <xdr:cNvPr id="183" name="テキスト ボックス 182"/>
        <xdr:cNvSpPr txBox="1"/>
      </xdr:nvSpPr>
      <xdr:spPr>
        <a:xfrm>
          <a:off x="1719795" y="1311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3034</xdr:rowOff>
    </xdr:from>
    <xdr:to>
      <xdr:col>6</xdr:col>
      <xdr:colOff>38100</xdr:colOff>
      <xdr:row>78</xdr:row>
      <xdr:rowOff>104634</xdr:rowOff>
    </xdr:to>
    <xdr:sp macro="" textlink="">
      <xdr:nvSpPr>
        <xdr:cNvPr id="184" name="フローチャート: 判断 183"/>
        <xdr:cNvSpPr/>
      </xdr:nvSpPr>
      <xdr:spPr>
        <a:xfrm>
          <a:off x="1079500" y="1337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121161</xdr:rowOff>
    </xdr:from>
    <xdr:ext cx="599010" cy="259045"/>
    <xdr:sp macro="" textlink="">
      <xdr:nvSpPr>
        <xdr:cNvPr id="185" name="テキスト ボックス 184"/>
        <xdr:cNvSpPr txBox="1"/>
      </xdr:nvSpPr>
      <xdr:spPr>
        <a:xfrm>
          <a:off x="830795" y="131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139032</xdr:rowOff>
    </xdr:from>
    <xdr:to>
      <xdr:col>24</xdr:col>
      <xdr:colOff>114300</xdr:colOff>
      <xdr:row>78</xdr:row>
      <xdr:rowOff>69182</xdr:rowOff>
    </xdr:to>
    <xdr:sp macro="" textlink="">
      <xdr:nvSpPr>
        <xdr:cNvPr id="191" name="楕円 190"/>
        <xdr:cNvSpPr/>
      </xdr:nvSpPr>
      <xdr:spPr>
        <a:xfrm>
          <a:off x="4584700" y="133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53959</xdr:rowOff>
    </xdr:from>
    <xdr:ext cx="599010" cy="259045"/>
    <xdr:sp macro="" textlink="">
      <xdr:nvSpPr>
        <xdr:cNvPr id="192" name="民生費該当値テキスト"/>
        <xdr:cNvSpPr txBox="1"/>
      </xdr:nvSpPr>
      <xdr:spPr>
        <a:xfrm>
          <a:off x="4686300" y="1325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145149</xdr:rowOff>
    </xdr:from>
    <xdr:to>
      <xdr:col>20</xdr:col>
      <xdr:colOff>38100</xdr:colOff>
      <xdr:row>78</xdr:row>
      <xdr:rowOff>75299</xdr:rowOff>
    </xdr:to>
    <xdr:sp macro="" textlink="">
      <xdr:nvSpPr>
        <xdr:cNvPr id="193" name="楕円 192"/>
        <xdr:cNvSpPr/>
      </xdr:nvSpPr>
      <xdr:spPr>
        <a:xfrm>
          <a:off x="3746500" y="133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66426</xdr:rowOff>
    </xdr:from>
    <xdr:ext cx="599010" cy="259045"/>
    <xdr:sp macro="" textlink="">
      <xdr:nvSpPr>
        <xdr:cNvPr id="194" name="テキスト ボックス 193"/>
        <xdr:cNvSpPr txBox="1"/>
      </xdr:nvSpPr>
      <xdr:spPr>
        <a:xfrm>
          <a:off x="3497795" y="1343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8232</xdr:rowOff>
    </xdr:from>
    <xdr:to>
      <xdr:col>15</xdr:col>
      <xdr:colOff>101600</xdr:colOff>
      <xdr:row>78</xdr:row>
      <xdr:rowOff>109832</xdr:rowOff>
    </xdr:to>
    <xdr:sp macro="" textlink="">
      <xdr:nvSpPr>
        <xdr:cNvPr id="195" name="楕円 194"/>
        <xdr:cNvSpPr/>
      </xdr:nvSpPr>
      <xdr:spPr>
        <a:xfrm>
          <a:off x="2857500" y="133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100959</xdr:rowOff>
    </xdr:from>
    <xdr:ext cx="599010" cy="259045"/>
    <xdr:sp macro="" textlink="">
      <xdr:nvSpPr>
        <xdr:cNvPr id="196" name="テキスト ボックス 195"/>
        <xdr:cNvSpPr txBox="1"/>
      </xdr:nvSpPr>
      <xdr:spPr>
        <a:xfrm>
          <a:off x="2608795" y="1347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16790</xdr:rowOff>
    </xdr:from>
    <xdr:to>
      <xdr:col>10</xdr:col>
      <xdr:colOff>165100</xdr:colOff>
      <xdr:row>78</xdr:row>
      <xdr:rowOff>118390</xdr:rowOff>
    </xdr:to>
    <xdr:sp macro="" textlink="">
      <xdr:nvSpPr>
        <xdr:cNvPr id="197" name="楕円 196"/>
        <xdr:cNvSpPr/>
      </xdr:nvSpPr>
      <xdr:spPr>
        <a:xfrm>
          <a:off x="1968500" y="133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109517</xdr:rowOff>
    </xdr:from>
    <xdr:ext cx="599010" cy="259045"/>
    <xdr:sp macro="" textlink="">
      <xdr:nvSpPr>
        <xdr:cNvPr id="198" name="テキスト ボックス 197"/>
        <xdr:cNvSpPr txBox="1"/>
      </xdr:nvSpPr>
      <xdr:spPr>
        <a:xfrm>
          <a:off x="1719795" y="1348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57682</xdr:rowOff>
    </xdr:from>
    <xdr:to>
      <xdr:col>6</xdr:col>
      <xdr:colOff>38100</xdr:colOff>
      <xdr:row>78</xdr:row>
      <xdr:rowOff>159282</xdr:rowOff>
    </xdr:to>
    <xdr:sp macro="" textlink="">
      <xdr:nvSpPr>
        <xdr:cNvPr id="199" name="楕円 198"/>
        <xdr:cNvSpPr/>
      </xdr:nvSpPr>
      <xdr:spPr>
        <a:xfrm>
          <a:off x="1079500" y="134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150409</xdr:rowOff>
    </xdr:from>
    <xdr:ext cx="599010" cy="259045"/>
    <xdr:sp macro="" textlink="">
      <xdr:nvSpPr>
        <xdr:cNvPr id="200" name="テキスト ボックス 199"/>
        <xdr:cNvSpPr txBox="1"/>
      </xdr:nvSpPr>
      <xdr:spPr>
        <a:xfrm>
          <a:off x="830795" y="1352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86047</xdr:rowOff>
    </xdr:from>
    <xdr:to>
      <xdr:col>24</xdr:col>
      <xdr:colOff>63500</xdr:colOff>
      <xdr:row>95</xdr:row>
      <xdr:rowOff>87579</xdr:rowOff>
    </xdr:to>
    <xdr:cxnSp macro="">
      <xdr:nvCxnSpPr>
        <xdr:cNvPr id="228" name="直線コネクタ 227"/>
        <xdr:cNvCxnSpPr/>
      </xdr:nvCxnSpPr>
      <xdr:spPr>
        <a:xfrm>
          <a:off x="3797300" y="16373797"/>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86047</xdr:rowOff>
    </xdr:from>
    <xdr:to>
      <xdr:col>19</xdr:col>
      <xdr:colOff>177800</xdr:colOff>
      <xdr:row>95</xdr:row>
      <xdr:rowOff>100884</xdr:rowOff>
    </xdr:to>
    <xdr:cxnSp macro="">
      <xdr:nvCxnSpPr>
        <xdr:cNvPr id="231" name="直線コネクタ 230"/>
        <xdr:cNvCxnSpPr/>
      </xdr:nvCxnSpPr>
      <xdr:spPr>
        <a:xfrm flipV="1">
          <a:off x="2908300" y="16373797"/>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84058</xdr:rowOff>
    </xdr:from>
    <xdr:to>
      <xdr:col>15</xdr:col>
      <xdr:colOff>50800</xdr:colOff>
      <xdr:row>95</xdr:row>
      <xdr:rowOff>100884</xdr:rowOff>
    </xdr:to>
    <xdr:cxnSp macro="">
      <xdr:nvCxnSpPr>
        <xdr:cNvPr id="234" name="直線コネクタ 233"/>
        <xdr:cNvCxnSpPr/>
      </xdr:nvCxnSpPr>
      <xdr:spPr>
        <a:xfrm>
          <a:off x="2019300" y="16371808"/>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84058</xdr:rowOff>
    </xdr:from>
    <xdr:to>
      <xdr:col>10</xdr:col>
      <xdr:colOff>114300</xdr:colOff>
      <xdr:row>96</xdr:row>
      <xdr:rowOff>23183</xdr:rowOff>
    </xdr:to>
    <xdr:cxnSp macro="">
      <xdr:nvCxnSpPr>
        <xdr:cNvPr id="237" name="直線コネクタ 236"/>
        <xdr:cNvCxnSpPr/>
      </xdr:nvCxnSpPr>
      <xdr:spPr>
        <a:xfrm flipV="1">
          <a:off x="1130300" y="16371808"/>
          <a:ext cx="889000" cy="1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28527</xdr:rowOff>
    </xdr:from>
    <xdr:to>
      <xdr:col>10</xdr:col>
      <xdr:colOff>165100</xdr:colOff>
      <xdr:row>96</xdr:row>
      <xdr:rowOff>130127</xdr:rowOff>
    </xdr:to>
    <xdr:sp macro="" textlink="">
      <xdr:nvSpPr>
        <xdr:cNvPr id="238" name="フローチャート: 判断 237"/>
        <xdr:cNvSpPr/>
      </xdr:nvSpPr>
      <xdr:spPr>
        <a:xfrm>
          <a:off x="1968500" y="1648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121254</xdr:rowOff>
    </xdr:from>
    <xdr:ext cx="534377" cy="259045"/>
    <xdr:sp macro="" textlink="">
      <xdr:nvSpPr>
        <xdr:cNvPr id="239" name="テキスト ボックス 238"/>
        <xdr:cNvSpPr txBox="1"/>
      </xdr:nvSpPr>
      <xdr:spPr>
        <a:xfrm>
          <a:off x="1752111" y="165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83596</xdr:rowOff>
    </xdr:from>
    <xdr:to>
      <xdr:col>6</xdr:col>
      <xdr:colOff>38100</xdr:colOff>
      <xdr:row>97</xdr:row>
      <xdr:rowOff>13746</xdr:rowOff>
    </xdr:to>
    <xdr:sp macro="" textlink="">
      <xdr:nvSpPr>
        <xdr:cNvPr id="240" name="フローチャート: 判断 239"/>
        <xdr:cNvSpPr/>
      </xdr:nvSpPr>
      <xdr:spPr>
        <a:xfrm>
          <a:off x="1079500" y="165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4873</xdr:rowOff>
    </xdr:from>
    <xdr:ext cx="534377" cy="259045"/>
    <xdr:sp macro="" textlink="">
      <xdr:nvSpPr>
        <xdr:cNvPr id="241" name="テキスト ボックス 240"/>
        <xdr:cNvSpPr txBox="1"/>
      </xdr:nvSpPr>
      <xdr:spPr>
        <a:xfrm>
          <a:off x="863111" y="1663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36779</xdr:rowOff>
    </xdr:from>
    <xdr:to>
      <xdr:col>24</xdr:col>
      <xdr:colOff>114300</xdr:colOff>
      <xdr:row>95</xdr:row>
      <xdr:rowOff>138379</xdr:rowOff>
    </xdr:to>
    <xdr:sp macro="" textlink="">
      <xdr:nvSpPr>
        <xdr:cNvPr id="247" name="楕円 246"/>
        <xdr:cNvSpPr/>
      </xdr:nvSpPr>
      <xdr:spPr>
        <a:xfrm>
          <a:off x="4584700" y="16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59656</xdr:rowOff>
    </xdr:from>
    <xdr:ext cx="534377" cy="259045"/>
    <xdr:sp macro="" textlink="">
      <xdr:nvSpPr>
        <xdr:cNvPr id="248" name="衛生費該当値テキスト"/>
        <xdr:cNvSpPr txBox="1"/>
      </xdr:nvSpPr>
      <xdr:spPr>
        <a:xfrm>
          <a:off x="4686300" y="161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35247</xdr:rowOff>
    </xdr:from>
    <xdr:to>
      <xdr:col>20</xdr:col>
      <xdr:colOff>38100</xdr:colOff>
      <xdr:row>95</xdr:row>
      <xdr:rowOff>136847</xdr:rowOff>
    </xdr:to>
    <xdr:sp macro="" textlink="">
      <xdr:nvSpPr>
        <xdr:cNvPr id="249" name="楕円 248"/>
        <xdr:cNvSpPr/>
      </xdr:nvSpPr>
      <xdr:spPr>
        <a:xfrm>
          <a:off x="3746500" y="1632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153374</xdr:rowOff>
    </xdr:from>
    <xdr:ext cx="534377" cy="259045"/>
    <xdr:sp macro="" textlink="">
      <xdr:nvSpPr>
        <xdr:cNvPr id="250" name="テキスト ボックス 249"/>
        <xdr:cNvSpPr txBox="1"/>
      </xdr:nvSpPr>
      <xdr:spPr>
        <a:xfrm>
          <a:off x="3530111" y="1609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50084</xdr:rowOff>
    </xdr:from>
    <xdr:to>
      <xdr:col>15</xdr:col>
      <xdr:colOff>101600</xdr:colOff>
      <xdr:row>95</xdr:row>
      <xdr:rowOff>151684</xdr:rowOff>
    </xdr:to>
    <xdr:sp macro="" textlink="">
      <xdr:nvSpPr>
        <xdr:cNvPr id="251" name="楕円 250"/>
        <xdr:cNvSpPr/>
      </xdr:nvSpPr>
      <xdr:spPr>
        <a:xfrm>
          <a:off x="2857500" y="163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168211</xdr:rowOff>
    </xdr:from>
    <xdr:ext cx="534377" cy="259045"/>
    <xdr:sp macro="" textlink="">
      <xdr:nvSpPr>
        <xdr:cNvPr id="252" name="テキスト ボックス 251"/>
        <xdr:cNvSpPr txBox="1"/>
      </xdr:nvSpPr>
      <xdr:spPr>
        <a:xfrm>
          <a:off x="2641111" y="161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33258</xdr:rowOff>
    </xdr:from>
    <xdr:to>
      <xdr:col>10</xdr:col>
      <xdr:colOff>165100</xdr:colOff>
      <xdr:row>95</xdr:row>
      <xdr:rowOff>134858</xdr:rowOff>
    </xdr:to>
    <xdr:sp macro="" textlink="">
      <xdr:nvSpPr>
        <xdr:cNvPr id="253" name="楕円 252"/>
        <xdr:cNvSpPr/>
      </xdr:nvSpPr>
      <xdr:spPr>
        <a:xfrm>
          <a:off x="1968500" y="163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151385</xdr:rowOff>
    </xdr:from>
    <xdr:ext cx="534377" cy="259045"/>
    <xdr:sp macro="" textlink="">
      <xdr:nvSpPr>
        <xdr:cNvPr id="254" name="テキスト ボックス 253"/>
        <xdr:cNvSpPr txBox="1"/>
      </xdr:nvSpPr>
      <xdr:spPr>
        <a:xfrm>
          <a:off x="1752111" y="160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143833</xdr:rowOff>
    </xdr:from>
    <xdr:to>
      <xdr:col>6</xdr:col>
      <xdr:colOff>38100</xdr:colOff>
      <xdr:row>96</xdr:row>
      <xdr:rowOff>73983</xdr:rowOff>
    </xdr:to>
    <xdr:sp macro="" textlink="">
      <xdr:nvSpPr>
        <xdr:cNvPr id="255" name="楕円 254"/>
        <xdr:cNvSpPr/>
      </xdr:nvSpPr>
      <xdr:spPr>
        <a:xfrm>
          <a:off x="1079500" y="164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90510</xdr:rowOff>
    </xdr:from>
    <xdr:ext cx="534377" cy="259045"/>
    <xdr:sp macro="" textlink="">
      <xdr:nvSpPr>
        <xdr:cNvPr id="256" name="テキスト ボックス 255"/>
        <xdr:cNvSpPr txBox="1"/>
      </xdr:nvSpPr>
      <xdr:spPr>
        <a:xfrm>
          <a:off x="863111" y="162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98278</xdr:rowOff>
    </xdr:from>
    <xdr:to>
      <xdr:col>55</xdr:col>
      <xdr:colOff>0</xdr:colOff>
      <xdr:row>38</xdr:row>
      <xdr:rowOff>98323</xdr:rowOff>
    </xdr:to>
    <xdr:cxnSp macro="">
      <xdr:nvCxnSpPr>
        <xdr:cNvPr id="283" name="直線コネクタ 282"/>
        <xdr:cNvCxnSpPr/>
      </xdr:nvCxnSpPr>
      <xdr:spPr>
        <a:xfrm flipV="1">
          <a:off x="9639300" y="6613378"/>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96266</xdr:rowOff>
    </xdr:from>
    <xdr:to>
      <xdr:col>50</xdr:col>
      <xdr:colOff>114300</xdr:colOff>
      <xdr:row>38</xdr:row>
      <xdr:rowOff>98323</xdr:rowOff>
    </xdr:to>
    <xdr:cxnSp macro="">
      <xdr:nvCxnSpPr>
        <xdr:cNvPr id="286" name="直線コネクタ 285"/>
        <xdr:cNvCxnSpPr/>
      </xdr:nvCxnSpPr>
      <xdr:spPr>
        <a:xfrm>
          <a:off x="8750300" y="661136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96266</xdr:rowOff>
    </xdr:from>
    <xdr:to>
      <xdr:col>45</xdr:col>
      <xdr:colOff>177800</xdr:colOff>
      <xdr:row>38</xdr:row>
      <xdr:rowOff>98598</xdr:rowOff>
    </xdr:to>
    <xdr:cxnSp macro="">
      <xdr:nvCxnSpPr>
        <xdr:cNvPr id="289" name="直線コネクタ 288"/>
        <xdr:cNvCxnSpPr/>
      </xdr:nvCxnSpPr>
      <xdr:spPr>
        <a:xfrm flipV="1">
          <a:off x="7861300" y="661136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98598</xdr:rowOff>
    </xdr:from>
    <xdr:to>
      <xdr:col>41</xdr:col>
      <xdr:colOff>50800</xdr:colOff>
      <xdr:row>38</xdr:row>
      <xdr:rowOff>99147</xdr:rowOff>
    </xdr:to>
    <xdr:cxnSp macro="">
      <xdr:nvCxnSpPr>
        <xdr:cNvPr id="292" name="直線コネクタ 291"/>
        <xdr:cNvCxnSpPr/>
      </xdr:nvCxnSpPr>
      <xdr:spPr>
        <a:xfrm flipV="1">
          <a:off x="6972300" y="6613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82545</xdr:rowOff>
    </xdr:from>
    <xdr:to>
      <xdr:col>41</xdr:col>
      <xdr:colOff>101600</xdr:colOff>
      <xdr:row>38</xdr:row>
      <xdr:rowOff>12695</xdr:rowOff>
    </xdr:to>
    <xdr:sp macro="" textlink="">
      <xdr:nvSpPr>
        <xdr:cNvPr id="293" name="フローチャート: 判断 292"/>
        <xdr:cNvSpPr/>
      </xdr:nvSpPr>
      <xdr:spPr>
        <a:xfrm>
          <a:off x="781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29222</xdr:rowOff>
    </xdr:from>
    <xdr:ext cx="469744" cy="259045"/>
    <xdr:sp macro="" textlink="">
      <xdr:nvSpPr>
        <xdr:cNvPr id="294" name="テキスト ボックス 293"/>
        <xdr:cNvSpPr txBox="1"/>
      </xdr:nvSpPr>
      <xdr:spPr>
        <a:xfrm>
          <a:off x="7626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68235</xdr:rowOff>
    </xdr:from>
    <xdr:to>
      <xdr:col>36</xdr:col>
      <xdr:colOff>165100</xdr:colOff>
      <xdr:row>37</xdr:row>
      <xdr:rowOff>169835</xdr:rowOff>
    </xdr:to>
    <xdr:sp macro="" textlink="">
      <xdr:nvSpPr>
        <xdr:cNvPr id="295" name="フローチャート: 判断 294"/>
        <xdr:cNvSpPr/>
      </xdr:nvSpPr>
      <xdr:spPr>
        <a:xfrm>
          <a:off x="6921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14912</xdr:rowOff>
    </xdr:from>
    <xdr:ext cx="469744" cy="259045"/>
    <xdr:sp macro="" textlink="">
      <xdr:nvSpPr>
        <xdr:cNvPr id="296" name="テキスト ボックス 295"/>
        <xdr:cNvSpPr txBox="1"/>
      </xdr:nvSpPr>
      <xdr:spPr>
        <a:xfrm>
          <a:off x="6737428"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47478</xdr:rowOff>
    </xdr:from>
    <xdr:to>
      <xdr:col>55</xdr:col>
      <xdr:colOff>50800</xdr:colOff>
      <xdr:row>38</xdr:row>
      <xdr:rowOff>149078</xdr:rowOff>
    </xdr:to>
    <xdr:sp macro="" textlink="">
      <xdr:nvSpPr>
        <xdr:cNvPr id="302" name="楕円 301"/>
        <xdr:cNvSpPr/>
      </xdr:nvSpPr>
      <xdr:spPr>
        <a:xfrm>
          <a:off x="10426700" y="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47523</xdr:rowOff>
    </xdr:from>
    <xdr:to>
      <xdr:col>50</xdr:col>
      <xdr:colOff>165100</xdr:colOff>
      <xdr:row>38</xdr:row>
      <xdr:rowOff>149123</xdr:rowOff>
    </xdr:to>
    <xdr:sp macro="" textlink="">
      <xdr:nvSpPr>
        <xdr:cNvPr id="304" name="楕円 303"/>
        <xdr:cNvSpPr/>
      </xdr:nvSpPr>
      <xdr:spPr>
        <a:xfrm>
          <a:off x="9588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140250</xdr:rowOff>
    </xdr:from>
    <xdr:ext cx="378565" cy="259045"/>
    <xdr:sp macro="" textlink="">
      <xdr:nvSpPr>
        <xdr:cNvPr id="305" name="テキスト ボックス 304"/>
        <xdr:cNvSpPr txBox="1"/>
      </xdr:nvSpPr>
      <xdr:spPr>
        <a:xfrm>
          <a:off x="9450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45466</xdr:rowOff>
    </xdr:from>
    <xdr:to>
      <xdr:col>46</xdr:col>
      <xdr:colOff>38100</xdr:colOff>
      <xdr:row>38</xdr:row>
      <xdr:rowOff>147066</xdr:rowOff>
    </xdr:to>
    <xdr:sp macro="" textlink="">
      <xdr:nvSpPr>
        <xdr:cNvPr id="306" name="楕円 305"/>
        <xdr:cNvSpPr/>
      </xdr:nvSpPr>
      <xdr:spPr>
        <a:xfrm>
          <a:off x="8699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138193</xdr:rowOff>
    </xdr:from>
    <xdr:ext cx="378565" cy="259045"/>
    <xdr:sp macro="" textlink="">
      <xdr:nvSpPr>
        <xdr:cNvPr id="307" name="テキスト ボックス 306"/>
        <xdr:cNvSpPr txBox="1"/>
      </xdr:nvSpPr>
      <xdr:spPr>
        <a:xfrm>
          <a:off x="8561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47798</xdr:rowOff>
    </xdr:from>
    <xdr:to>
      <xdr:col>41</xdr:col>
      <xdr:colOff>101600</xdr:colOff>
      <xdr:row>38</xdr:row>
      <xdr:rowOff>149398</xdr:rowOff>
    </xdr:to>
    <xdr:sp macro="" textlink="">
      <xdr:nvSpPr>
        <xdr:cNvPr id="308" name="楕円 307"/>
        <xdr:cNvSpPr/>
      </xdr:nvSpPr>
      <xdr:spPr>
        <a:xfrm>
          <a:off x="7810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140525</xdr:rowOff>
    </xdr:from>
    <xdr:ext cx="378565" cy="259045"/>
    <xdr:sp macro="" textlink="">
      <xdr:nvSpPr>
        <xdr:cNvPr id="309" name="テキスト ボックス 308"/>
        <xdr:cNvSpPr txBox="1"/>
      </xdr:nvSpPr>
      <xdr:spPr>
        <a:xfrm>
          <a:off x="7672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48347</xdr:rowOff>
    </xdr:from>
    <xdr:to>
      <xdr:col>36</xdr:col>
      <xdr:colOff>165100</xdr:colOff>
      <xdr:row>38</xdr:row>
      <xdr:rowOff>149947</xdr:rowOff>
    </xdr:to>
    <xdr:sp macro="" textlink="">
      <xdr:nvSpPr>
        <xdr:cNvPr id="310" name="楕円 309"/>
        <xdr:cNvSpPr/>
      </xdr:nvSpPr>
      <xdr:spPr>
        <a:xfrm>
          <a:off x="6921500" y="65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141074</xdr:rowOff>
    </xdr:from>
    <xdr:ext cx="378565" cy="259045"/>
    <xdr:sp macro="" textlink="">
      <xdr:nvSpPr>
        <xdr:cNvPr id="311" name="テキスト ボックス 310"/>
        <xdr:cNvSpPr txBox="1"/>
      </xdr:nvSpPr>
      <xdr:spPr>
        <a:xfrm>
          <a:off x="6783017" y="665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9404</xdr:rowOff>
    </xdr:from>
    <xdr:to>
      <xdr:col>55</xdr:col>
      <xdr:colOff>0</xdr:colOff>
      <xdr:row>58</xdr:row>
      <xdr:rowOff>11936</xdr:rowOff>
    </xdr:to>
    <xdr:cxnSp macro="">
      <xdr:nvCxnSpPr>
        <xdr:cNvPr id="336" name="直線コネクタ 335"/>
        <xdr:cNvCxnSpPr/>
      </xdr:nvCxnSpPr>
      <xdr:spPr>
        <a:xfrm>
          <a:off x="9639300" y="9953504"/>
          <a:ext cx="8382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9404</xdr:rowOff>
    </xdr:from>
    <xdr:to>
      <xdr:col>50</xdr:col>
      <xdr:colOff>114300</xdr:colOff>
      <xdr:row>58</xdr:row>
      <xdr:rowOff>10918</xdr:rowOff>
    </xdr:to>
    <xdr:cxnSp macro="">
      <xdr:nvCxnSpPr>
        <xdr:cNvPr id="339" name="直線コネクタ 338"/>
        <xdr:cNvCxnSpPr/>
      </xdr:nvCxnSpPr>
      <xdr:spPr>
        <a:xfrm flipV="1">
          <a:off x="8750300" y="9953504"/>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10918</xdr:rowOff>
    </xdr:from>
    <xdr:to>
      <xdr:col>45</xdr:col>
      <xdr:colOff>177800</xdr:colOff>
      <xdr:row>58</xdr:row>
      <xdr:rowOff>11678</xdr:rowOff>
    </xdr:to>
    <xdr:cxnSp macro="">
      <xdr:nvCxnSpPr>
        <xdr:cNvPr id="342" name="直線コネクタ 341"/>
        <xdr:cNvCxnSpPr/>
      </xdr:nvCxnSpPr>
      <xdr:spPr>
        <a:xfrm flipV="1">
          <a:off x="7861300" y="9955018"/>
          <a:ext cx="889000" cy="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11627</xdr:rowOff>
    </xdr:from>
    <xdr:to>
      <xdr:col>41</xdr:col>
      <xdr:colOff>50800</xdr:colOff>
      <xdr:row>58</xdr:row>
      <xdr:rowOff>11678</xdr:rowOff>
    </xdr:to>
    <xdr:cxnSp macro="">
      <xdr:nvCxnSpPr>
        <xdr:cNvPr id="345" name="直線コネクタ 344"/>
        <xdr:cNvCxnSpPr/>
      </xdr:nvCxnSpPr>
      <xdr:spPr>
        <a:xfrm>
          <a:off x="6972300" y="995572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89266</xdr:rowOff>
    </xdr:from>
    <xdr:to>
      <xdr:col>41</xdr:col>
      <xdr:colOff>101600</xdr:colOff>
      <xdr:row>58</xdr:row>
      <xdr:rowOff>19416</xdr:rowOff>
    </xdr:to>
    <xdr:sp macro="" textlink="">
      <xdr:nvSpPr>
        <xdr:cNvPr id="346" name="フローチャート: 判断 345"/>
        <xdr:cNvSpPr/>
      </xdr:nvSpPr>
      <xdr:spPr>
        <a:xfrm>
          <a:off x="7810500" y="986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35943</xdr:rowOff>
    </xdr:from>
    <xdr:ext cx="469744" cy="259045"/>
    <xdr:sp macro="" textlink="">
      <xdr:nvSpPr>
        <xdr:cNvPr id="347" name="テキスト ボックス 346"/>
        <xdr:cNvSpPr txBox="1"/>
      </xdr:nvSpPr>
      <xdr:spPr>
        <a:xfrm>
          <a:off x="7626428" y="963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85185</xdr:rowOff>
    </xdr:from>
    <xdr:to>
      <xdr:col>36</xdr:col>
      <xdr:colOff>165100</xdr:colOff>
      <xdr:row>58</xdr:row>
      <xdr:rowOff>15335</xdr:rowOff>
    </xdr:to>
    <xdr:sp macro="" textlink="">
      <xdr:nvSpPr>
        <xdr:cNvPr id="348" name="フローチャート: 判断 347"/>
        <xdr:cNvSpPr/>
      </xdr:nvSpPr>
      <xdr:spPr>
        <a:xfrm>
          <a:off x="6921500" y="985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31862</xdr:rowOff>
    </xdr:from>
    <xdr:ext cx="534377" cy="259045"/>
    <xdr:sp macro="" textlink="">
      <xdr:nvSpPr>
        <xdr:cNvPr id="349" name="テキスト ボックス 348"/>
        <xdr:cNvSpPr txBox="1"/>
      </xdr:nvSpPr>
      <xdr:spPr>
        <a:xfrm>
          <a:off x="6705111" y="96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132586</xdr:rowOff>
    </xdr:from>
    <xdr:to>
      <xdr:col>55</xdr:col>
      <xdr:colOff>50800</xdr:colOff>
      <xdr:row>58</xdr:row>
      <xdr:rowOff>62736</xdr:rowOff>
    </xdr:to>
    <xdr:sp macro="" textlink="">
      <xdr:nvSpPr>
        <xdr:cNvPr id="355" name="楕円 354"/>
        <xdr:cNvSpPr/>
      </xdr:nvSpPr>
      <xdr:spPr>
        <a:xfrm>
          <a:off x="10426700" y="9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52669</xdr:rowOff>
    </xdr:from>
    <xdr:ext cx="469744" cy="259045"/>
    <xdr:sp macro="" textlink="">
      <xdr:nvSpPr>
        <xdr:cNvPr id="356" name="農林水産業費該当値テキスト"/>
        <xdr:cNvSpPr txBox="1"/>
      </xdr:nvSpPr>
      <xdr:spPr>
        <a:xfrm>
          <a:off x="10528300" y="98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130054</xdr:rowOff>
    </xdr:from>
    <xdr:to>
      <xdr:col>50</xdr:col>
      <xdr:colOff>165100</xdr:colOff>
      <xdr:row>58</xdr:row>
      <xdr:rowOff>60204</xdr:rowOff>
    </xdr:to>
    <xdr:sp macro="" textlink="">
      <xdr:nvSpPr>
        <xdr:cNvPr id="357" name="楕円 356"/>
        <xdr:cNvSpPr/>
      </xdr:nvSpPr>
      <xdr:spPr>
        <a:xfrm>
          <a:off x="9588500" y="990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51331</xdr:rowOff>
    </xdr:from>
    <xdr:ext cx="469744" cy="259045"/>
    <xdr:sp macro="" textlink="">
      <xdr:nvSpPr>
        <xdr:cNvPr id="358" name="テキスト ボックス 357"/>
        <xdr:cNvSpPr txBox="1"/>
      </xdr:nvSpPr>
      <xdr:spPr>
        <a:xfrm>
          <a:off x="9404428" y="999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131568</xdr:rowOff>
    </xdr:from>
    <xdr:to>
      <xdr:col>46</xdr:col>
      <xdr:colOff>38100</xdr:colOff>
      <xdr:row>58</xdr:row>
      <xdr:rowOff>61718</xdr:rowOff>
    </xdr:to>
    <xdr:sp macro="" textlink="">
      <xdr:nvSpPr>
        <xdr:cNvPr id="359" name="楕円 358"/>
        <xdr:cNvSpPr/>
      </xdr:nvSpPr>
      <xdr:spPr>
        <a:xfrm>
          <a:off x="8699500" y="99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52845</xdr:rowOff>
    </xdr:from>
    <xdr:ext cx="469744" cy="259045"/>
    <xdr:sp macro="" textlink="">
      <xdr:nvSpPr>
        <xdr:cNvPr id="360" name="テキスト ボックス 359"/>
        <xdr:cNvSpPr txBox="1"/>
      </xdr:nvSpPr>
      <xdr:spPr>
        <a:xfrm>
          <a:off x="8515428" y="999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132328</xdr:rowOff>
    </xdr:from>
    <xdr:to>
      <xdr:col>41</xdr:col>
      <xdr:colOff>101600</xdr:colOff>
      <xdr:row>58</xdr:row>
      <xdr:rowOff>62478</xdr:rowOff>
    </xdr:to>
    <xdr:sp macro="" textlink="">
      <xdr:nvSpPr>
        <xdr:cNvPr id="361" name="楕円 360"/>
        <xdr:cNvSpPr/>
      </xdr:nvSpPr>
      <xdr:spPr>
        <a:xfrm>
          <a:off x="7810500" y="9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53605</xdr:rowOff>
    </xdr:from>
    <xdr:ext cx="469744" cy="259045"/>
    <xdr:sp macro="" textlink="">
      <xdr:nvSpPr>
        <xdr:cNvPr id="362" name="テキスト ボックス 361"/>
        <xdr:cNvSpPr txBox="1"/>
      </xdr:nvSpPr>
      <xdr:spPr>
        <a:xfrm>
          <a:off x="7626428" y="99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132277</xdr:rowOff>
    </xdr:from>
    <xdr:to>
      <xdr:col>36</xdr:col>
      <xdr:colOff>165100</xdr:colOff>
      <xdr:row>58</xdr:row>
      <xdr:rowOff>62427</xdr:rowOff>
    </xdr:to>
    <xdr:sp macro="" textlink="">
      <xdr:nvSpPr>
        <xdr:cNvPr id="363" name="楕円 362"/>
        <xdr:cNvSpPr/>
      </xdr:nvSpPr>
      <xdr:spPr>
        <a:xfrm>
          <a:off x="6921500" y="99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53554</xdr:rowOff>
    </xdr:from>
    <xdr:ext cx="469744" cy="259045"/>
    <xdr:sp macro="" textlink="">
      <xdr:nvSpPr>
        <xdr:cNvPr id="364" name="テキスト ボックス 363"/>
        <xdr:cNvSpPr txBox="1"/>
      </xdr:nvSpPr>
      <xdr:spPr>
        <a:xfrm>
          <a:off x="6737428" y="99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158959</xdr:rowOff>
    </xdr:from>
    <xdr:to>
      <xdr:col>55</xdr:col>
      <xdr:colOff>0</xdr:colOff>
      <xdr:row>77</xdr:row>
      <xdr:rowOff>169760</xdr:rowOff>
    </xdr:to>
    <xdr:cxnSp macro="">
      <xdr:nvCxnSpPr>
        <xdr:cNvPr id="393" name="直線コネクタ 392"/>
        <xdr:cNvCxnSpPr/>
      </xdr:nvCxnSpPr>
      <xdr:spPr>
        <a:xfrm>
          <a:off x="9639300" y="13360609"/>
          <a:ext cx="8382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118059</xdr:rowOff>
    </xdr:from>
    <xdr:to>
      <xdr:col>50</xdr:col>
      <xdr:colOff>114300</xdr:colOff>
      <xdr:row>77</xdr:row>
      <xdr:rowOff>158959</xdr:rowOff>
    </xdr:to>
    <xdr:cxnSp macro="">
      <xdr:nvCxnSpPr>
        <xdr:cNvPr id="396" name="直線コネクタ 395"/>
        <xdr:cNvCxnSpPr/>
      </xdr:nvCxnSpPr>
      <xdr:spPr>
        <a:xfrm>
          <a:off x="8750300" y="13319709"/>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118059</xdr:rowOff>
    </xdr:from>
    <xdr:to>
      <xdr:col>45</xdr:col>
      <xdr:colOff>177800</xdr:colOff>
      <xdr:row>77</xdr:row>
      <xdr:rowOff>153588</xdr:rowOff>
    </xdr:to>
    <xdr:cxnSp macro="">
      <xdr:nvCxnSpPr>
        <xdr:cNvPr id="399" name="直線コネクタ 398"/>
        <xdr:cNvCxnSpPr/>
      </xdr:nvCxnSpPr>
      <xdr:spPr>
        <a:xfrm flipV="1">
          <a:off x="7861300" y="13319709"/>
          <a:ext cx="889000" cy="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153588</xdr:rowOff>
    </xdr:from>
    <xdr:to>
      <xdr:col>41</xdr:col>
      <xdr:colOff>50800</xdr:colOff>
      <xdr:row>78</xdr:row>
      <xdr:rowOff>12542</xdr:rowOff>
    </xdr:to>
    <xdr:cxnSp macro="">
      <xdr:nvCxnSpPr>
        <xdr:cNvPr id="402" name="直線コネクタ 401"/>
        <xdr:cNvCxnSpPr/>
      </xdr:nvCxnSpPr>
      <xdr:spPr>
        <a:xfrm flipV="1">
          <a:off x="6972300" y="1335523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83565</xdr:rowOff>
    </xdr:from>
    <xdr:to>
      <xdr:col>41</xdr:col>
      <xdr:colOff>101600</xdr:colOff>
      <xdr:row>78</xdr:row>
      <xdr:rowOff>13715</xdr:rowOff>
    </xdr:to>
    <xdr:sp macro="" textlink="">
      <xdr:nvSpPr>
        <xdr:cNvPr id="403" name="フローチャート: 判断 402"/>
        <xdr:cNvSpPr/>
      </xdr:nvSpPr>
      <xdr:spPr>
        <a:xfrm>
          <a:off x="7810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30242</xdr:rowOff>
    </xdr:from>
    <xdr:ext cx="534377" cy="259045"/>
    <xdr:sp macro="" textlink="">
      <xdr:nvSpPr>
        <xdr:cNvPr id="404" name="テキスト ボックス 403"/>
        <xdr:cNvSpPr txBox="1"/>
      </xdr:nvSpPr>
      <xdr:spPr>
        <a:xfrm>
          <a:off x="7594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98273</xdr:rowOff>
    </xdr:from>
    <xdr:to>
      <xdr:col>36</xdr:col>
      <xdr:colOff>165100</xdr:colOff>
      <xdr:row>78</xdr:row>
      <xdr:rowOff>28423</xdr:rowOff>
    </xdr:to>
    <xdr:sp macro="" textlink="">
      <xdr:nvSpPr>
        <xdr:cNvPr id="405" name="フローチャート: 判断 404"/>
        <xdr:cNvSpPr/>
      </xdr:nvSpPr>
      <xdr:spPr>
        <a:xfrm>
          <a:off x="6921500" y="1329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44950</xdr:rowOff>
    </xdr:from>
    <xdr:ext cx="534377" cy="259045"/>
    <xdr:sp macro="" textlink="">
      <xdr:nvSpPr>
        <xdr:cNvPr id="406" name="テキスト ボックス 405"/>
        <xdr:cNvSpPr txBox="1"/>
      </xdr:nvSpPr>
      <xdr:spPr>
        <a:xfrm>
          <a:off x="6705111" y="130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118960</xdr:rowOff>
    </xdr:from>
    <xdr:to>
      <xdr:col>55</xdr:col>
      <xdr:colOff>50800</xdr:colOff>
      <xdr:row>78</xdr:row>
      <xdr:rowOff>49110</xdr:rowOff>
    </xdr:to>
    <xdr:sp macro="" textlink="">
      <xdr:nvSpPr>
        <xdr:cNvPr id="412" name="楕円 411"/>
        <xdr:cNvSpPr/>
      </xdr:nvSpPr>
      <xdr:spPr>
        <a:xfrm>
          <a:off x="10426700" y="13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97387</xdr:rowOff>
    </xdr:from>
    <xdr:ext cx="534377" cy="259045"/>
    <xdr:sp macro="" textlink="">
      <xdr:nvSpPr>
        <xdr:cNvPr id="413" name="商工費該当値テキスト"/>
        <xdr:cNvSpPr txBox="1"/>
      </xdr:nvSpPr>
      <xdr:spPr>
        <a:xfrm>
          <a:off x="10528300" y="132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108159</xdr:rowOff>
    </xdr:from>
    <xdr:to>
      <xdr:col>50</xdr:col>
      <xdr:colOff>165100</xdr:colOff>
      <xdr:row>78</xdr:row>
      <xdr:rowOff>38309</xdr:rowOff>
    </xdr:to>
    <xdr:sp macro="" textlink="">
      <xdr:nvSpPr>
        <xdr:cNvPr id="414" name="楕円 413"/>
        <xdr:cNvSpPr/>
      </xdr:nvSpPr>
      <xdr:spPr>
        <a:xfrm>
          <a:off x="9588500" y="133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29436</xdr:rowOff>
    </xdr:from>
    <xdr:ext cx="534377" cy="259045"/>
    <xdr:sp macro="" textlink="">
      <xdr:nvSpPr>
        <xdr:cNvPr id="415" name="テキスト ボックス 414"/>
        <xdr:cNvSpPr txBox="1"/>
      </xdr:nvSpPr>
      <xdr:spPr>
        <a:xfrm>
          <a:off x="9372111" y="134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67259</xdr:rowOff>
    </xdr:from>
    <xdr:to>
      <xdr:col>46</xdr:col>
      <xdr:colOff>38100</xdr:colOff>
      <xdr:row>77</xdr:row>
      <xdr:rowOff>168859</xdr:rowOff>
    </xdr:to>
    <xdr:sp macro="" textlink="">
      <xdr:nvSpPr>
        <xdr:cNvPr id="416" name="楕円 415"/>
        <xdr:cNvSpPr/>
      </xdr:nvSpPr>
      <xdr:spPr>
        <a:xfrm>
          <a:off x="8699500" y="132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13936</xdr:rowOff>
    </xdr:from>
    <xdr:ext cx="534377" cy="259045"/>
    <xdr:sp macro="" textlink="">
      <xdr:nvSpPr>
        <xdr:cNvPr id="417" name="テキスト ボックス 416"/>
        <xdr:cNvSpPr txBox="1"/>
      </xdr:nvSpPr>
      <xdr:spPr>
        <a:xfrm>
          <a:off x="8483111" y="130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102788</xdr:rowOff>
    </xdr:from>
    <xdr:to>
      <xdr:col>41</xdr:col>
      <xdr:colOff>101600</xdr:colOff>
      <xdr:row>78</xdr:row>
      <xdr:rowOff>32938</xdr:rowOff>
    </xdr:to>
    <xdr:sp macro="" textlink="">
      <xdr:nvSpPr>
        <xdr:cNvPr id="418" name="楕円 417"/>
        <xdr:cNvSpPr/>
      </xdr:nvSpPr>
      <xdr:spPr>
        <a:xfrm>
          <a:off x="7810500" y="133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24065</xdr:rowOff>
    </xdr:from>
    <xdr:ext cx="534377" cy="259045"/>
    <xdr:sp macro="" textlink="">
      <xdr:nvSpPr>
        <xdr:cNvPr id="419" name="テキスト ボックス 418"/>
        <xdr:cNvSpPr txBox="1"/>
      </xdr:nvSpPr>
      <xdr:spPr>
        <a:xfrm>
          <a:off x="7594111" y="133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133192</xdr:rowOff>
    </xdr:from>
    <xdr:to>
      <xdr:col>36</xdr:col>
      <xdr:colOff>165100</xdr:colOff>
      <xdr:row>78</xdr:row>
      <xdr:rowOff>63342</xdr:rowOff>
    </xdr:to>
    <xdr:sp macro="" textlink="">
      <xdr:nvSpPr>
        <xdr:cNvPr id="420" name="楕円 419"/>
        <xdr:cNvSpPr/>
      </xdr:nvSpPr>
      <xdr:spPr>
        <a:xfrm>
          <a:off x="6921500" y="133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54469</xdr:rowOff>
    </xdr:from>
    <xdr:ext cx="534377" cy="259045"/>
    <xdr:sp macro="" textlink="">
      <xdr:nvSpPr>
        <xdr:cNvPr id="421" name="テキスト ボックス 420"/>
        <xdr:cNvSpPr txBox="1"/>
      </xdr:nvSpPr>
      <xdr:spPr>
        <a:xfrm>
          <a:off x="6705111" y="134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72017</xdr:rowOff>
    </xdr:from>
    <xdr:to>
      <xdr:col>55</xdr:col>
      <xdr:colOff>0</xdr:colOff>
      <xdr:row>98</xdr:row>
      <xdr:rowOff>112852</xdr:rowOff>
    </xdr:to>
    <xdr:cxnSp macro="">
      <xdr:nvCxnSpPr>
        <xdr:cNvPr id="452" name="直線コネクタ 451"/>
        <xdr:cNvCxnSpPr/>
      </xdr:nvCxnSpPr>
      <xdr:spPr>
        <a:xfrm flipV="1">
          <a:off x="9639300" y="16874117"/>
          <a:ext cx="838200" cy="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112852</xdr:rowOff>
    </xdr:from>
    <xdr:to>
      <xdr:col>50</xdr:col>
      <xdr:colOff>114300</xdr:colOff>
      <xdr:row>98</xdr:row>
      <xdr:rowOff>152414</xdr:rowOff>
    </xdr:to>
    <xdr:cxnSp macro="">
      <xdr:nvCxnSpPr>
        <xdr:cNvPr id="455" name="直線コネクタ 454"/>
        <xdr:cNvCxnSpPr/>
      </xdr:nvCxnSpPr>
      <xdr:spPr>
        <a:xfrm flipV="1">
          <a:off x="8750300" y="16914952"/>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130494</xdr:rowOff>
    </xdr:from>
    <xdr:to>
      <xdr:col>45</xdr:col>
      <xdr:colOff>177800</xdr:colOff>
      <xdr:row>98</xdr:row>
      <xdr:rowOff>152414</xdr:rowOff>
    </xdr:to>
    <xdr:cxnSp macro="">
      <xdr:nvCxnSpPr>
        <xdr:cNvPr id="458" name="直線コネクタ 457"/>
        <xdr:cNvCxnSpPr/>
      </xdr:nvCxnSpPr>
      <xdr:spPr>
        <a:xfrm>
          <a:off x="7861300" y="16932594"/>
          <a:ext cx="889000" cy="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122597</xdr:rowOff>
    </xdr:from>
    <xdr:to>
      <xdr:col>41</xdr:col>
      <xdr:colOff>50800</xdr:colOff>
      <xdr:row>98</xdr:row>
      <xdr:rowOff>130494</xdr:rowOff>
    </xdr:to>
    <xdr:cxnSp macro="">
      <xdr:nvCxnSpPr>
        <xdr:cNvPr id="461" name="直線コネクタ 460"/>
        <xdr:cNvCxnSpPr/>
      </xdr:nvCxnSpPr>
      <xdr:spPr>
        <a:xfrm>
          <a:off x="6972300" y="16924697"/>
          <a:ext cx="8890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71056</xdr:rowOff>
    </xdr:from>
    <xdr:to>
      <xdr:col>41</xdr:col>
      <xdr:colOff>101600</xdr:colOff>
      <xdr:row>99</xdr:row>
      <xdr:rowOff>1206</xdr:rowOff>
    </xdr:to>
    <xdr:sp macro="" textlink="">
      <xdr:nvSpPr>
        <xdr:cNvPr id="462" name="フローチャート: 判断 461"/>
        <xdr:cNvSpPr/>
      </xdr:nvSpPr>
      <xdr:spPr>
        <a:xfrm>
          <a:off x="7810500" y="168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17733</xdr:rowOff>
    </xdr:from>
    <xdr:ext cx="534377" cy="259045"/>
    <xdr:sp macro="" textlink="">
      <xdr:nvSpPr>
        <xdr:cNvPr id="463" name="テキスト ボックス 462"/>
        <xdr:cNvSpPr txBox="1"/>
      </xdr:nvSpPr>
      <xdr:spPr>
        <a:xfrm>
          <a:off x="7594111" y="166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59852</xdr:rowOff>
    </xdr:from>
    <xdr:to>
      <xdr:col>36</xdr:col>
      <xdr:colOff>165100</xdr:colOff>
      <xdr:row>98</xdr:row>
      <xdr:rowOff>161452</xdr:rowOff>
    </xdr:to>
    <xdr:sp macro="" textlink="">
      <xdr:nvSpPr>
        <xdr:cNvPr id="464" name="フローチャート: 判断 463"/>
        <xdr:cNvSpPr/>
      </xdr:nvSpPr>
      <xdr:spPr>
        <a:xfrm>
          <a:off x="6921500" y="1686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6529</xdr:rowOff>
    </xdr:from>
    <xdr:ext cx="534377" cy="259045"/>
    <xdr:sp macro="" textlink="">
      <xdr:nvSpPr>
        <xdr:cNvPr id="465" name="テキスト ボックス 464"/>
        <xdr:cNvSpPr txBox="1"/>
      </xdr:nvSpPr>
      <xdr:spPr>
        <a:xfrm>
          <a:off x="6705111" y="1663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21217</xdr:rowOff>
    </xdr:from>
    <xdr:to>
      <xdr:col>55</xdr:col>
      <xdr:colOff>50800</xdr:colOff>
      <xdr:row>98</xdr:row>
      <xdr:rowOff>122817</xdr:rowOff>
    </xdr:to>
    <xdr:sp macro="" textlink="">
      <xdr:nvSpPr>
        <xdr:cNvPr id="471" name="楕円 470"/>
        <xdr:cNvSpPr/>
      </xdr:nvSpPr>
      <xdr:spPr>
        <a:xfrm>
          <a:off x="10426700" y="168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44094</xdr:rowOff>
    </xdr:from>
    <xdr:ext cx="534377" cy="259045"/>
    <xdr:sp macro="" textlink="">
      <xdr:nvSpPr>
        <xdr:cNvPr id="472" name="土木費該当値テキスト"/>
        <xdr:cNvSpPr txBox="1"/>
      </xdr:nvSpPr>
      <xdr:spPr>
        <a:xfrm>
          <a:off x="10528300" y="166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62052</xdr:rowOff>
    </xdr:from>
    <xdr:to>
      <xdr:col>50</xdr:col>
      <xdr:colOff>165100</xdr:colOff>
      <xdr:row>98</xdr:row>
      <xdr:rowOff>163652</xdr:rowOff>
    </xdr:to>
    <xdr:sp macro="" textlink="">
      <xdr:nvSpPr>
        <xdr:cNvPr id="473" name="楕円 472"/>
        <xdr:cNvSpPr/>
      </xdr:nvSpPr>
      <xdr:spPr>
        <a:xfrm>
          <a:off x="9588500" y="168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8729</xdr:rowOff>
    </xdr:from>
    <xdr:ext cx="534377" cy="259045"/>
    <xdr:sp macro="" textlink="">
      <xdr:nvSpPr>
        <xdr:cNvPr id="474" name="テキスト ボックス 473"/>
        <xdr:cNvSpPr txBox="1"/>
      </xdr:nvSpPr>
      <xdr:spPr>
        <a:xfrm>
          <a:off x="9372111" y="1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101614</xdr:rowOff>
    </xdr:from>
    <xdr:to>
      <xdr:col>46</xdr:col>
      <xdr:colOff>38100</xdr:colOff>
      <xdr:row>99</xdr:row>
      <xdr:rowOff>31764</xdr:rowOff>
    </xdr:to>
    <xdr:sp macro="" textlink="">
      <xdr:nvSpPr>
        <xdr:cNvPr id="475" name="楕円 474"/>
        <xdr:cNvSpPr/>
      </xdr:nvSpPr>
      <xdr:spPr>
        <a:xfrm>
          <a:off x="8699500" y="169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22891</xdr:rowOff>
    </xdr:from>
    <xdr:ext cx="534377" cy="259045"/>
    <xdr:sp macro="" textlink="">
      <xdr:nvSpPr>
        <xdr:cNvPr id="476" name="テキスト ボックス 475"/>
        <xdr:cNvSpPr txBox="1"/>
      </xdr:nvSpPr>
      <xdr:spPr>
        <a:xfrm>
          <a:off x="8483111" y="169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79694</xdr:rowOff>
    </xdr:from>
    <xdr:to>
      <xdr:col>41</xdr:col>
      <xdr:colOff>101600</xdr:colOff>
      <xdr:row>99</xdr:row>
      <xdr:rowOff>9844</xdr:rowOff>
    </xdr:to>
    <xdr:sp macro="" textlink="">
      <xdr:nvSpPr>
        <xdr:cNvPr id="477" name="楕円 476"/>
        <xdr:cNvSpPr/>
      </xdr:nvSpPr>
      <xdr:spPr>
        <a:xfrm>
          <a:off x="7810500" y="168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971</xdr:rowOff>
    </xdr:from>
    <xdr:ext cx="534377" cy="259045"/>
    <xdr:sp macro="" textlink="">
      <xdr:nvSpPr>
        <xdr:cNvPr id="478" name="テキスト ボックス 477"/>
        <xdr:cNvSpPr txBox="1"/>
      </xdr:nvSpPr>
      <xdr:spPr>
        <a:xfrm>
          <a:off x="7594111" y="169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71797</xdr:rowOff>
    </xdr:from>
    <xdr:to>
      <xdr:col>36</xdr:col>
      <xdr:colOff>165100</xdr:colOff>
      <xdr:row>99</xdr:row>
      <xdr:rowOff>1947</xdr:rowOff>
    </xdr:to>
    <xdr:sp macro="" textlink="">
      <xdr:nvSpPr>
        <xdr:cNvPr id="479" name="楕円 478"/>
        <xdr:cNvSpPr/>
      </xdr:nvSpPr>
      <xdr:spPr>
        <a:xfrm>
          <a:off x="6921500" y="168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164524</xdr:rowOff>
    </xdr:from>
    <xdr:ext cx="534377" cy="259045"/>
    <xdr:sp macro="" textlink="">
      <xdr:nvSpPr>
        <xdr:cNvPr id="480" name="テキスト ボックス 479"/>
        <xdr:cNvSpPr txBox="1"/>
      </xdr:nvSpPr>
      <xdr:spPr>
        <a:xfrm>
          <a:off x="6705111" y="169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133848</xdr:rowOff>
    </xdr:from>
    <xdr:to>
      <xdr:col>85</xdr:col>
      <xdr:colOff>127000</xdr:colOff>
      <xdr:row>38</xdr:row>
      <xdr:rowOff>11867</xdr:rowOff>
    </xdr:to>
    <xdr:cxnSp macro="">
      <xdr:nvCxnSpPr>
        <xdr:cNvPr id="508" name="直線コネクタ 507"/>
        <xdr:cNvCxnSpPr/>
      </xdr:nvCxnSpPr>
      <xdr:spPr>
        <a:xfrm flipV="1">
          <a:off x="15481300" y="6477498"/>
          <a:ext cx="8382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30109</xdr:rowOff>
    </xdr:from>
    <xdr:to>
      <xdr:col>81</xdr:col>
      <xdr:colOff>50800</xdr:colOff>
      <xdr:row>38</xdr:row>
      <xdr:rowOff>11867</xdr:rowOff>
    </xdr:to>
    <xdr:cxnSp macro="">
      <xdr:nvCxnSpPr>
        <xdr:cNvPr id="511" name="直線コネクタ 510"/>
        <xdr:cNvCxnSpPr/>
      </xdr:nvCxnSpPr>
      <xdr:spPr>
        <a:xfrm>
          <a:off x="14592300" y="6373759"/>
          <a:ext cx="889000" cy="1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15890</xdr:rowOff>
    </xdr:from>
    <xdr:to>
      <xdr:col>76</xdr:col>
      <xdr:colOff>114300</xdr:colOff>
      <xdr:row>37</xdr:row>
      <xdr:rowOff>30109</xdr:rowOff>
    </xdr:to>
    <xdr:cxnSp macro="">
      <xdr:nvCxnSpPr>
        <xdr:cNvPr id="514" name="直線コネクタ 513"/>
        <xdr:cNvCxnSpPr/>
      </xdr:nvCxnSpPr>
      <xdr:spPr>
        <a:xfrm>
          <a:off x="13703300" y="6188090"/>
          <a:ext cx="8890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15890</xdr:rowOff>
    </xdr:from>
    <xdr:to>
      <xdr:col>71</xdr:col>
      <xdr:colOff>177800</xdr:colOff>
      <xdr:row>38</xdr:row>
      <xdr:rowOff>50729</xdr:rowOff>
    </xdr:to>
    <xdr:cxnSp macro="">
      <xdr:nvCxnSpPr>
        <xdr:cNvPr id="517" name="直線コネクタ 516"/>
        <xdr:cNvCxnSpPr/>
      </xdr:nvCxnSpPr>
      <xdr:spPr>
        <a:xfrm flipV="1">
          <a:off x="12814300" y="6188090"/>
          <a:ext cx="8890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97632</xdr:rowOff>
    </xdr:from>
    <xdr:to>
      <xdr:col>72</xdr:col>
      <xdr:colOff>38100</xdr:colOff>
      <xdr:row>37</xdr:row>
      <xdr:rowOff>27782</xdr:rowOff>
    </xdr:to>
    <xdr:sp macro="" textlink="">
      <xdr:nvSpPr>
        <xdr:cNvPr id="518" name="フローチャート: 判断 517"/>
        <xdr:cNvSpPr/>
      </xdr:nvSpPr>
      <xdr:spPr>
        <a:xfrm>
          <a:off x="13652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18909</xdr:rowOff>
    </xdr:from>
    <xdr:ext cx="534377" cy="259045"/>
    <xdr:sp macro="" textlink="">
      <xdr:nvSpPr>
        <xdr:cNvPr id="519" name="テキスト ボックス 518"/>
        <xdr:cNvSpPr txBox="1"/>
      </xdr:nvSpPr>
      <xdr:spPr>
        <a:xfrm>
          <a:off x="13436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164018</xdr:rowOff>
    </xdr:from>
    <xdr:to>
      <xdr:col>67</xdr:col>
      <xdr:colOff>101600</xdr:colOff>
      <xdr:row>37</xdr:row>
      <xdr:rowOff>94168</xdr:rowOff>
    </xdr:to>
    <xdr:sp macro="" textlink="">
      <xdr:nvSpPr>
        <xdr:cNvPr id="520" name="フローチャート: 判断 519"/>
        <xdr:cNvSpPr/>
      </xdr:nvSpPr>
      <xdr:spPr>
        <a:xfrm>
          <a:off x="12763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110695</xdr:rowOff>
    </xdr:from>
    <xdr:ext cx="534377" cy="259045"/>
    <xdr:sp macro="" textlink="">
      <xdr:nvSpPr>
        <xdr:cNvPr id="521" name="テキスト ボックス 520"/>
        <xdr:cNvSpPr txBox="1"/>
      </xdr:nvSpPr>
      <xdr:spPr>
        <a:xfrm>
          <a:off x="12547111" y="61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83048</xdr:rowOff>
    </xdr:from>
    <xdr:to>
      <xdr:col>85</xdr:col>
      <xdr:colOff>177800</xdr:colOff>
      <xdr:row>38</xdr:row>
      <xdr:rowOff>13198</xdr:rowOff>
    </xdr:to>
    <xdr:sp macro="" textlink="">
      <xdr:nvSpPr>
        <xdr:cNvPr id="527" name="楕円 526"/>
        <xdr:cNvSpPr/>
      </xdr:nvSpPr>
      <xdr:spPr>
        <a:xfrm>
          <a:off x="162687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61475</xdr:rowOff>
    </xdr:from>
    <xdr:ext cx="534377" cy="259045"/>
    <xdr:sp macro="" textlink="">
      <xdr:nvSpPr>
        <xdr:cNvPr id="528" name="消防費該当値テキスト"/>
        <xdr:cNvSpPr txBox="1"/>
      </xdr:nvSpPr>
      <xdr:spPr>
        <a:xfrm>
          <a:off x="16370300" y="640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132517</xdr:rowOff>
    </xdr:from>
    <xdr:to>
      <xdr:col>81</xdr:col>
      <xdr:colOff>101600</xdr:colOff>
      <xdr:row>38</xdr:row>
      <xdr:rowOff>62667</xdr:rowOff>
    </xdr:to>
    <xdr:sp macro="" textlink="">
      <xdr:nvSpPr>
        <xdr:cNvPr id="529" name="楕円 528"/>
        <xdr:cNvSpPr/>
      </xdr:nvSpPr>
      <xdr:spPr>
        <a:xfrm>
          <a:off x="15430500" y="64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53794</xdr:rowOff>
    </xdr:from>
    <xdr:ext cx="534377" cy="259045"/>
    <xdr:sp macro="" textlink="">
      <xdr:nvSpPr>
        <xdr:cNvPr id="530" name="テキスト ボックス 529"/>
        <xdr:cNvSpPr txBox="1"/>
      </xdr:nvSpPr>
      <xdr:spPr>
        <a:xfrm>
          <a:off x="15214111" y="65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150759</xdr:rowOff>
    </xdr:from>
    <xdr:to>
      <xdr:col>76</xdr:col>
      <xdr:colOff>165100</xdr:colOff>
      <xdr:row>37</xdr:row>
      <xdr:rowOff>80909</xdr:rowOff>
    </xdr:to>
    <xdr:sp macro="" textlink="">
      <xdr:nvSpPr>
        <xdr:cNvPr id="531" name="楕円 530"/>
        <xdr:cNvSpPr/>
      </xdr:nvSpPr>
      <xdr:spPr>
        <a:xfrm>
          <a:off x="14541500" y="63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72036</xdr:rowOff>
    </xdr:from>
    <xdr:ext cx="534377" cy="259045"/>
    <xdr:sp macro="" textlink="">
      <xdr:nvSpPr>
        <xdr:cNvPr id="532" name="テキスト ボックス 531"/>
        <xdr:cNvSpPr txBox="1"/>
      </xdr:nvSpPr>
      <xdr:spPr>
        <a:xfrm>
          <a:off x="14325111" y="64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136540</xdr:rowOff>
    </xdr:from>
    <xdr:to>
      <xdr:col>72</xdr:col>
      <xdr:colOff>38100</xdr:colOff>
      <xdr:row>36</xdr:row>
      <xdr:rowOff>66690</xdr:rowOff>
    </xdr:to>
    <xdr:sp macro="" textlink="">
      <xdr:nvSpPr>
        <xdr:cNvPr id="533" name="楕円 532"/>
        <xdr:cNvSpPr/>
      </xdr:nvSpPr>
      <xdr:spPr>
        <a:xfrm>
          <a:off x="136525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83217</xdr:rowOff>
    </xdr:from>
    <xdr:ext cx="534377" cy="259045"/>
    <xdr:sp macro="" textlink="">
      <xdr:nvSpPr>
        <xdr:cNvPr id="534" name="テキスト ボックス 533"/>
        <xdr:cNvSpPr txBox="1"/>
      </xdr:nvSpPr>
      <xdr:spPr>
        <a:xfrm>
          <a:off x="13436111" y="59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171379</xdr:rowOff>
    </xdr:from>
    <xdr:to>
      <xdr:col>67</xdr:col>
      <xdr:colOff>101600</xdr:colOff>
      <xdr:row>38</xdr:row>
      <xdr:rowOff>101529</xdr:rowOff>
    </xdr:to>
    <xdr:sp macro="" textlink="">
      <xdr:nvSpPr>
        <xdr:cNvPr id="535" name="楕円 534"/>
        <xdr:cNvSpPr/>
      </xdr:nvSpPr>
      <xdr:spPr>
        <a:xfrm>
          <a:off x="12763500" y="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92656</xdr:rowOff>
    </xdr:from>
    <xdr:ext cx="534377" cy="259045"/>
    <xdr:sp macro="" textlink="">
      <xdr:nvSpPr>
        <xdr:cNvPr id="536" name="テキスト ボックス 535"/>
        <xdr:cNvSpPr txBox="1"/>
      </xdr:nvSpPr>
      <xdr:spPr>
        <a:xfrm>
          <a:off x="12547111" y="660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134353</xdr:rowOff>
    </xdr:from>
    <xdr:to>
      <xdr:col>85</xdr:col>
      <xdr:colOff>127000</xdr:colOff>
      <xdr:row>59</xdr:row>
      <xdr:rowOff>35878</xdr:rowOff>
    </xdr:to>
    <xdr:cxnSp macro="">
      <xdr:nvCxnSpPr>
        <xdr:cNvPr id="566" name="直線コネクタ 565"/>
        <xdr:cNvCxnSpPr/>
      </xdr:nvCxnSpPr>
      <xdr:spPr>
        <a:xfrm flipV="1">
          <a:off x="15481300" y="10078453"/>
          <a:ext cx="8382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144615</xdr:rowOff>
    </xdr:from>
    <xdr:to>
      <xdr:col>81</xdr:col>
      <xdr:colOff>50800</xdr:colOff>
      <xdr:row>59</xdr:row>
      <xdr:rowOff>35878</xdr:rowOff>
    </xdr:to>
    <xdr:cxnSp macro="">
      <xdr:nvCxnSpPr>
        <xdr:cNvPr id="569" name="直線コネクタ 568"/>
        <xdr:cNvCxnSpPr/>
      </xdr:nvCxnSpPr>
      <xdr:spPr>
        <a:xfrm>
          <a:off x="14592300" y="10088715"/>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45098</xdr:rowOff>
    </xdr:from>
    <xdr:to>
      <xdr:col>76</xdr:col>
      <xdr:colOff>114300</xdr:colOff>
      <xdr:row>58</xdr:row>
      <xdr:rowOff>144615</xdr:rowOff>
    </xdr:to>
    <xdr:cxnSp macro="">
      <xdr:nvCxnSpPr>
        <xdr:cNvPr id="572" name="直線コネクタ 571"/>
        <xdr:cNvCxnSpPr/>
      </xdr:nvCxnSpPr>
      <xdr:spPr>
        <a:xfrm>
          <a:off x="13703300" y="9817748"/>
          <a:ext cx="889000" cy="2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45098</xdr:rowOff>
    </xdr:from>
    <xdr:to>
      <xdr:col>71</xdr:col>
      <xdr:colOff>177800</xdr:colOff>
      <xdr:row>58</xdr:row>
      <xdr:rowOff>2489</xdr:rowOff>
    </xdr:to>
    <xdr:cxnSp macro="">
      <xdr:nvCxnSpPr>
        <xdr:cNvPr id="575" name="直線コネクタ 574"/>
        <xdr:cNvCxnSpPr/>
      </xdr:nvCxnSpPr>
      <xdr:spPr>
        <a:xfrm flipV="1">
          <a:off x="12814300" y="9817748"/>
          <a:ext cx="889000" cy="1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86551</xdr:rowOff>
    </xdr:from>
    <xdr:to>
      <xdr:col>72</xdr:col>
      <xdr:colOff>38100</xdr:colOff>
      <xdr:row>58</xdr:row>
      <xdr:rowOff>16701</xdr:rowOff>
    </xdr:to>
    <xdr:sp macro="" textlink="">
      <xdr:nvSpPr>
        <xdr:cNvPr id="576" name="フローチャート: 判断 575"/>
        <xdr:cNvSpPr/>
      </xdr:nvSpPr>
      <xdr:spPr>
        <a:xfrm>
          <a:off x="13652500" y="985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7828</xdr:rowOff>
    </xdr:from>
    <xdr:ext cx="534377" cy="259045"/>
    <xdr:sp macro="" textlink="">
      <xdr:nvSpPr>
        <xdr:cNvPr id="577" name="テキスト ボックス 576"/>
        <xdr:cNvSpPr txBox="1"/>
      </xdr:nvSpPr>
      <xdr:spPr>
        <a:xfrm>
          <a:off x="13436111" y="99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132004</xdr:rowOff>
    </xdr:from>
    <xdr:to>
      <xdr:col>67</xdr:col>
      <xdr:colOff>101600</xdr:colOff>
      <xdr:row>58</xdr:row>
      <xdr:rowOff>62154</xdr:rowOff>
    </xdr:to>
    <xdr:sp macro="" textlink="">
      <xdr:nvSpPr>
        <xdr:cNvPr id="578" name="フローチャート: 判断 577"/>
        <xdr:cNvSpPr/>
      </xdr:nvSpPr>
      <xdr:spPr>
        <a:xfrm>
          <a:off x="12763500" y="99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53281</xdr:rowOff>
    </xdr:from>
    <xdr:ext cx="534377" cy="259045"/>
    <xdr:sp macro="" textlink="">
      <xdr:nvSpPr>
        <xdr:cNvPr id="579" name="テキスト ボックス 578"/>
        <xdr:cNvSpPr txBox="1"/>
      </xdr:nvSpPr>
      <xdr:spPr>
        <a:xfrm>
          <a:off x="12547111" y="99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83553</xdr:rowOff>
    </xdr:from>
    <xdr:to>
      <xdr:col>85</xdr:col>
      <xdr:colOff>177800</xdr:colOff>
      <xdr:row>59</xdr:row>
      <xdr:rowOff>13703</xdr:rowOff>
    </xdr:to>
    <xdr:sp macro="" textlink="">
      <xdr:nvSpPr>
        <xdr:cNvPr id="585" name="楕円 584"/>
        <xdr:cNvSpPr/>
      </xdr:nvSpPr>
      <xdr:spPr>
        <a:xfrm>
          <a:off x="16268700" y="100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61980</xdr:rowOff>
    </xdr:from>
    <xdr:ext cx="534377" cy="259045"/>
    <xdr:sp macro="" textlink="">
      <xdr:nvSpPr>
        <xdr:cNvPr id="586" name="教育費該当値テキスト"/>
        <xdr:cNvSpPr txBox="1"/>
      </xdr:nvSpPr>
      <xdr:spPr>
        <a:xfrm>
          <a:off x="16370300" y="100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156528</xdr:rowOff>
    </xdr:from>
    <xdr:to>
      <xdr:col>81</xdr:col>
      <xdr:colOff>101600</xdr:colOff>
      <xdr:row>59</xdr:row>
      <xdr:rowOff>86678</xdr:rowOff>
    </xdr:to>
    <xdr:sp macro="" textlink="">
      <xdr:nvSpPr>
        <xdr:cNvPr id="587" name="楕円 586"/>
        <xdr:cNvSpPr/>
      </xdr:nvSpPr>
      <xdr:spPr>
        <a:xfrm>
          <a:off x="15430500" y="101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77805</xdr:rowOff>
    </xdr:from>
    <xdr:ext cx="534377" cy="259045"/>
    <xdr:sp macro="" textlink="">
      <xdr:nvSpPr>
        <xdr:cNvPr id="588" name="テキスト ボックス 587"/>
        <xdr:cNvSpPr txBox="1"/>
      </xdr:nvSpPr>
      <xdr:spPr>
        <a:xfrm>
          <a:off x="15214111" y="101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93815</xdr:rowOff>
    </xdr:from>
    <xdr:to>
      <xdr:col>76</xdr:col>
      <xdr:colOff>165100</xdr:colOff>
      <xdr:row>59</xdr:row>
      <xdr:rowOff>23965</xdr:rowOff>
    </xdr:to>
    <xdr:sp macro="" textlink="">
      <xdr:nvSpPr>
        <xdr:cNvPr id="589" name="楕円 588"/>
        <xdr:cNvSpPr/>
      </xdr:nvSpPr>
      <xdr:spPr>
        <a:xfrm>
          <a:off x="14541500" y="100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15092</xdr:rowOff>
    </xdr:from>
    <xdr:ext cx="534377" cy="259045"/>
    <xdr:sp macro="" textlink="">
      <xdr:nvSpPr>
        <xdr:cNvPr id="590" name="テキスト ボックス 589"/>
        <xdr:cNvSpPr txBox="1"/>
      </xdr:nvSpPr>
      <xdr:spPr>
        <a:xfrm>
          <a:off x="14325111" y="10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165748</xdr:rowOff>
    </xdr:from>
    <xdr:to>
      <xdr:col>72</xdr:col>
      <xdr:colOff>38100</xdr:colOff>
      <xdr:row>57</xdr:row>
      <xdr:rowOff>95898</xdr:rowOff>
    </xdr:to>
    <xdr:sp macro="" textlink="">
      <xdr:nvSpPr>
        <xdr:cNvPr id="591" name="楕円 590"/>
        <xdr:cNvSpPr/>
      </xdr:nvSpPr>
      <xdr:spPr>
        <a:xfrm>
          <a:off x="13652500" y="97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112425</xdr:rowOff>
    </xdr:from>
    <xdr:ext cx="534377" cy="259045"/>
    <xdr:sp macro="" textlink="">
      <xdr:nvSpPr>
        <xdr:cNvPr id="592" name="テキスト ボックス 591"/>
        <xdr:cNvSpPr txBox="1"/>
      </xdr:nvSpPr>
      <xdr:spPr>
        <a:xfrm>
          <a:off x="13436111" y="954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123139</xdr:rowOff>
    </xdr:from>
    <xdr:to>
      <xdr:col>67</xdr:col>
      <xdr:colOff>101600</xdr:colOff>
      <xdr:row>58</xdr:row>
      <xdr:rowOff>53289</xdr:rowOff>
    </xdr:to>
    <xdr:sp macro="" textlink="">
      <xdr:nvSpPr>
        <xdr:cNvPr id="593" name="楕円 592"/>
        <xdr:cNvSpPr/>
      </xdr:nvSpPr>
      <xdr:spPr>
        <a:xfrm>
          <a:off x="12763500" y="9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69816</xdr:rowOff>
    </xdr:from>
    <xdr:ext cx="534377" cy="259045"/>
    <xdr:sp macro="" textlink="">
      <xdr:nvSpPr>
        <xdr:cNvPr id="594" name="テキスト ボックス 593"/>
        <xdr:cNvSpPr txBox="1"/>
      </xdr:nvSpPr>
      <xdr:spPr>
        <a:xfrm>
          <a:off x="12547111" y="96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32804</xdr:rowOff>
    </xdr:from>
    <xdr:to>
      <xdr:col>85</xdr:col>
      <xdr:colOff>127000</xdr:colOff>
      <xdr:row>79</xdr:row>
      <xdr:rowOff>44450</xdr:rowOff>
    </xdr:to>
    <xdr:cxnSp macro="">
      <xdr:nvCxnSpPr>
        <xdr:cNvPr id="623" name="直線コネクタ 622"/>
        <xdr:cNvCxnSpPr/>
      </xdr:nvCxnSpPr>
      <xdr:spPr>
        <a:xfrm flipV="1">
          <a:off x="15481300" y="13577354"/>
          <a:ext cx="8382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43917</xdr:rowOff>
    </xdr:from>
    <xdr:to>
      <xdr:col>71</xdr:col>
      <xdr:colOff>177800</xdr:colOff>
      <xdr:row>79</xdr:row>
      <xdr:rowOff>44450</xdr:rowOff>
    </xdr:to>
    <xdr:cxnSp macro="">
      <xdr:nvCxnSpPr>
        <xdr:cNvPr id="632" name="直線コネクタ 631"/>
        <xdr:cNvCxnSpPr/>
      </xdr:nvCxnSpPr>
      <xdr:spPr>
        <a:xfrm>
          <a:off x="12814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162446</xdr:rowOff>
    </xdr:from>
    <xdr:to>
      <xdr:col>72</xdr:col>
      <xdr:colOff>38100</xdr:colOff>
      <xdr:row>79</xdr:row>
      <xdr:rowOff>92596</xdr:rowOff>
    </xdr:to>
    <xdr:sp macro="" textlink="">
      <xdr:nvSpPr>
        <xdr:cNvPr id="633" name="フローチャート: 判断 632"/>
        <xdr:cNvSpPr/>
      </xdr:nvSpPr>
      <xdr:spPr>
        <a:xfrm>
          <a:off x="13652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109123</xdr:rowOff>
    </xdr:from>
    <xdr:ext cx="378565" cy="259045"/>
    <xdr:sp macro="" textlink="">
      <xdr:nvSpPr>
        <xdr:cNvPr id="634" name="テキスト ボックス 633"/>
        <xdr:cNvSpPr txBox="1"/>
      </xdr:nvSpPr>
      <xdr:spPr>
        <a:xfrm>
          <a:off x="13514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160376</xdr:rowOff>
    </xdr:from>
    <xdr:to>
      <xdr:col>67</xdr:col>
      <xdr:colOff>101600</xdr:colOff>
      <xdr:row>79</xdr:row>
      <xdr:rowOff>90526</xdr:rowOff>
    </xdr:to>
    <xdr:sp macro="" textlink="">
      <xdr:nvSpPr>
        <xdr:cNvPr id="635" name="フローチャート: 判断 634"/>
        <xdr:cNvSpPr/>
      </xdr:nvSpPr>
      <xdr:spPr>
        <a:xfrm>
          <a:off x="12763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107053</xdr:rowOff>
    </xdr:from>
    <xdr:ext cx="378565" cy="259045"/>
    <xdr:sp macro="" textlink="">
      <xdr:nvSpPr>
        <xdr:cNvPr id="636" name="テキスト ボックス 635"/>
        <xdr:cNvSpPr txBox="1"/>
      </xdr:nvSpPr>
      <xdr:spPr>
        <a:xfrm>
          <a:off x="12625017" y="1330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153454</xdr:rowOff>
    </xdr:from>
    <xdr:to>
      <xdr:col>85</xdr:col>
      <xdr:colOff>177800</xdr:colOff>
      <xdr:row>79</xdr:row>
      <xdr:rowOff>83604</xdr:rowOff>
    </xdr:to>
    <xdr:sp macro="" textlink="">
      <xdr:nvSpPr>
        <xdr:cNvPr id="642" name="楕円 641"/>
        <xdr:cNvSpPr/>
      </xdr:nvSpPr>
      <xdr:spPr>
        <a:xfrm>
          <a:off x="16268700" y="135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164567</xdr:rowOff>
    </xdr:from>
    <xdr:to>
      <xdr:col>67</xdr:col>
      <xdr:colOff>101600</xdr:colOff>
      <xdr:row>79</xdr:row>
      <xdr:rowOff>94717</xdr:rowOff>
    </xdr:to>
    <xdr:sp macro="" textlink="">
      <xdr:nvSpPr>
        <xdr:cNvPr id="650" name="楕円 649"/>
        <xdr:cNvSpPr/>
      </xdr:nvSpPr>
      <xdr:spPr>
        <a:xfrm>
          <a:off x="12763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85844</xdr:rowOff>
    </xdr:from>
    <xdr:ext cx="313932" cy="259045"/>
    <xdr:sp macro="" textlink="">
      <xdr:nvSpPr>
        <xdr:cNvPr id="651" name="テキスト ボックス 650"/>
        <xdr:cNvSpPr txBox="1"/>
      </xdr:nvSpPr>
      <xdr:spPr>
        <a:xfrm>
          <a:off x="12657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55499</xdr:rowOff>
    </xdr:from>
    <xdr:to>
      <xdr:col>85</xdr:col>
      <xdr:colOff>127000</xdr:colOff>
      <xdr:row>97</xdr:row>
      <xdr:rowOff>57353</xdr:rowOff>
    </xdr:to>
    <xdr:cxnSp macro="">
      <xdr:nvCxnSpPr>
        <xdr:cNvPr id="680" name="直線コネクタ 679"/>
        <xdr:cNvCxnSpPr/>
      </xdr:nvCxnSpPr>
      <xdr:spPr>
        <a:xfrm flipV="1">
          <a:off x="15481300" y="16686149"/>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57353</xdr:rowOff>
    </xdr:from>
    <xdr:to>
      <xdr:col>81</xdr:col>
      <xdr:colOff>50800</xdr:colOff>
      <xdr:row>97</xdr:row>
      <xdr:rowOff>67678</xdr:rowOff>
    </xdr:to>
    <xdr:cxnSp macro="">
      <xdr:nvCxnSpPr>
        <xdr:cNvPr id="683" name="直線コネクタ 682"/>
        <xdr:cNvCxnSpPr/>
      </xdr:nvCxnSpPr>
      <xdr:spPr>
        <a:xfrm flipV="1">
          <a:off x="14592300" y="16688003"/>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67678</xdr:rowOff>
    </xdr:from>
    <xdr:to>
      <xdr:col>76</xdr:col>
      <xdr:colOff>114300</xdr:colOff>
      <xdr:row>97</xdr:row>
      <xdr:rowOff>77915</xdr:rowOff>
    </xdr:to>
    <xdr:cxnSp macro="">
      <xdr:nvCxnSpPr>
        <xdr:cNvPr id="686" name="直線コネクタ 685"/>
        <xdr:cNvCxnSpPr/>
      </xdr:nvCxnSpPr>
      <xdr:spPr>
        <a:xfrm flipV="1">
          <a:off x="13703300" y="1669832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77915</xdr:rowOff>
    </xdr:from>
    <xdr:to>
      <xdr:col>71</xdr:col>
      <xdr:colOff>177800</xdr:colOff>
      <xdr:row>97</xdr:row>
      <xdr:rowOff>80263</xdr:rowOff>
    </xdr:to>
    <xdr:cxnSp macro="">
      <xdr:nvCxnSpPr>
        <xdr:cNvPr id="689" name="直線コネクタ 688"/>
        <xdr:cNvCxnSpPr/>
      </xdr:nvCxnSpPr>
      <xdr:spPr>
        <a:xfrm flipV="1">
          <a:off x="12814300" y="16708565"/>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690" name="フローチャート: 判断 689"/>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691" name="テキスト ボックス 690"/>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692" name="フローチャート: 判断 691"/>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693" name="テキスト ボックス 692"/>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4699</xdr:rowOff>
    </xdr:from>
    <xdr:to>
      <xdr:col>85</xdr:col>
      <xdr:colOff>177800</xdr:colOff>
      <xdr:row>97</xdr:row>
      <xdr:rowOff>106299</xdr:rowOff>
    </xdr:to>
    <xdr:sp macro="" textlink="">
      <xdr:nvSpPr>
        <xdr:cNvPr id="699" name="楕円 698"/>
        <xdr:cNvSpPr/>
      </xdr:nvSpPr>
      <xdr:spPr>
        <a:xfrm>
          <a:off x="16268700" y="166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154576</xdr:rowOff>
    </xdr:from>
    <xdr:ext cx="534377" cy="259045"/>
    <xdr:sp macro="" textlink="">
      <xdr:nvSpPr>
        <xdr:cNvPr id="700" name="公債費該当値テキスト"/>
        <xdr:cNvSpPr txBox="1"/>
      </xdr:nvSpPr>
      <xdr:spPr>
        <a:xfrm>
          <a:off x="16370300" y="166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6553</xdr:rowOff>
    </xdr:from>
    <xdr:to>
      <xdr:col>81</xdr:col>
      <xdr:colOff>101600</xdr:colOff>
      <xdr:row>97</xdr:row>
      <xdr:rowOff>108153</xdr:rowOff>
    </xdr:to>
    <xdr:sp macro="" textlink="">
      <xdr:nvSpPr>
        <xdr:cNvPr id="701" name="楕円 700"/>
        <xdr:cNvSpPr/>
      </xdr:nvSpPr>
      <xdr:spPr>
        <a:xfrm>
          <a:off x="15430500" y="166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99280</xdr:rowOff>
    </xdr:from>
    <xdr:ext cx="534377" cy="259045"/>
    <xdr:sp macro="" textlink="">
      <xdr:nvSpPr>
        <xdr:cNvPr id="702" name="テキスト ボックス 701"/>
        <xdr:cNvSpPr txBox="1"/>
      </xdr:nvSpPr>
      <xdr:spPr>
        <a:xfrm>
          <a:off x="15214111" y="167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16878</xdr:rowOff>
    </xdr:from>
    <xdr:to>
      <xdr:col>76</xdr:col>
      <xdr:colOff>165100</xdr:colOff>
      <xdr:row>97</xdr:row>
      <xdr:rowOff>118478</xdr:rowOff>
    </xdr:to>
    <xdr:sp macro="" textlink="">
      <xdr:nvSpPr>
        <xdr:cNvPr id="703" name="楕円 702"/>
        <xdr:cNvSpPr/>
      </xdr:nvSpPr>
      <xdr:spPr>
        <a:xfrm>
          <a:off x="14541500" y="166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109605</xdr:rowOff>
    </xdr:from>
    <xdr:ext cx="534377" cy="259045"/>
    <xdr:sp macro="" textlink="">
      <xdr:nvSpPr>
        <xdr:cNvPr id="704" name="テキスト ボックス 703"/>
        <xdr:cNvSpPr txBox="1"/>
      </xdr:nvSpPr>
      <xdr:spPr>
        <a:xfrm>
          <a:off x="14325111" y="167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27115</xdr:rowOff>
    </xdr:from>
    <xdr:to>
      <xdr:col>72</xdr:col>
      <xdr:colOff>38100</xdr:colOff>
      <xdr:row>97</xdr:row>
      <xdr:rowOff>128715</xdr:rowOff>
    </xdr:to>
    <xdr:sp macro="" textlink="">
      <xdr:nvSpPr>
        <xdr:cNvPr id="705" name="楕円 704"/>
        <xdr:cNvSpPr/>
      </xdr:nvSpPr>
      <xdr:spPr>
        <a:xfrm>
          <a:off x="13652500" y="166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119842</xdr:rowOff>
    </xdr:from>
    <xdr:ext cx="534377" cy="259045"/>
    <xdr:sp macro="" textlink="">
      <xdr:nvSpPr>
        <xdr:cNvPr id="706" name="テキスト ボックス 705"/>
        <xdr:cNvSpPr txBox="1"/>
      </xdr:nvSpPr>
      <xdr:spPr>
        <a:xfrm>
          <a:off x="13436111" y="1675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29463</xdr:rowOff>
    </xdr:from>
    <xdr:to>
      <xdr:col>67</xdr:col>
      <xdr:colOff>101600</xdr:colOff>
      <xdr:row>97</xdr:row>
      <xdr:rowOff>131063</xdr:rowOff>
    </xdr:to>
    <xdr:sp macro="" textlink="">
      <xdr:nvSpPr>
        <xdr:cNvPr id="707" name="楕円 706"/>
        <xdr:cNvSpPr/>
      </xdr:nvSpPr>
      <xdr:spPr>
        <a:xfrm>
          <a:off x="12763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122190</xdr:rowOff>
    </xdr:from>
    <xdr:ext cx="534377" cy="259045"/>
    <xdr:sp macro="" textlink="">
      <xdr:nvSpPr>
        <xdr:cNvPr id="708" name="テキスト ボックス 707"/>
        <xdr:cNvSpPr txBox="1"/>
      </xdr:nvSpPr>
      <xdr:spPr>
        <a:xfrm>
          <a:off x="12547111" y="16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8065</xdr:rowOff>
    </xdr:from>
    <xdr:to>
      <xdr:col>116</xdr:col>
      <xdr:colOff>63500</xdr:colOff>
      <xdr:row>38</xdr:row>
      <xdr:rowOff>143129</xdr:rowOff>
    </xdr:to>
    <xdr:cxnSp macro="">
      <xdr:nvCxnSpPr>
        <xdr:cNvPr id="737" name="直線コネクタ 736"/>
        <xdr:cNvCxnSpPr/>
      </xdr:nvCxnSpPr>
      <xdr:spPr>
        <a:xfrm>
          <a:off x="21323300" y="6523165"/>
          <a:ext cx="838200" cy="1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100474</xdr:rowOff>
    </xdr:from>
    <xdr:ext cx="378565" cy="259045"/>
    <xdr:sp macro="" textlink="">
      <xdr:nvSpPr>
        <xdr:cNvPr id="738" name="諸支出金平均値テキスト"/>
        <xdr:cNvSpPr txBox="1"/>
      </xdr:nvSpPr>
      <xdr:spPr>
        <a:xfrm>
          <a:off x="22212300" y="6615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8065</xdr:rowOff>
    </xdr:from>
    <xdr:to>
      <xdr:col>111</xdr:col>
      <xdr:colOff>177800</xdr:colOff>
      <xdr:row>38</xdr:row>
      <xdr:rowOff>24447</xdr:rowOff>
    </xdr:to>
    <xdr:cxnSp macro="">
      <xdr:nvCxnSpPr>
        <xdr:cNvPr id="740" name="直線コネクタ 739"/>
        <xdr:cNvCxnSpPr/>
      </xdr:nvCxnSpPr>
      <xdr:spPr>
        <a:xfrm flipV="1">
          <a:off x="20434300" y="6523165"/>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42" name="テキスト ボックス 741"/>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24447</xdr:rowOff>
    </xdr:from>
    <xdr:to>
      <xdr:col>107</xdr:col>
      <xdr:colOff>50800</xdr:colOff>
      <xdr:row>39</xdr:row>
      <xdr:rowOff>1206</xdr:rowOff>
    </xdr:to>
    <xdr:cxnSp macro="">
      <xdr:nvCxnSpPr>
        <xdr:cNvPr id="743" name="直線コネクタ 742"/>
        <xdr:cNvCxnSpPr/>
      </xdr:nvCxnSpPr>
      <xdr:spPr>
        <a:xfrm flipV="1">
          <a:off x="19545300" y="6539547"/>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43133</xdr:rowOff>
    </xdr:from>
    <xdr:ext cx="378565" cy="259045"/>
    <xdr:sp macro="" textlink="">
      <xdr:nvSpPr>
        <xdr:cNvPr id="745" name="テキスト ボックス 744"/>
        <xdr:cNvSpPr txBox="1"/>
      </xdr:nvSpPr>
      <xdr:spPr>
        <a:xfrm>
          <a:off x="20245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44259</xdr:rowOff>
    </xdr:from>
    <xdr:to>
      <xdr:col>102</xdr:col>
      <xdr:colOff>114300</xdr:colOff>
      <xdr:row>39</xdr:row>
      <xdr:rowOff>1206</xdr:rowOff>
    </xdr:to>
    <xdr:cxnSp macro="">
      <xdr:nvCxnSpPr>
        <xdr:cNvPr id="746" name="直線コネクタ 745"/>
        <xdr:cNvCxnSpPr/>
      </xdr:nvCxnSpPr>
      <xdr:spPr>
        <a:xfrm>
          <a:off x="18656300" y="5530659"/>
          <a:ext cx="889000" cy="11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116205</xdr:rowOff>
    </xdr:to>
    <xdr:sp macro="" textlink="">
      <xdr:nvSpPr>
        <xdr:cNvPr id="747" name="フローチャート: 判断 746"/>
        <xdr:cNvSpPr/>
      </xdr:nvSpPr>
      <xdr:spPr>
        <a:xfrm>
          <a:off x="19494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132732</xdr:rowOff>
    </xdr:from>
    <xdr:ext cx="378565" cy="259045"/>
    <xdr:sp macro="" textlink="">
      <xdr:nvSpPr>
        <xdr:cNvPr id="748" name="テキスト ボックス 747"/>
        <xdr:cNvSpPr txBox="1"/>
      </xdr:nvSpPr>
      <xdr:spPr>
        <a:xfrm>
          <a:off x="19356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166433</xdr:rowOff>
    </xdr:from>
    <xdr:to>
      <xdr:col>98</xdr:col>
      <xdr:colOff>38100</xdr:colOff>
      <xdr:row>38</xdr:row>
      <xdr:rowOff>96583</xdr:rowOff>
    </xdr:to>
    <xdr:sp macro="" textlink="">
      <xdr:nvSpPr>
        <xdr:cNvPr id="749" name="フローチャート: 判断 748"/>
        <xdr:cNvSpPr/>
      </xdr:nvSpPr>
      <xdr:spPr>
        <a:xfrm>
          <a:off x="18605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87710</xdr:rowOff>
    </xdr:from>
    <xdr:ext cx="378565" cy="259045"/>
    <xdr:sp macro="" textlink="">
      <xdr:nvSpPr>
        <xdr:cNvPr id="750" name="テキスト ボックス 749"/>
        <xdr:cNvSpPr txBox="1"/>
      </xdr:nvSpPr>
      <xdr:spPr>
        <a:xfrm>
          <a:off x="18467017"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92329</xdr:rowOff>
    </xdr:from>
    <xdr:to>
      <xdr:col>116</xdr:col>
      <xdr:colOff>114300</xdr:colOff>
      <xdr:row>39</xdr:row>
      <xdr:rowOff>22479</xdr:rowOff>
    </xdr:to>
    <xdr:sp macro="" textlink="">
      <xdr:nvSpPr>
        <xdr:cNvPr id="756" name="楕円 755"/>
        <xdr:cNvSpPr/>
      </xdr:nvSpPr>
      <xdr:spPr>
        <a:xfrm>
          <a:off x="22110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51706</xdr:rowOff>
    </xdr:from>
    <xdr:ext cx="378565" cy="259045"/>
    <xdr:sp macro="" textlink="">
      <xdr:nvSpPr>
        <xdr:cNvPr id="757" name="諸支出金該当値テキスト"/>
        <xdr:cNvSpPr txBox="1"/>
      </xdr:nvSpPr>
      <xdr:spPr>
        <a:xfrm>
          <a:off x="22212300" y="6395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128715</xdr:rowOff>
    </xdr:from>
    <xdr:to>
      <xdr:col>112</xdr:col>
      <xdr:colOff>38100</xdr:colOff>
      <xdr:row>38</xdr:row>
      <xdr:rowOff>58865</xdr:rowOff>
    </xdr:to>
    <xdr:sp macro="" textlink="">
      <xdr:nvSpPr>
        <xdr:cNvPr id="758" name="楕円 757"/>
        <xdr:cNvSpPr/>
      </xdr:nvSpPr>
      <xdr:spPr>
        <a:xfrm>
          <a:off x="21272500" y="6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75392</xdr:rowOff>
    </xdr:from>
    <xdr:ext cx="469744" cy="259045"/>
    <xdr:sp macro="" textlink="">
      <xdr:nvSpPr>
        <xdr:cNvPr id="759" name="テキスト ボックス 758"/>
        <xdr:cNvSpPr txBox="1"/>
      </xdr:nvSpPr>
      <xdr:spPr>
        <a:xfrm>
          <a:off x="21088428" y="624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145097</xdr:rowOff>
    </xdr:from>
    <xdr:to>
      <xdr:col>107</xdr:col>
      <xdr:colOff>101600</xdr:colOff>
      <xdr:row>38</xdr:row>
      <xdr:rowOff>75247</xdr:rowOff>
    </xdr:to>
    <xdr:sp macro="" textlink="">
      <xdr:nvSpPr>
        <xdr:cNvPr id="760" name="楕円 759"/>
        <xdr:cNvSpPr/>
      </xdr:nvSpPr>
      <xdr:spPr>
        <a:xfrm>
          <a:off x="20383500" y="64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91774</xdr:rowOff>
    </xdr:from>
    <xdr:ext cx="469744" cy="259045"/>
    <xdr:sp macro="" textlink="">
      <xdr:nvSpPr>
        <xdr:cNvPr id="761" name="テキスト ボックス 760"/>
        <xdr:cNvSpPr txBox="1"/>
      </xdr:nvSpPr>
      <xdr:spPr>
        <a:xfrm>
          <a:off x="20199428" y="62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121856</xdr:rowOff>
    </xdr:from>
    <xdr:to>
      <xdr:col>102</xdr:col>
      <xdr:colOff>165100</xdr:colOff>
      <xdr:row>39</xdr:row>
      <xdr:rowOff>52006</xdr:rowOff>
    </xdr:to>
    <xdr:sp macro="" textlink="">
      <xdr:nvSpPr>
        <xdr:cNvPr id="762" name="楕円 761"/>
        <xdr:cNvSpPr/>
      </xdr:nvSpPr>
      <xdr:spPr>
        <a:xfrm>
          <a:off x="19494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43133</xdr:rowOff>
    </xdr:from>
    <xdr:ext cx="378565" cy="259045"/>
    <xdr:sp macro="" textlink="">
      <xdr:nvSpPr>
        <xdr:cNvPr id="763" name="テキスト ボックス 762"/>
        <xdr:cNvSpPr txBox="1"/>
      </xdr:nvSpPr>
      <xdr:spPr>
        <a:xfrm>
          <a:off x="19356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164909</xdr:rowOff>
    </xdr:from>
    <xdr:to>
      <xdr:col>98</xdr:col>
      <xdr:colOff>38100</xdr:colOff>
      <xdr:row>32</xdr:row>
      <xdr:rowOff>95059</xdr:rowOff>
    </xdr:to>
    <xdr:sp macro="" textlink="">
      <xdr:nvSpPr>
        <xdr:cNvPr id="764" name="楕円 763"/>
        <xdr:cNvSpPr/>
      </xdr:nvSpPr>
      <xdr:spPr>
        <a:xfrm>
          <a:off x="18605500" y="54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111586</xdr:rowOff>
    </xdr:from>
    <xdr:ext cx="469744" cy="259045"/>
    <xdr:sp macro="" textlink="">
      <xdr:nvSpPr>
        <xdr:cNvPr id="765" name="テキスト ボックス 764"/>
        <xdr:cNvSpPr txBox="1"/>
      </xdr:nvSpPr>
      <xdr:spPr>
        <a:xfrm>
          <a:off x="18421428" y="525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５８，３２１円となっており、前年度比２２，３５５円の増であり、類似団体平均を上回っている。これは、平成２９年度から３１年度にかけて新庁舎建設事業が実施され、一時的に増加している。また、民生費は、住民一人当たり１２６，５３５円となっており、前年度比１，３３８円の増であり、類似団体平均を下回っている。高齢の被保護者が多く、死亡等による世帯数の減により生活保護費は減少したものの、社会福祉費や児童福祉費は年々増加傾向にあることから、今後は更なる増加が見込まれる。さらに、土木費は、住民一人当たり６０，７２５円となっており、前年度比１２，５０４円の増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駅前広場整備事業や大規模な道路新設事業を実施したため数年間にわたり一時的に増加をしている。加えて、公債費は、住民一人当たり２６，１３０円となっており、前年度比１４６円の増であり、類似団体平均を下回っている。これは、地方債の新規発行を伴う普通建設事業については、事業内容を十分に精査した結果であり、今後も引き続き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を回避したことにより、標準財政規模に対する基金残高の前年度比が０．１１ポイントの増となった。今後、数年間にわたり大規模な普通建設事業が続くことや、公共施設の老朽化が進み維持管理費や更新費が増加する見込みである。その財源の一部として財政調整基金を一定程度確保しつつ、取崩しについては十分精査しながら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岐阜県土岐市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企業会計における赤字額はなく、実質赤字比率はないため健全段階であるといえる。病院事業については平成２８年度に策定した病院改革プランに基づき今後も引き続き経営状態の改善に努めていく。他会計についてもより一層の財政健全化に取り組み、現在の水準を維持す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W1"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23740904</v>
      </c>
      <c r="BO4" s="410"/>
      <c r="BP4" s="410"/>
      <c r="BQ4" s="410"/>
      <c r="BR4" s="410"/>
      <c r="BS4" s="410"/>
      <c r="BT4" s="410"/>
      <c r="BU4" s="411"/>
      <c r="BV4" s="409">
        <v>21106499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6.4</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22798871</v>
      </c>
      <c r="BO5" s="447"/>
      <c r="BP5" s="447"/>
      <c r="BQ5" s="447"/>
      <c r="BR5" s="447"/>
      <c r="BS5" s="447"/>
      <c r="BT5" s="447"/>
      <c r="BU5" s="448"/>
      <c r="BV5" s="446">
        <v>20454410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92.3</v>
      </c>
      <c r="CU5" s="444"/>
      <c r="CV5" s="444"/>
      <c r="CW5" s="444"/>
      <c r="CX5" s="444"/>
      <c r="CY5" s="444"/>
      <c r="CZ5" s="444"/>
      <c r="DA5" s="445"/>
      <c r="DB5" s="443">
        <v>87.7</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942033</v>
      </c>
      <c r="BO6" s="447"/>
      <c r="BP6" s="447"/>
      <c r="BQ6" s="447"/>
      <c r="BR6" s="447"/>
      <c r="BS6" s="447"/>
      <c r="BT6" s="447"/>
      <c r="BU6" s="448"/>
      <c r="BV6" s="446">
        <v>652089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98.2</v>
      </c>
      <c r="CU6" s="484"/>
      <c r="CV6" s="484"/>
      <c r="CW6" s="484"/>
      <c r="CX6" s="484"/>
      <c r="CY6" s="484"/>
      <c r="CZ6" s="484"/>
      <c r="DA6" s="485"/>
      <c r="DB6" s="483">
        <v>93.2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136294</v>
      </c>
      <c r="BO7" s="447"/>
      <c r="BP7" s="447"/>
      <c r="BQ7" s="447"/>
      <c r="BR7" s="447"/>
      <c r="BS7" s="447"/>
      <c r="BT7" s="447"/>
      <c r="BU7" s="448"/>
      <c r="BV7" s="446">
        <v>68720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12514252</v>
      </c>
      <c r="CU7" s="447"/>
      <c r="CV7" s="447"/>
      <c r="CW7" s="447"/>
      <c r="CX7" s="447"/>
      <c r="CY7" s="447"/>
      <c r="CZ7" s="447"/>
      <c r="DA7" s="448"/>
      <c r="DB7" s="446">
        <v>12561702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805739</v>
      </c>
      <c r="BO8" s="447"/>
      <c r="BP8" s="447"/>
      <c r="BQ8" s="447"/>
      <c r="BR8" s="447"/>
      <c r="BS8" s="447"/>
      <c r="BT8" s="447"/>
      <c r="BU8" s="448"/>
      <c r="BV8" s="446">
        <v>583369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57827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222370</v>
      </c>
      <c r="BO9" s="447"/>
      <c r="BP9" s="447"/>
      <c r="BQ9" s="447"/>
      <c r="BR9" s="447"/>
      <c r="BS9" s="447"/>
      <c r="BT9" s="447"/>
      <c r="BU9" s="448"/>
      <c r="BV9" s="446">
        <v>-249364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v>
      </c>
      <c r="CU9" s="444"/>
      <c r="CV9" s="444"/>
      <c r="CW9" s="444"/>
      <c r="CX9" s="444"/>
      <c r="CY9" s="444"/>
      <c r="CZ9" s="444"/>
      <c r="DA9" s="445"/>
      <c r="DB9" s="443">
        <v>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60475</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3619</v>
      </c>
      <c r="BO10" s="447"/>
      <c r="BP10" s="447"/>
      <c r="BQ10" s="447"/>
      <c r="BR10" s="447"/>
      <c r="BS10" s="447"/>
      <c r="BT10" s="447"/>
      <c r="BU10" s="448"/>
      <c r="BV10" s="446">
        <v>332305</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59026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57314</v>
      </c>
      <c r="S13" s="528"/>
      <c r="T13" s="528"/>
      <c r="U13" s="528"/>
      <c r="V13" s="529"/>
      <c r="W13" s="462" t="s">
        <v>133</v>
      </c>
      <c r="X13" s="463"/>
      <c r="Y13" s="463"/>
      <c r="Z13" s="463"/>
      <c r="AA13" s="463"/>
      <c r="AB13" s="453"/>
      <c r="AC13" s="497">
        <v>207</v>
      </c>
      <c r="AD13" s="498"/>
      <c r="AE13" s="498"/>
      <c r="AF13" s="498"/>
      <c r="AG13" s="537"/>
      <c r="AH13" s="497">
        <v>198</v>
      </c>
      <c r="AI13" s="498"/>
      <c r="AJ13" s="498"/>
      <c r="AK13" s="498"/>
      <c r="AL13" s="499"/>
      <c r="AM13" s="475" t="s">
        <v>134</v>
      </c>
      <c r="AN13" s="476"/>
      <c r="AO13" s="476"/>
      <c r="AP13" s="476"/>
      <c r="AQ13" s="476"/>
      <c r="AR13" s="476"/>
      <c r="AS13" s="476"/>
      <c r="AT13" s="477"/>
      <c r="AU13" s="478" t="s">
        <v>108</v>
      </c>
      <c r="AV13" s="479"/>
      <c r="AW13" s="479"/>
      <c r="AX13" s="479"/>
      <c r="AY13" s="480" t="s">
        <v>135</v>
      </c>
      <c r="AZ13" s="481"/>
      <c r="BA13" s="481"/>
      <c r="BB13" s="481"/>
      <c r="BC13" s="481"/>
      <c r="BD13" s="481"/>
      <c r="BE13" s="481"/>
      <c r="BF13" s="481"/>
      <c r="BG13" s="481"/>
      <c r="BH13" s="481"/>
      <c r="BI13" s="481"/>
      <c r="BJ13" s="481"/>
      <c r="BK13" s="481"/>
      <c r="BL13" s="481"/>
      <c r="BM13" s="482"/>
      <c r="BN13" s="446">
        <v>225989</v>
      </c>
      <c r="BO13" s="447"/>
      <c r="BP13" s="447"/>
      <c r="BQ13" s="447"/>
      <c r="BR13" s="447"/>
      <c r="BS13" s="447"/>
      <c r="BT13" s="447"/>
      <c r="BU13" s="448"/>
      <c r="BV13" s="446">
        <v>82941</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59479</v>
      </c>
      <c r="S14" s="528"/>
      <c r="T14" s="528"/>
      <c r="U14" s="528"/>
      <c r="V14" s="529"/>
      <c r="W14" s="436"/>
      <c r="X14" s="437"/>
      <c r="Y14" s="437"/>
      <c r="Z14" s="437"/>
      <c r="AA14" s="437"/>
      <c r="AB14" s="426"/>
      <c r="AC14" s="530">
        <v>0.7</v>
      </c>
      <c r="AD14" s="531"/>
      <c r="AE14" s="531"/>
      <c r="AF14" s="531"/>
      <c r="AG14" s="532"/>
      <c r="AH14" s="530">
        <v>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57850</v>
      </c>
      <c r="S15" s="528"/>
      <c r="T15" s="528"/>
      <c r="U15" s="528"/>
      <c r="V15" s="529"/>
      <c r="W15" s="462" t="s">
        <v>139</v>
      </c>
      <c r="X15" s="463"/>
      <c r="Y15" s="463"/>
      <c r="Z15" s="463"/>
      <c r="AA15" s="463"/>
      <c r="AB15" s="453"/>
      <c r="AC15" s="497">
        <v>10811</v>
      </c>
      <c r="AD15" s="498"/>
      <c r="AE15" s="498"/>
      <c r="AF15" s="498"/>
      <c r="AG15" s="537"/>
      <c r="AH15" s="497">
        <v>11057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6699524</v>
      </c>
      <c r="BO15" s="410"/>
      <c r="BP15" s="410"/>
      <c r="BQ15" s="410"/>
      <c r="BR15" s="410"/>
      <c r="BS15" s="410"/>
      <c r="BT15" s="410"/>
      <c r="BU15" s="411"/>
      <c r="BV15" s="409">
        <v>6612627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37.6</v>
      </c>
      <c r="AD16" s="531"/>
      <c r="AE16" s="531"/>
      <c r="AF16" s="531"/>
      <c r="AG16" s="532"/>
      <c r="AH16" s="530">
        <v>37.700000000000003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9919884</v>
      </c>
      <c r="BO16" s="447"/>
      <c r="BP16" s="447"/>
      <c r="BQ16" s="447"/>
      <c r="BR16" s="447"/>
      <c r="BS16" s="447"/>
      <c r="BT16" s="447"/>
      <c r="BU16" s="448"/>
      <c r="BV16" s="446">
        <v>10018476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17751</v>
      </c>
      <c r="AD17" s="498"/>
      <c r="AE17" s="498"/>
      <c r="AF17" s="498"/>
      <c r="AG17" s="537"/>
      <c r="AH17" s="497">
        <v>18076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8526956</v>
      </c>
      <c r="BO17" s="447"/>
      <c r="BP17" s="447"/>
      <c r="BQ17" s="447"/>
      <c r="BR17" s="447"/>
      <c r="BS17" s="447"/>
      <c r="BT17" s="447"/>
      <c r="BU17" s="448"/>
      <c r="BV17" s="446">
        <v>8401212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116.02</v>
      </c>
      <c r="M18" s="559"/>
      <c r="N18" s="559"/>
      <c r="O18" s="559"/>
      <c r="P18" s="559"/>
      <c r="Q18" s="559"/>
      <c r="R18" s="560"/>
      <c r="S18" s="560"/>
      <c r="T18" s="560"/>
      <c r="U18" s="560"/>
      <c r="V18" s="561"/>
      <c r="W18" s="464"/>
      <c r="X18" s="465"/>
      <c r="Y18" s="465"/>
      <c r="Z18" s="465"/>
      <c r="AA18" s="465"/>
      <c r="AB18" s="456"/>
      <c r="AC18" s="562">
        <v>61.7</v>
      </c>
      <c r="AD18" s="563"/>
      <c r="AE18" s="563"/>
      <c r="AF18" s="563"/>
      <c r="AG18" s="564"/>
      <c r="AH18" s="562">
        <v>61.6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11906460</v>
      </c>
      <c r="BO18" s="447"/>
      <c r="BP18" s="447"/>
      <c r="BQ18" s="447"/>
      <c r="BR18" s="447"/>
      <c r="BS18" s="447"/>
      <c r="BT18" s="447"/>
      <c r="BU18" s="448"/>
      <c r="BV18" s="446">
        <v>11199798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498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15232977</v>
      </c>
      <c r="BO19" s="447"/>
      <c r="BP19" s="447"/>
      <c r="BQ19" s="447"/>
      <c r="BR19" s="447"/>
      <c r="BS19" s="447"/>
      <c r="BT19" s="447"/>
      <c r="BU19" s="448"/>
      <c r="BV19" s="446">
        <v>15309234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21039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15206039</v>
      </c>
      <c r="BO23" s="447"/>
      <c r="BP23" s="447"/>
      <c r="BQ23" s="447"/>
      <c r="BR23" s="447"/>
      <c r="BS23" s="447"/>
      <c r="BT23" s="447"/>
      <c r="BU23" s="448"/>
      <c r="BV23" s="446">
        <v>13239190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8700</v>
      </c>
      <c r="R24" s="498"/>
      <c r="S24" s="498"/>
      <c r="T24" s="498"/>
      <c r="U24" s="498"/>
      <c r="V24" s="537"/>
      <c r="W24" s="596"/>
      <c r="X24" s="584"/>
      <c r="Y24" s="585"/>
      <c r="Z24" s="496" t="s">
        <v>163</v>
      </c>
      <c r="AA24" s="476"/>
      <c r="AB24" s="476"/>
      <c r="AC24" s="476"/>
      <c r="AD24" s="476"/>
      <c r="AE24" s="476"/>
      <c r="AF24" s="476"/>
      <c r="AG24" s="477"/>
      <c r="AH24" s="497">
        <v>480</v>
      </c>
      <c r="AI24" s="498"/>
      <c r="AJ24" s="498"/>
      <c r="AK24" s="498"/>
      <c r="AL24" s="537"/>
      <c r="AM24" s="497">
        <v>1391040</v>
      </c>
      <c r="AN24" s="498"/>
      <c r="AO24" s="498"/>
      <c r="AP24" s="498"/>
      <c r="AQ24" s="498"/>
      <c r="AR24" s="537"/>
      <c r="AS24" s="497">
        <v>2898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6905334</v>
      </c>
      <c r="BO24" s="447"/>
      <c r="BP24" s="447"/>
      <c r="BQ24" s="447"/>
      <c r="BR24" s="447"/>
      <c r="BS24" s="447"/>
      <c r="BT24" s="447"/>
      <c r="BU24" s="448"/>
      <c r="BV24" s="446">
        <v>6166565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7250</v>
      </c>
      <c r="R25" s="498"/>
      <c r="S25" s="498"/>
      <c r="T25" s="498"/>
      <c r="U25" s="498"/>
      <c r="V25" s="537"/>
      <c r="W25" s="596"/>
      <c r="X25" s="584"/>
      <c r="Y25" s="585"/>
      <c r="Z25" s="496" t="s">
        <v>166</v>
      </c>
      <c r="AA25" s="476"/>
      <c r="AB25" s="476"/>
      <c r="AC25" s="476"/>
      <c r="AD25" s="476"/>
      <c r="AE25" s="476"/>
      <c r="AF25" s="476"/>
      <c r="AG25" s="477"/>
      <c r="AH25" s="497">
        <v>70</v>
      </c>
      <c r="AI25" s="498"/>
      <c r="AJ25" s="498"/>
      <c r="AK25" s="498"/>
      <c r="AL25" s="537"/>
      <c r="AM25" s="497">
        <v>203910</v>
      </c>
      <c r="AN25" s="498"/>
      <c r="AO25" s="498"/>
      <c r="AP25" s="498"/>
      <c r="AQ25" s="498"/>
      <c r="AR25" s="537"/>
      <c r="AS25" s="497">
        <v>2913</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3707890</v>
      </c>
      <c r="BO25" s="410"/>
      <c r="BP25" s="410"/>
      <c r="BQ25" s="410"/>
      <c r="BR25" s="410"/>
      <c r="BS25" s="410"/>
      <c r="BT25" s="410"/>
      <c r="BU25" s="411"/>
      <c r="BV25" s="409">
        <v>3593945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5900</v>
      </c>
      <c r="R26" s="498"/>
      <c r="S26" s="498"/>
      <c r="T26" s="498"/>
      <c r="U26" s="498"/>
      <c r="V26" s="537"/>
      <c r="W26" s="596"/>
      <c r="X26" s="584"/>
      <c r="Y26" s="585"/>
      <c r="Z26" s="496" t="s">
        <v>169</v>
      </c>
      <c r="AA26" s="606"/>
      <c r="AB26" s="606"/>
      <c r="AC26" s="606"/>
      <c r="AD26" s="606"/>
      <c r="AE26" s="606"/>
      <c r="AF26" s="606"/>
      <c r="AG26" s="607"/>
      <c r="AH26" s="497">
        <v>62</v>
      </c>
      <c r="AI26" s="498"/>
      <c r="AJ26" s="498"/>
      <c r="AK26" s="498"/>
      <c r="AL26" s="537"/>
      <c r="AM26" s="497">
        <v>168888</v>
      </c>
      <c r="AN26" s="498"/>
      <c r="AO26" s="498"/>
      <c r="AP26" s="498"/>
      <c r="AQ26" s="498"/>
      <c r="AR26" s="537"/>
      <c r="AS26" s="497">
        <v>2724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4640</v>
      </c>
      <c r="R27" s="498"/>
      <c r="S27" s="498"/>
      <c r="T27" s="498"/>
      <c r="U27" s="498"/>
      <c r="V27" s="537"/>
      <c r="W27" s="596"/>
      <c r="X27" s="584"/>
      <c r="Y27" s="585"/>
      <c r="Z27" s="496" t="s">
        <v>172</v>
      </c>
      <c r="AA27" s="476"/>
      <c r="AB27" s="476"/>
      <c r="AC27" s="476"/>
      <c r="AD27" s="476"/>
      <c r="AE27" s="476"/>
      <c r="AF27" s="476"/>
      <c r="AG27" s="477"/>
      <c r="AH27" s="497">
        <v>41</v>
      </c>
      <c r="AI27" s="498"/>
      <c r="AJ27" s="498"/>
      <c r="AK27" s="498"/>
      <c r="AL27" s="537"/>
      <c r="AM27" s="497">
        <v>114305</v>
      </c>
      <c r="AN27" s="498"/>
      <c r="AO27" s="498"/>
      <c r="AP27" s="498"/>
      <c r="AQ27" s="498"/>
      <c r="AR27" s="537"/>
      <c r="AS27" s="497">
        <v>2788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4280</v>
      </c>
      <c r="R28" s="498"/>
      <c r="S28" s="498"/>
      <c r="T28" s="498"/>
      <c r="U28" s="498"/>
      <c r="V28" s="537"/>
      <c r="W28" s="596"/>
      <c r="X28" s="584"/>
      <c r="Y28" s="585"/>
      <c r="Z28" s="496" t="s">
        <v>175</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2787987</v>
      </c>
      <c r="BO28" s="410"/>
      <c r="BP28" s="410"/>
      <c r="BQ28" s="410"/>
      <c r="BR28" s="410"/>
      <c r="BS28" s="410"/>
      <c r="BT28" s="410"/>
      <c r="BU28" s="411"/>
      <c r="BV28" s="409">
        <v>2784368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16</v>
      </c>
      <c r="M29" s="498"/>
      <c r="N29" s="498"/>
      <c r="O29" s="498"/>
      <c r="P29" s="537"/>
      <c r="Q29" s="497">
        <v>3930</v>
      </c>
      <c r="R29" s="498"/>
      <c r="S29" s="498"/>
      <c r="T29" s="498"/>
      <c r="U29" s="498"/>
      <c r="V29" s="537"/>
      <c r="W29" s="597"/>
      <c r="X29" s="598"/>
      <c r="Y29" s="599"/>
      <c r="Z29" s="496" t="s">
        <v>178</v>
      </c>
      <c r="AA29" s="476"/>
      <c r="AB29" s="476"/>
      <c r="AC29" s="476"/>
      <c r="AD29" s="476"/>
      <c r="AE29" s="476"/>
      <c r="AF29" s="476"/>
      <c r="AG29" s="477"/>
      <c r="AH29" s="497">
        <v>521</v>
      </c>
      <c r="AI29" s="498"/>
      <c r="AJ29" s="498"/>
      <c r="AK29" s="498"/>
      <c r="AL29" s="537"/>
      <c r="AM29" s="497">
        <v>1505345</v>
      </c>
      <c r="AN29" s="498"/>
      <c r="AO29" s="498"/>
      <c r="AP29" s="498"/>
      <c r="AQ29" s="498"/>
      <c r="AR29" s="537"/>
      <c r="AS29" s="497">
        <v>2889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975945</v>
      </c>
      <c r="BO29" s="447"/>
      <c r="BP29" s="447"/>
      <c r="BQ29" s="447"/>
      <c r="BR29" s="447"/>
      <c r="BS29" s="447"/>
      <c r="BT29" s="447"/>
      <c r="BU29" s="448"/>
      <c r="BV29" s="446">
        <v>974486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5293067</v>
      </c>
      <c r="BO30" s="620"/>
      <c r="BP30" s="620"/>
      <c r="BQ30" s="620"/>
      <c r="BR30" s="620"/>
      <c r="BS30" s="620"/>
      <c r="BT30" s="620"/>
      <c r="BU30" s="621"/>
      <c r="BV30" s="619">
        <v>5573001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IF('各会計、関係団体の財政状況及び健全化判断比率'!B36="","",'各会計、関係団体の財政状況及び健全化判断比率'!B36)</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土岐市及び瑞浪市休日急病診療所組合</v>
      </c>
      <c r="BZ34" s="633"/>
      <c r="CA34" s="633"/>
      <c r="CB34" s="633"/>
      <c r="CC34" s="633"/>
      <c r="CD34" s="633"/>
      <c r="CE34" s="633"/>
      <c r="CF34" s="633"/>
      <c r="CG34" s="633"/>
      <c r="CH34" s="633"/>
      <c r="CI34" s="633"/>
      <c r="CJ34" s="633"/>
      <c r="CK34" s="633"/>
      <c r="CL34" s="633"/>
      <c r="CM34" s="633"/>
      <c r="CN34" s="193"/>
      <c r="CO34" s="632">
        <f>IF(CQ34="","",MAX(C34:D43,U34:V43,AM34:AN43,BE34:BF43,BW34:BX43)+1)</f>
        <v>23</v>
      </c>
      <c r="CP34" s="632"/>
      <c r="CQ34" s="633" t="str">
        <f>IF('各会計、関係団体の財政状況及び健全化判断比率'!BS7="","",'各会計、関係団体の財政状況及び健全化判断比率'!BS7)</f>
        <v>土岐市文化振興事業団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土岐市・瑞浪市障害者総合支援認定審査会特別会計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IF('各会計、関係団体の財政状況及び健全化判断比率'!B35="","",'各会計、関係団体の財政状況及び健全化判断比率'!B35)</f>
        <v>病院事業会計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IF('各会計、関係団体の財政状況及び健全化判断比率'!B37="","",'各会計、関係団体の財政状況及び健全化判断比率'!B37)</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岐阜県市町村職員退職手当組合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24</v>
      </c>
      <c r="CP35" s="632"/>
      <c r="CQ35" s="633" t="str">
        <f>IF('各会計、関係団体の財政状況及び健全化判断比率'!BS8="","",'各会計、関係団体の財政状況及び健全化判断比率'!BS8)</f>
        <v>志野・織部</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土岐市・瑞浪市介護認定審査会特別会計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東濃西部広域行政事務組合（一般会計）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東濃西部広域行政事務組合（東濃西部ふるさと活性化基金特別会計）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介護保険特別会計（サービス事業勘定）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東濃西部広域行政事務組合（東濃看護専門学校事業特別会計）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8</v>
      </c>
      <c r="V39" s="632"/>
      <c r="W39" s="633" t="str">
        <f>IF('各会計、関係団体の財政状況及び健全化判断比率'!B33="","",'各会計、関係団体の財政状況及び健全化判断比率'!B33)</f>
        <v>駐車場事業特別会計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東濃西部広域行政事務組合（東濃西部少年センター事業特別会計）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東濃西部広域行政事務組合（東濃地域医師確保奨学資金等貸付事業特別会計）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東濃西部広域行政事務組合（東濃西部看護師修学資金貸付事業特別会計）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21</v>
      </c>
      <c r="BX42" s="632"/>
      <c r="BY42" s="633" t="str">
        <f>IF('各会計、関係団体の財政状況及び健全化判断比率'!B76="","",'各会計、関係団体の財政状況及び健全化判断比率'!B76)</f>
        <v>東濃西部地域消費生活相談事業特別会計（東濃西部地域消費生活相談事業特別会計）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22</v>
      </c>
      <c r="BX43" s="632"/>
      <c r="BY43" s="633" t="str">
        <f>IF('各会計、関係団体の財政状況及び健全化判断比率'!B77="","",'各会計、関係団体の財政状況及び健全化判断比率'!B77)</f>
        <v>岐阜県市町村会館組合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zhR7j4nk/wgE4JSGCSBj3iB1dgB5+sebLALfqeB2PoGA1gkrxz0ggHBhOV2Fn5OEjn+1jYY2lOn0fZqYDhEYBw==" saltValue="gjFLv1y8yZUCJC+dgAjo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3" t="s">
        <v>559</v>
      </c>
      <c r="D34" s="1223"/>
      <c r="E34" s="1224"/>
      <c r="F34" s="32">
        <v>3.05</v>
      </c>
      <c r="G34" s="33">
        <v>4.9000000000000004</v>
      </c>
      <c r="H34" s="33">
        <v>6.55</v>
      </c>
      <c r="I34" s="33">
        <v>4.6399999999999997</v>
      </c>
      <c r="J34" s="34">
        <v>6.43</v>
      </c>
      <c r="K34" s="22"/>
      <c r="L34" s="22"/>
      <c r="M34" s="22"/>
      <c r="N34" s="22"/>
      <c r="O34" s="22"/>
      <c r="P34" s="22"/>
    </row>
    <row r="35" spans="1:16" ht="39" customHeight="1">
      <c r="A35" s="22"/>
      <c r="B35" s="35"/>
      <c r="C35" s="1217" t="s">
        <v>560</v>
      </c>
      <c r="D35" s="1218"/>
      <c r="E35" s="1219"/>
      <c r="F35" s="36">
        <v>8.2899999999999991</v>
      </c>
      <c r="G35" s="37">
        <v>6.07</v>
      </c>
      <c r="H35" s="37">
        <v>6.09</v>
      </c>
      <c r="I35" s="37">
        <v>8.4</v>
      </c>
      <c r="J35" s="38">
        <v>6.08</v>
      </c>
      <c r="K35" s="22"/>
      <c r="L35" s="22"/>
      <c r="M35" s="22"/>
      <c r="N35" s="22"/>
      <c r="O35" s="22"/>
      <c r="P35" s="22"/>
    </row>
    <row r="36" spans="1:16" ht="39" customHeight="1">
      <c r="A36" s="22"/>
      <c r="B36" s="35"/>
      <c r="C36" s="1217" t="s">
        <v>561</v>
      </c>
      <c r="D36" s="1218"/>
      <c r="E36" s="1219"/>
      <c r="F36" s="36">
        <v>5.64</v>
      </c>
      <c r="G36" s="37">
        <v>6.04</v>
      </c>
      <c r="H36" s="37">
        <v>5.98</v>
      </c>
      <c r="I36" s="37">
        <v>5.83</v>
      </c>
      <c r="J36" s="38">
        <v>4.59</v>
      </c>
      <c r="K36" s="22"/>
      <c r="L36" s="22"/>
      <c r="M36" s="22"/>
      <c r="N36" s="22"/>
      <c r="O36" s="22"/>
      <c r="P36" s="22"/>
    </row>
    <row r="37" spans="1:16" ht="39" customHeight="1">
      <c r="A37" s="22"/>
      <c r="B37" s="35"/>
      <c r="C37" s="1217" t="s">
        <v>562</v>
      </c>
      <c r="D37" s="1218"/>
      <c r="E37" s="1219"/>
      <c r="F37" s="36">
        <v>1.41</v>
      </c>
      <c r="G37" s="37">
        <v>1.54</v>
      </c>
      <c r="H37" s="37">
        <v>1.29</v>
      </c>
      <c r="I37" s="37">
        <v>2.38</v>
      </c>
      <c r="J37" s="38">
        <v>3.41</v>
      </c>
      <c r="K37" s="22"/>
      <c r="L37" s="22"/>
      <c r="M37" s="22"/>
      <c r="N37" s="22"/>
      <c r="O37" s="22"/>
      <c r="P37" s="22"/>
    </row>
    <row r="38" spans="1:16" ht="39" customHeight="1">
      <c r="A38" s="22"/>
      <c r="B38" s="35"/>
      <c r="C38" s="1217" t="s">
        <v>563</v>
      </c>
      <c r="D38" s="1218"/>
      <c r="E38" s="1219"/>
      <c r="F38" s="36">
        <v>0</v>
      </c>
      <c r="G38" s="37">
        <v>0.13</v>
      </c>
      <c r="H38" s="37">
        <v>0.79</v>
      </c>
      <c r="I38" s="37">
        <v>0.98</v>
      </c>
      <c r="J38" s="38">
        <v>2.66</v>
      </c>
      <c r="K38" s="22"/>
      <c r="L38" s="22"/>
      <c r="M38" s="22"/>
      <c r="N38" s="22"/>
      <c r="O38" s="22"/>
      <c r="P38" s="22"/>
    </row>
    <row r="39" spans="1:16" ht="39" customHeight="1">
      <c r="A39" s="22"/>
      <c r="B39" s="35"/>
      <c r="C39" s="1217" t="s">
        <v>564</v>
      </c>
      <c r="D39" s="1218"/>
      <c r="E39" s="1219"/>
      <c r="F39" s="36">
        <v>0</v>
      </c>
      <c r="G39" s="37">
        <v>0.14000000000000001</v>
      </c>
      <c r="H39" s="37">
        <v>0.15</v>
      </c>
      <c r="I39" s="37">
        <v>0.17</v>
      </c>
      <c r="J39" s="38">
        <v>0.16</v>
      </c>
      <c r="K39" s="22"/>
      <c r="L39" s="22"/>
      <c r="M39" s="22"/>
      <c r="N39" s="22"/>
      <c r="O39" s="22"/>
      <c r="P39" s="22"/>
    </row>
    <row r="40" spans="1:16" ht="39" customHeight="1">
      <c r="A40" s="22"/>
      <c r="B40" s="35"/>
      <c r="C40" s="1217" t="s">
        <v>565</v>
      </c>
      <c r="D40" s="1218"/>
      <c r="E40" s="1219"/>
      <c r="F40" s="36">
        <v>0.04</v>
      </c>
      <c r="G40" s="37">
        <v>0.04</v>
      </c>
      <c r="H40" s="37">
        <v>0.09</v>
      </c>
      <c r="I40" s="37">
        <v>0.01</v>
      </c>
      <c r="J40" s="38">
        <v>0.02</v>
      </c>
      <c r="K40" s="22"/>
      <c r="L40" s="22"/>
      <c r="M40" s="22"/>
      <c r="N40" s="22"/>
      <c r="O40" s="22"/>
      <c r="P40" s="22"/>
    </row>
    <row r="41" spans="1:16" ht="39" customHeight="1">
      <c r="A41" s="22"/>
      <c r="B41" s="35"/>
      <c r="C41" s="1217" t="s">
        <v>566</v>
      </c>
      <c r="D41" s="1218"/>
      <c r="E41" s="1219"/>
      <c r="F41" s="36">
        <v>0</v>
      </c>
      <c r="G41" s="37">
        <v>0</v>
      </c>
      <c r="H41" s="37">
        <v>0.01</v>
      </c>
      <c r="I41" s="37">
        <v>0</v>
      </c>
      <c r="J41" s="38">
        <v>0.01</v>
      </c>
      <c r="K41" s="22"/>
      <c r="L41" s="22"/>
      <c r="M41" s="22"/>
      <c r="N41" s="22"/>
      <c r="O41" s="22"/>
      <c r="P41" s="22"/>
    </row>
    <row r="42" spans="1:16" ht="39" customHeight="1">
      <c r="A42" s="22"/>
      <c r="B42" s="39"/>
      <c r="C42" s="1217" t="s">
        <v>567</v>
      </c>
      <c r="D42" s="1218"/>
      <c r="E42" s="1219"/>
      <c r="F42" s="36" t="s">
        <v>511</v>
      </c>
      <c r="G42" s="37" t="s">
        <v>511</v>
      </c>
      <c r="H42" s="37" t="s">
        <v>511</v>
      </c>
      <c r="I42" s="37" t="s">
        <v>511</v>
      </c>
      <c r="J42" s="38" t="s">
        <v>511</v>
      </c>
      <c r="K42" s="22"/>
      <c r="L42" s="22"/>
      <c r="M42" s="22"/>
      <c r="N42" s="22"/>
      <c r="O42" s="22"/>
      <c r="P42" s="22"/>
    </row>
    <row r="43" spans="1:16" ht="39" customHeight="1" thickBot="1">
      <c r="A43" s="22"/>
      <c r="B43" s="40"/>
      <c r="C43" s="1220" t="s">
        <v>568</v>
      </c>
      <c r="D43" s="1221"/>
      <c r="E43" s="1222"/>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CZeJysTtE9FcHc8MQV4hJ6PxHT/C3z+rMs7lYgM6BpPFbdfJ9IrpUIBIl0cmB0M0S4r/GMUc/qOt1zKbklcA==" saltValue="FV5JRvmoCiefy2UmA0Es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3" t="s">
        <v>10</v>
      </c>
      <c r="C45" s="1234"/>
      <c r="D45" s="58"/>
      <c r="E45" s="1239" t="s">
        <v>11</v>
      </c>
      <c r="F45" s="1239"/>
      <c r="G45" s="1239"/>
      <c r="H45" s="1239"/>
      <c r="I45" s="1239"/>
      <c r="J45" s="1240"/>
      <c r="K45" s="59">
        <v>1472</v>
      </c>
      <c r="L45" s="60">
        <v>1472</v>
      </c>
      <c r="M45" s="60">
        <v>1507</v>
      </c>
      <c r="N45" s="60">
        <v>1545</v>
      </c>
      <c r="O45" s="61">
        <v>1542</v>
      </c>
      <c r="P45" s="48"/>
      <c r="Q45" s="48"/>
      <c r="R45" s="48"/>
      <c r="S45" s="48"/>
      <c r="T45" s="48"/>
      <c r="U45" s="48"/>
    </row>
    <row r="46" spans="1:21" ht="30.75" customHeight="1">
      <c r="A46" s="48"/>
      <c r="B46" s="1235"/>
      <c r="C46" s="1236"/>
      <c r="D46" s="62"/>
      <c r="E46" s="1227" t="s">
        <v>12</v>
      </c>
      <c r="F46" s="1227"/>
      <c r="G46" s="1227"/>
      <c r="H46" s="1227"/>
      <c r="I46" s="1227"/>
      <c r="J46" s="1228"/>
      <c r="K46" s="63" t="s">
        <v>511</v>
      </c>
      <c r="L46" s="64" t="s">
        <v>511</v>
      </c>
      <c r="M46" s="64" t="s">
        <v>511</v>
      </c>
      <c r="N46" s="64" t="s">
        <v>511</v>
      </c>
      <c r="O46" s="65" t="s">
        <v>511</v>
      </c>
      <c r="P46" s="48"/>
      <c r="Q46" s="48"/>
      <c r="R46" s="48"/>
      <c r="S46" s="48"/>
      <c r="T46" s="48"/>
      <c r="U46" s="48"/>
    </row>
    <row r="47" spans="1:21" ht="30.75" customHeight="1">
      <c r="A47" s="48"/>
      <c r="B47" s="1235"/>
      <c r="C47" s="1236"/>
      <c r="D47" s="62"/>
      <c r="E47" s="1227" t="s">
        <v>13</v>
      </c>
      <c r="F47" s="1227"/>
      <c r="G47" s="1227"/>
      <c r="H47" s="1227"/>
      <c r="I47" s="1227"/>
      <c r="J47" s="1228"/>
      <c r="K47" s="63" t="s">
        <v>511</v>
      </c>
      <c r="L47" s="64" t="s">
        <v>511</v>
      </c>
      <c r="M47" s="64" t="s">
        <v>511</v>
      </c>
      <c r="N47" s="64" t="s">
        <v>511</v>
      </c>
      <c r="O47" s="65" t="s">
        <v>511</v>
      </c>
      <c r="P47" s="48"/>
      <c r="Q47" s="48"/>
      <c r="R47" s="48"/>
      <c r="S47" s="48"/>
      <c r="T47" s="48"/>
      <c r="U47" s="48"/>
    </row>
    <row r="48" spans="1:21" ht="30.75" customHeight="1">
      <c r="A48" s="48"/>
      <c r="B48" s="1235"/>
      <c r="C48" s="1236"/>
      <c r="D48" s="62"/>
      <c r="E48" s="1227" t="s">
        <v>14</v>
      </c>
      <c r="F48" s="1227"/>
      <c r="G48" s="1227"/>
      <c r="H48" s="1227"/>
      <c r="I48" s="1227"/>
      <c r="J48" s="1228"/>
      <c r="K48" s="63">
        <v>1317</v>
      </c>
      <c r="L48" s="64">
        <v>1171</v>
      </c>
      <c r="M48" s="64">
        <v>1112</v>
      </c>
      <c r="N48" s="64">
        <v>1082</v>
      </c>
      <c r="O48" s="65">
        <v>1091</v>
      </c>
      <c r="P48" s="48"/>
      <c r="Q48" s="48"/>
      <c r="R48" s="48"/>
      <c r="S48" s="48"/>
      <c r="T48" s="48"/>
      <c r="U48" s="48"/>
    </row>
    <row r="49" spans="1:21" ht="30.75" customHeight="1">
      <c r="A49" s="48"/>
      <c r="B49" s="1235"/>
      <c r="C49" s="1236"/>
      <c r="D49" s="62"/>
      <c r="E49" s="1227" t="s">
        <v>15</v>
      </c>
      <c r="F49" s="1227"/>
      <c r="G49" s="1227"/>
      <c r="H49" s="1227"/>
      <c r="I49" s="1227"/>
      <c r="J49" s="1228"/>
      <c r="K49" s="63">
        <v>10</v>
      </c>
      <c r="L49" s="64" t="s">
        <v>511</v>
      </c>
      <c r="M49" s="64" t="s">
        <v>511</v>
      </c>
      <c r="N49" s="64" t="s">
        <v>511</v>
      </c>
      <c r="O49" s="65" t="s">
        <v>511</v>
      </c>
      <c r="P49" s="48"/>
      <c r="Q49" s="48"/>
      <c r="R49" s="48"/>
      <c r="S49" s="48"/>
      <c r="T49" s="48"/>
      <c r="U49" s="48"/>
    </row>
    <row r="50" spans="1:21" ht="30.75" customHeight="1">
      <c r="A50" s="48"/>
      <c r="B50" s="1235"/>
      <c r="C50" s="1236"/>
      <c r="D50" s="62"/>
      <c r="E50" s="1227" t="s">
        <v>16</v>
      </c>
      <c r="F50" s="1227"/>
      <c r="G50" s="1227"/>
      <c r="H50" s="1227"/>
      <c r="I50" s="1227"/>
      <c r="J50" s="1228"/>
      <c r="K50" s="63">
        <v>7</v>
      </c>
      <c r="L50" s="64">
        <v>1</v>
      </c>
      <c r="M50" s="64">
        <v>1</v>
      </c>
      <c r="N50" s="64">
        <v>1</v>
      </c>
      <c r="O50" s="65">
        <v>1</v>
      </c>
      <c r="P50" s="48"/>
      <c r="Q50" s="48"/>
      <c r="R50" s="48"/>
      <c r="S50" s="48"/>
      <c r="T50" s="48"/>
      <c r="U50" s="48"/>
    </row>
    <row r="51" spans="1:21" ht="30.75" customHeight="1">
      <c r="A51" s="48"/>
      <c r="B51" s="1237"/>
      <c r="C51" s="1238"/>
      <c r="D51" s="66"/>
      <c r="E51" s="1227" t="s">
        <v>17</v>
      </c>
      <c r="F51" s="1227"/>
      <c r="G51" s="1227"/>
      <c r="H51" s="1227"/>
      <c r="I51" s="1227"/>
      <c r="J51" s="1228"/>
      <c r="K51" s="63" t="s">
        <v>511</v>
      </c>
      <c r="L51" s="64" t="s">
        <v>511</v>
      </c>
      <c r="M51" s="64" t="s">
        <v>511</v>
      </c>
      <c r="N51" s="64" t="s">
        <v>511</v>
      </c>
      <c r="O51" s="65" t="s">
        <v>511</v>
      </c>
      <c r="P51" s="48"/>
      <c r="Q51" s="48"/>
      <c r="R51" s="48"/>
      <c r="S51" s="48"/>
      <c r="T51" s="48"/>
      <c r="U51" s="48"/>
    </row>
    <row r="52" spans="1:21" ht="30.75" customHeight="1">
      <c r="A52" s="48"/>
      <c r="B52" s="1225" t="s">
        <v>18</v>
      </c>
      <c r="C52" s="1226"/>
      <c r="D52" s="66"/>
      <c r="E52" s="1227" t="s">
        <v>19</v>
      </c>
      <c r="F52" s="1227"/>
      <c r="G52" s="1227"/>
      <c r="H52" s="1227"/>
      <c r="I52" s="1227"/>
      <c r="J52" s="1228"/>
      <c r="K52" s="63">
        <v>2148</v>
      </c>
      <c r="L52" s="64">
        <v>2145</v>
      </c>
      <c r="M52" s="64">
        <v>2026</v>
      </c>
      <c r="N52" s="64">
        <v>2056</v>
      </c>
      <c r="O52" s="65">
        <v>2066</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658</v>
      </c>
      <c r="L53" s="69">
        <v>499</v>
      </c>
      <c r="M53" s="69">
        <v>594</v>
      </c>
      <c r="N53" s="69">
        <v>572</v>
      </c>
      <c r="O53" s="70">
        <v>568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Epkc/AfXfex6LE8MS2kC6Rhdcy9+ddJ75qDiYdtHpzBmcU7M4H/b1AfZ614vlNtTjWXNFafedIeCoYQ3Jp6/w==" saltValue="BX8xPzYX4LSCt4c7+KC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41" t="s">
        <v>23</v>
      </c>
      <c r="C41" s="1242"/>
      <c r="D41" s="81"/>
      <c r="E41" s="1247" t="s">
        <v>24</v>
      </c>
      <c r="F41" s="1247"/>
      <c r="G41" s="1247"/>
      <c r="H41" s="1248"/>
      <c r="I41" s="82">
        <v>12467</v>
      </c>
      <c r="J41" s="83">
        <v>13566</v>
      </c>
      <c r="K41" s="83">
        <v>13355</v>
      </c>
      <c r="L41" s="83">
        <v>13239</v>
      </c>
      <c r="M41" s="84">
        <v>15206</v>
      </c>
    </row>
    <row r="42" spans="2:13" ht="27.75" customHeight="1">
      <c r="B42" s="1243"/>
      <c r="C42" s="1244"/>
      <c r="D42" s="85"/>
      <c r="E42" s="1249" t="s">
        <v>25</v>
      </c>
      <c r="F42" s="1249"/>
      <c r="G42" s="1249"/>
      <c r="H42" s="1250"/>
      <c r="I42" s="86">
        <v>8</v>
      </c>
      <c r="J42" s="87">
        <v>7</v>
      </c>
      <c r="K42" s="87">
        <v>6</v>
      </c>
      <c r="L42" s="87">
        <v>5</v>
      </c>
      <c r="M42" s="88">
        <v>5</v>
      </c>
    </row>
    <row r="43" spans="2:13" ht="27.75" customHeight="1">
      <c r="B43" s="1243"/>
      <c r="C43" s="1244"/>
      <c r="D43" s="85"/>
      <c r="E43" s="1249" t="s">
        <v>26</v>
      </c>
      <c r="F43" s="1249"/>
      <c r="G43" s="1249"/>
      <c r="H43" s="1250"/>
      <c r="I43" s="86">
        <v>11487</v>
      </c>
      <c r="J43" s="87">
        <v>10338</v>
      </c>
      <c r="K43" s="87">
        <v>9233</v>
      </c>
      <c r="L43" s="87">
        <v>8211</v>
      </c>
      <c r="M43" s="88">
        <v>7689</v>
      </c>
    </row>
    <row r="44" spans="2:13" ht="27.75" customHeight="1">
      <c r="B44" s="1243"/>
      <c r="C44" s="1244"/>
      <c r="D44" s="85"/>
      <c r="E44" s="1249" t="s">
        <v>27</v>
      </c>
      <c r="F44" s="1249"/>
      <c r="G44" s="1249"/>
      <c r="H44" s="1250"/>
      <c r="I44" s="86" t="s">
        <v>511</v>
      </c>
      <c r="J44" s="87" t="s">
        <v>511</v>
      </c>
      <c r="K44" s="87" t="s">
        <v>511</v>
      </c>
      <c r="L44" s="87" t="s">
        <v>511</v>
      </c>
      <c r="M44" s="88" t="s">
        <v>511</v>
      </c>
    </row>
    <row r="45" spans="2:13" ht="27.75" customHeight="1">
      <c r="B45" s="1243"/>
      <c r="C45" s="1244"/>
      <c r="D45" s="85"/>
      <c r="E45" s="1249" t="s">
        <v>28</v>
      </c>
      <c r="F45" s="1249"/>
      <c r="G45" s="1249"/>
      <c r="H45" s="1250"/>
      <c r="I45" s="86">
        <v>3495</v>
      </c>
      <c r="J45" s="87">
        <v>5006</v>
      </c>
      <c r="K45" s="87">
        <v>4784</v>
      </c>
      <c r="L45" s="87">
        <v>4794</v>
      </c>
      <c r="M45" s="88">
        <v>4484</v>
      </c>
    </row>
    <row r="46" spans="2:13" ht="27.75" customHeight="1">
      <c r="B46" s="1243"/>
      <c r="C46" s="1244"/>
      <c r="D46" s="89"/>
      <c r="E46" s="1249" t="s">
        <v>29</v>
      </c>
      <c r="F46" s="1249"/>
      <c r="G46" s="1249"/>
      <c r="H46" s="1250"/>
      <c r="I46" s="86" t="s">
        <v>511</v>
      </c>
      <c r="J46" s="87" t="s">
        <v>511</v>
      </c>
      <c r="K46" s="87" t="s">
        <v>511</v>
      </c>
      <c r="L46" s="87" t="s">
        <v>511</v>
      </c>
      <c r="M46" s="88" t="s">
        <v>511</v>
      </c>
    </row>
    <row r="47" spans="2:13" ht="27.75" customHeight="1">
      <c r="B47" s="1243"/>
      <c r="C47" s="1244"/>
      <c r="D47" s="90"/>
      <c r="E47" s="1251" t="s">
        <v>30</v>
      </c>
      <c r="F47" s="1252"/>
      <c r="G47" s="1252"/>
      <c r="H47" s="1253"/>
      <c r="I47" s="86" t="s">
        <v>511</v>
      </c>
      <c r="J47" s="87" t="s">
        <v>511</v>
      </c>
      <c r="K47" s="87" t="s">
        <v>511</v>
      </c>
      <c r="L47" s="87" t="s">
        <v>511</v>
      </c>
      <c r="M47" s="88" t="s">
        <v>511</v>
      </c>
    </row>
    <row r="48" spans="2:13" ht="27.75" customHeight="1">
      <c r="B48" s="1243"/>
      <c r="C48" s="1244"/>
      <c r="D48" s="85"/>
      <c r="E48" s="1249" t="s">
        <v>31</v>
      </c>
      <c r="F48" s="1249"/>
      <c r="G48" s="1249"/>
      <c r="H48" s="1250"/>
      <c r="I48" s="86" t="s">
        <v>511</v>
      </c>
      <c r="J48" s="87" t="s">
        <v>511</v>
      </c>
      <c r="K48" s="87" t="s">
        <v>511</v>
      </c>
      <c r="L48" s="87" t="s">
        <v>511</v>
      </c>
      <c r="M48" s="88" t="s">
        <v>511</v>
      </c>
    </row>
    <row r="49" spans="2:13" ht="27.75" customHeight="1">
      <c r="B49" s="1245"/>
      <c r="C49" s="1246"/>
      <c r="D49" s="85"/>
      <c r="E49" s="1249" t="s">
        <v>32</v>
      </c>
      <c r="F49" s="1249"/>
      <c r="G49" s="1249"/>
      <c r="H49" s="1250"/>
      <c r="I49" s="86" t="s">
        <v>511</v>
      </c>
      <c r="J49" s="87" t="s">
        <v>511</v>
      </c>
      <c r="K49" s="87" t="s">
        <v>511</v>
      </c>
      <c r="L49" s="87" t="s">
        <v>511</v>
      </c>
      <c r="M49" s="88" t="s">
        <v>511</v>
      </c>
    </row>
    <row r="50" spans="2:13" ht="27.75" customHeight="1">
      <c r="B50" s="1254" t="s">
        <v>33</v>
      </c>
      <c r="C50" s="1255"/>
      <c r="D50" s="91"/>
      <c r="E50" s="1249" t="s">
        <v>34</v>
      </c>
      <c r="F50" s="1249"/>
      <c r="G50" s="1249"/>
      <c r="H50" s="1250"/>
      <c r="I50" s="86">
        <v>9317</v>
      </c>
      <c r="J50" s="87">
        <v>9350</v>
      </c>
      <c r="K50" s="87">
        <v>9309</v>
      </c>
      <c r="L50" s="87">
        <v>10009</v>
      </c>
      <c r="M50" s="88">
        <v>9852</v>
      </c>
    </row>
    <row r="51" spans="2:13" ht="27.75" customHeight="1">
      <c r="B51" s="1243"/>
      <c r="C51" s="1244"/>
      <c r="D51" s="85"/>
      <c r="E51" s="1249" t="s">
        <v>35</v>
      </c>
      <c r="F51" s="1249"/>
      <c r="G51" s="1249"/>
      <c r="H51" s="1250"/>
      <c r="I51" s="86">
        <v>3827</v>
      </c>
      <c r="J51" s="87">
        <v>3599</v>
      </c>
      <c r="K51" s="87">
        <v>3193</v>
      </c>
      <c r="L51" s="87">
        <v>3156</v>
      </c>
      <c r="M51" s="88">
        <v>3150</v>
      </c>
    </row>
    <row r="52" spans="2:13" ht="27.75" customHeight="1">
      <c r="B52" s="1245"/>
      <c r="C52" s="1246"/>
      <c r="D52" s="85"/>
      <c r="E52" s="1249" t="s">
        <v>36</v>
      </c>
      <c r="F52" s="1249"/>
      <c r="G52" s="1249"/>
      <c r="H52" s="1250"/>
      <c r="I52" s="86">
        <v>19807</v>
      </c>
      <c r="J52" s="87">
        <v>19705</v>
      </c>
      <c r="K52" s="87">
        <v>19682</v>
      </c>
      <c r="L52" s="87">
        <v>19333</v>
      </c>
      <c r="M52" s="88">
        <v>19254</v>
      </c>
    </row>
    <row r="53" spans="2:13" ht="27.75" customHeight="1" thickBot="1">
      <c r="B53" s="1256" t="s">
        <v>37</v>
      </c>
      <c r="C53" s="1257"/>
      <c r="D53" s="92"/>
      <c r="E53" s="1258" t="s">
        <v>38</v>
      </c>
      <c r="F53" s="1258"/>
      <c r="G53" s="1258"/>
      <c r="H53" s="1259"/>
      <c r="I53" s="93">
        <v>-5492</v>
      </c>
      <c r="J53" s="94">
        <v>-3735</v>
      </c>
      <c r="K53" s="94">
        <v>-4804</v>
      </c>
      <c r="L53" s="94">
        <v>-6249</v>
      </c>
      <c r="M53" s="95">
        <v>-4872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JdX7gXpW99ESTkNyGlEBugxhHRzP7DsNdDglcUx1v9Lu/T7b3rGVIMmgSMkMpdgOCRP/omXzygV/KihaHZYfg==" saltValue="01PaScCvKMU7YN+yztvw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8" t="s">
        <v>41</v>
      </c>
      <c r="D55" s="1268"/>
      <c r="E55" s="1269"/>
      <c r="F55" s="107">
        <v>2452</v>
      </c>
      <c r="G55" s="107">
        <v>2784</v>
      </c>
      <c r="H55" s="108">
        <v>2788</v>
      </c>
    </row>
    <row r="56" spans="2:8" ht="52.5" customHeight="1">
      <c r="B56" s="109"/>
      <c r="C56" s="1270" t="s">
        <v>42</v>
      </c>
      <c r="D56" s="1270"/>
      <c r="E56" s="1271"/>
      <c r="F56" s="110">
        <v>969</v>
      </c>
      <c r="G56" s="110">
        <v>974</v>
      </c>
      <c r="H56" s="111">
        <v>976</v>
      </c>
    </row>
    <row r="57" spans="2:8" ht="53.25" customHeight="1">
      <c r="B57" s="109"/>
      <c r="C57" s="1272" t="s">
        <v>43</v>
      </c>
      <c r="D57" s="1272"/>
      <c r="E57" s="1273"/>
      <c r="F57" s="112">
        <v>5257</v>
      </c>
      <c r="G57" s="112">
        <v>5573</v>
      </c>
      <c r="H57" s="113">
        <v>5293</v>
      </c>
    </row>
    <row r="58" spans="2:8" ht="45.75" customHeight="1">
      <c r="B58" s="114"/>
      <c r="C58" s="1260" t="s">
        <v>609</v>
      </c>
      <c r="D58" s="1261"/>
      <c r="E58" s="1262"/>
      <c r="F58" s="115">
        <v>2926</v>
      </c>
      <c r="G58" s="115">
        <v>3366</v>
      </c>
      <c r="H58" s="116">
        <v>3938</v>
      </c>
    </row>
    <row r="59" spans="2:8" ht="45.75" customHeight="1">
      <c r="B59" s="114"/>
      <c r="C59" s="1260" t="s">
        <v>610</v>
      </c>
      <c r="D59" s="1261"/>
      <c r="E59" s="1262"/>
      <c r="F59" s="115">
        <v>1503</v>
      </c>
      <c r="G59" s="115">
        <v>1445</v>
      </c>
      <c r="H59" s="116">
        <v>1145</v>
      </c>
    </row>
    <row r="60" spans="2:8" ht="45.75" customHeight="1">
      <c r="B60" s="114"/>
      <c r="C60" s="1260" t="s">
        <v>611</v>
      </c>
      <c r="D60" s="1261"/>
      <c r="E60" s="1262"/>
      <c r="F60" s="115">
        <v>98</v>
      </c>
      <c r="G60" s="115">
        <v>95</v>
      </c>
      <c r="H60" s="116">
        <v>92</v>
      </c>
    </row>
    <row r="61" spans="2:8" ht="45.75" customHeight="1">
      <c r="B61" s="114"/>
      <c r="C61" s="1260" t="s">
        <v>612</v>
      </c>
      <c r="D61" s="1261"/>
      <c r="E61" s="1262"/>
      <c r="F61" s="115">
        <v>73</v>
      </c>
      <c r="G61" s="115">
        <v>72</v>
      </c>
      <c r="H61" s="116">
        <v>71</v>
      </c>
    </row>
    <row r="62" spans="2:8" ht="45.75" customHeight="1" thickBot="1">
      <c r="B62" s="117"/>
      <c r="C62" s="1263" t="s">
        <v>613</v>
      </c>
      <c r="D62" s="1264"/>
      <c r="E62" s="1265"/>
      <c r="F62" s="118">
        <v>52</v>
      </c>
      <c r="G62" s="118">
        <v>48</v>
      </c>
      <c r="H62" s="119">
        <v>47</v>
      </c>
    </row>
    <row r="63" spans="2:8" ht="52.5" customHeight="1" thickBot="1">
      <c r="B63" s="120"/>
      <c r="C63" s="1266" t="s">
        <v>44</v>
      </c>
      <c r="D63" s="1266"/>
      <c r="E63" s="1267"/>
      <c r="F63" s="121">
        <v>8679</v>
      </c>
      <c r="G63" s="121">
        <v>9332</v>
      </c>
      <c r="H63" s="122">
        <v>9057</v>
      </c>
    </row>
    <row r="64" spans="2:8" ht="15" customHeight="1"/>
    <row r="65" ht="0" hidden="1" customHeight="1"/>
    <row r="66" ht="0" hidden="1" customHeight="1"/>
  </sheetData>
  <sheetProtection algorithmName="SHA-512" hashValue="bulgj2vu/BnhVOIG4Y9cOSU5JOrNJ+/ppqbRLB8dYYdgjs9WP3gxVwD7JZcS22t9YCuQz5lFN0nd81A9hlTdGA==" saltValue="LIKYSKcikej/RRVsldaJ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55" zoomScaleNormal="5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7" t="s">
        <v>629</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621</v>
      </c>
    </row>
    <row r="50" spans="1:109">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553</v>
      </c>
      <c r="BQ50" s="1279"/>
      <c r="BR50" s="1279"/>
      <c r="BS50" s="1279"/>
      <c r="BT50" s="1279"/>
      <c r="BU50" s="1279"/>
      <c r="BV50" s="1279"/>
      <c r="BW50" s="1279"/>
      <c r="BX50" s="1279" t="s">
        <v>554</v>
      </c>
      <c r="BY50" s="1279"/>
      <c r="BZ50" s="1279"/>
      <c r="CA50" s="1279"/>
      <c r="CB50" s="1279"/>
      <c r="CC50" s="1279"/>
      <c r="CD50" s="1279"/>
      <c r="CE50" s="1279"/>
      <c r="CF50" s="1279" t="s">
        <v>555</v>
      </c>
      <c r="CG50" s="1279"/>
      <c r="CH50" s="1279"/>
      <c r="CI50" s="1279"/>
      <c r="CJ50" s="1279"/>
      <c r="CK50" s="1279"/>
      <c r="CL50" s="1279"/>
      <c r="CM50" s="1279"/>
      <c r="CN50" s="1279" t="s">
        <v>556</v>
      </c>
      <c r="CO50" s="1279"/>
      <c r="CP50" s="1279"/>
      <c r="CQ50" s="1279"/>
      <c r="CR50" s="1279"/>
      <c r="CS50" s="1279"/>
      <c r="CT50" s="1279"/>
      <c r="CU50" s="1279"/>
      <c r="CV50" s="1279" t="s">
        <v>557</v>
      </c>
      <c r="CW50" s="1279"/>
      <c r="CX50" s="1279"/>
      <c r="CY50" s="1279"/>
      <c r="CZ50" s="1279"/>
      <c r="DA50" s="1279"/>
      <c r="DB50" s="1279"/>
      <c r="DC50" s="1279"/>
    </row>
    <row r="51" spans="1:109" ht="13.5" customHeight="1">
      <c r="B51" s="374"/>
      <c r="G51" s="1282"/>
      <c r="H51" s="1282"/>
      <c r="I51" s="1296"/>
      <c r="J51" s="1296"/>
      <c r="K51" s="1281"/>
      <c r="L51" s="1281"/>
      <c r="M51" s="1281"/>
      <c r="N51" s="1281"/>
      <c r="AM51" s="383"/>
      <c r="AN51" s="1277" t="s">
        <v>622</v>
      </c>
      <c r="AO51" s="1277"/>
      <c r="AP51" s="1277"/>
      <c r="AQ51" s="1277"/>
      <c r="AR51" s="1277"/>
      <c r="AS51" s="1277"/>
      <c r="AT51" s="1277"/>
      <c r="AU51" s="1277"/>
      <c r="AV51" s="1277"/>
      <c r="AW51" s="1277"/>
      <c r="AX51" s="1277"/>
      <c r="AY51" s="1277"/>
      <c r="AZ51" s="1277"/>
      <c r="BA51" s="1277"/>
      <c r="BB51" s="1277" t="s">
        <v>623</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624</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54.8</v>
      </c>
      <c r="CG53" s="1274"/>
      <c r="CH53" s="1274"/>
      <c r="CI53" s="1274"/>
      <c r="CJ53" s="1274"/>
      <c r="CK53" s="1274"/>
      <c r="CL53" s="1274"/>
      <c r="CM53" s="1274"/>
      <c r="CN53" s="1274">
        <v>54.2</v>
      </c>
      <c r="CO53" s="1274"/>
      <c r="CP53" s="1274"/>
      <c r="CQ53" s="1274"/>
      <c r="CR53" s="1274"/>
      <c r="CS53" s="1274"/>
      <c r="CT53" s="1274"/>
      <c r="CU53" s="1274"/>
      <c r="CV53" s="1274">
        <v>59.3</v>
      </c>
      <c r="CW53" s="1274"/>
      <c r="CX53" s="1274"/>
      <c r="CY53" s="1274"/>
      <c r="CZ53" s="1274"/>
      <c r="DA53" s="1274"/>
      <c r="DB53" s="1274"/>
      <c r="DC53" s="1274"/>
    </row>
    <row r="54" spans="1:109">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382"/>
      <c r="B55" s="374"/>
      <c r="G55" s="1280"/>
      <c r="H55" s="1280"/>
      <c r="I55" s="1280"/>
      <c r="J55" s="1280"/>
      <c r="K55" s="1281"/>
      <c r="L55" s="1281"/>
      <c r="M55" s="1281"/>
      <c r="N55" s="1281"/>
      <c r="AN55" s="1279" t="s">
        <v>625</v>
      </c>
      <c r="AO55" s="1279"/>
      <c r="AP55" s="1279"/>
      <c r="AQ55" s="1279"/>
      <c r="AR55" s="1279"/>
      <c r="AS55" s="1279"/>
      <c r="AT55" s="1279"/>
      <c r="AU55" s="1279"/>
      <c r="AV55" s="1279"/>
      <c r="AW55" s="1279"/>
      <c r="AX55" s="1279"/>
      <c r="AY55" s="1279"/>
      <c r="AZ55" s="1279"/>
      <c r="BA55" s="1279"/>
      <c r="BB55" s="1277" t="s">
        <v>623</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37.299999999999997</v>
      </c>
      <c r="CG55" s="1274"/>
      <c r="CH55" s="1274"/>
      <c r="CI55" s="1274"/>
      <c r="CJ55" s="1274"/>
      <c r="CK55" s="1274"/>
      <c r="CL55" s="1274"/>
      <c r="CM55" s="1274"/>
      <c r="CN55" s="1274">
        <v>33.1</v>
      </c>
      <c r="CO55" s="1274"/>
      <c r="CP55" s="1274"/>
      <c r="CQ55" s="1274"/>
      <c r="CR55" s="1274"/>
      <c r="CS55" s="1274"/>
      <c r="CT55" s="1274"/>
      <c r="CU55" s="1274"/>
      <c r="CV55" s="1274">
        <v>31.3</v>
      </c>
      <c r="CW55" s="1274"/>
      <c r="CX55" s="1274"/>
      <c r="CY55" s="1274"/>
      <c r="CZ55" s="1274"/>
      <c r="DA55" s="1274"/>
      <c r="DB55" s="1274"/>
      <c r="DC55" s="1274"/>
    </row>
    <row r="56" spans="1:109">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624</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55.2</v>
      </c>
      <c r="CG57" s="1274"/>
      <c r="CH57" s="1274"/>
      <c r="CI57" s="1274"/>
      <c r="CJ57" s="1274"/>
      <c r="CK57" s="1274"/>
      <c r="CL57" s="1274"/>
      <c r="CM57" s="1274"/>
      <c r="CN57" s="1274">
        <v>57.2</v>
      </c>
      <c r="CO57" s="1274"/>
      <c r="CP57" s="1274"/>
      <c r="CQ57" s="1274"/>
      <c r="CR57" s="1274"/>
      <c r="CS57" s="1274"/>
      <c r="CT57" s="1274"/>
      <c r="CU57" s="1274"/>
      <c r="CV57" s="1274">
        <v>58.5</v>
      </c>
      <c r="CW57" s="1274"/>
      <c r="CX57" s="1274"/>
      <c r="CY57" s="1274"/>
      <c r="CZ57" s="1274"/>
      <c r="DA57" s="1274"/>
      <c r="DB57" s="1274"/>
      <c r="DC57" s="1274"/>
      <c r="DD57" s="387"/>
      <c r="DE57" s="386"/>
    </row>
    <row r="58" spans="1:109" s="382" customFormat="1">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626</v>
      </c>
    </row>
    <row r="64" spans="1:109">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7" t="s">
        <v>630</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621</v>
      </c>
    </row>
    <row r="72" spans="2:107">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553</v>
      </c>
      <c r="BQ72" s="1279"/>
      <c r="BR72" s="1279"/>
      <c r="BS72" s="1279"/>
      <c r="BT72" s="1279"/>
      <c r="BU72" s="1279"/>
      <c r="BV72" s="1279"/>
      <c r="BW72" s="1279"/>
      <c r="BX72" s="1279" t="s">
        <v>554</v>
      </c>
      <c r="BY72" s="1279"/>
      <c r="BZ72" s="1279"/>
      <c r="CA72" s="1279"/>
      <c r="CB72" s="1279"/>
      <c r="CC72" s="1279"/>
      <c r="CD72" s="1279"/>
      <c r="CE72" s="1279"/>
      <c r="CF72" s="1279" t="s">
        <v>555</v>
      </c>
      <c r="CG72" s="1279"/>
      <c r="CH72" s="1279"/>
      <c r="CI72" s="1279"/>
      <c r="CJ72" s="1279"/>
      <c r="CK72" s="1279"/>
      <c r="CL72" s="1279"/>
      <c r="CM72" s="1279"/>
      <c r="CN72" s="1279" t="s">
        <v>556</v>
      </c>
      <c r="CO72" s="1279"/>
      <c r="CP72" s="1279"/>
      <c r="CQ72" s="1279"/>
      <c r="CR72" s="1279"/>
      <c r="CS72" s="1279"/>
      <c r="CT72" s="1279"/>
      <c r="CU72" s="1279"/>
      <c r="CV72" s="1279" t="s">
        <v>557</v>
      </c>
      <c r="CW72" s="1279"/>
      <c r="CX72" s="1279"/>
      <c r="CY72" s="1279"/>
      <c r="CZ72" s="1279"/>
      <c r="DA72" s="1279"/>
      <c r="DB72" s="1279"/>
      <c r="DC72" s="1279"/>
    </row>
    <row r="73" spans="2:107">
      <c r="B73" s="374"/>
      <c r="G73" s="1282"/>
      <c r="H73" s="1282"/>
      <c r="I73" s="1282"/>
      <c r="J73" s="1282"/>
      <c r="K73" s="1278"/>
      <c r="L73" s="1278"/>
      <c r="M73" s="1278"/>
      <c r="N73" s="1278"/>
      <c r="AM73" s="383"/>
      <c r="AN73" s="1277" t="s">
        <v>622</v>
      </c>
      <c r="AO73" s="1277"/>
      <c r="AP73" s="1277"/>
      <c r="AQ73" s="1277"/>
      <c r="AR73" s="1277"/>
      <c r="AS73" s="1277"/>
      <c r="AT73" s="1277"/>
      <c r="AU73" s="1277"/>
      <c r="AV73" s="1277"/>
      <c r="AW73" s="1277"/>
      <c r="AX73" s="1277"/>
      <c r="AY73" s="1277"/>
      <c r="AZ73" s="1277"/>
      <c r="BA73" s="1277"/>
      <c r="BB73" s="1277" t="s">
        <v>623</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627</v>
      </c>
      <c r="BC75" s="1277"/>
      <c r="BD75" s="1277"/>
      <c r="BE75" s="1277"/>
      <c r="BF75" s="1277"/>
      <c r="BG75" s="1277"/>
      <c r="BH75" s="1277"/>
      <c r="BI75" s="1277"/>
      <c r="BJ75" s="1277"/>
      <c r="BK75" s="1277"/>
      <c r="BL75" s="1277"/>
      <c r="BM75" s="1277"/>
      <c r="BN75" s="1277"/>
      <c r="BO75" s="1277"/>
      <c r="BP75" s="1274">
        <v>6.3</v>
      </c>
      <c r="BQ75" s="1274"/>
      <c r="BR75" s="1274"/>
      <c r="BS75" s="1274"/>
      <c r="BT75" s="1274"/>
      <c r="BU75" s="1274"/>
      <c r="BV75" s="1274"/>
      <c r="BW75" s="1274"/>
      <c r="BX75" s="1274">
        <v>5.6</v>
      </c>
      <c r="BY75" s="1274"/>
      <c r="BZ75" s="1274"/>
      <c r="CA75" s="1274"/>
      <c r="CB75" s="1274"/>
      <c r="CC75" s="1274"/>
      <c r="CD75" s="1274"/>
      <c r="CE75" s="1274"/>
      <c r="CF75" s="1274">
        <v>5.4</v>
      </c>
      <c r="CG75" s="1274"/>
      <c r="CH75" s="1274"/>
      <c r="CI75" s="1274"/>
      <c r="CJ75" s="1274"/>
      <c r="CK75" s="1274"/>
      <c r="CL75" s="1274"/>
      <c r="CM75" s="1274"/>
      <c r="CN75" s="1274">
        <v>5.0999999999999996</v>
      </c>
      <c r="CO75" s="1274"/>
      <c r="CP75" s="1274"/>
      <c r="CQ75" s="1274"/>
      <c r="CR75" s="1274"/>
      <c r="CS75" s="1274"/>
      <c r="CT75" s="1274"/>
      <c r="CU75" s="1274"/>
      <c r="CV75" s="1274">
        <v>5.3</v>
      </c>
      <c r="CW75" s="1274"/>
      <c r="CX75" s="1274"/>
      <c r="CY75" s="1274"/>
      <c r="CZ75" s="1274"/>
      <c r="DA75" s="1274"/>
      <c r="DB75" s="1274"/>
      <c r="DC75" s="1274"/>
    </row>
    <row r="76" spans="2:107">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374"/>
      <c r="G77" s="1280"/>
      <c r="H77" s="1280"/>
      <c r="I77" s="1280"/>
      <c r="J77" s="1280"/>
      <c r="K77" s="1278"/>
      <c r="L77" s="1278"/>
      <c r="M77" s="1278"/>
      <c r="N77" s="1278"/>
      <c r="AN77" s="1279" t="s">
        <v>625</v>
      </c>
      <c r="AO77" s="1279"/>
      <c r="AP77" s="1279"/>
      <c r="AQ77" s="1279"/>
      <c r="AR77" s="1279"/>
      <c r="AS77" s="1279"/>
      <c r="AT77" s="1279"/>
      <c r="AU77" s="1279"/>
      <c r="AV77" s="1279"/>
      <c r="AW77" s="1279"/>
      <c r="AX77" s="1279"/>
      <c r="AY77" s="1279"/>
      <c r="AZ77" s="1279"/>
      <c r="BA77" s="1279"/>
      <c r="BB77" s="1277" t="s">
        <v>623</v>
      </c>
      <c r="BC77" s="1277"/>
      <c r="BD77" s="1277"/>
      <c r="BE77" s="1277"/>
      <c r="BF77" s="1277"/>
      <c r="BG77" s="1277"/>
      <c r="BH77" s="1277"/>
      <c r="BI77" s="1277"/>
      <c r="BJ77" s="1277"/>
      <c r="BK77" s="1277"/>
      <c r="BL77" s="1277"/>
      <c r="BM77" s="1277"/>
      <c r="BN77" s="1277"/>
      <c r="BO77" s="1277"/>
      <c r="BP77" s="1274">
        <v>48.3</v>
      </c>
      <c r="BQ77" s="1274"/>
      <c r="BR77" s="1274"/>
      <c r="BS77" s="1274"/>
      <c r="BT77" s="1274"/>
      <c r="BU77" s="1274"/>
      <c r="BV77" s="1274"/>
      <c r="BW77" s="1274"/>
      <c r="BX77" s="1274">
        <v>44.4</v>
      </c>
      <c r="BY77" s="1274"/>
      <c r="BZ77" s="1274"/>
      <c r="CA77" s="1274"/>
      <c r="CB77" s="1274"/>
      <c r="CC77" s="1274"/>
      <c r="CD77" s="1274"/>
      <c r="CE77" s="1274"/>
      <c r="CF77" s="1274">
        <v>37.299999999999997</v>
      </c>
      <c r="CG77" s="1274"/>
      <c r="CH77" s="1274"/>
      <c r="CI77" s="1274"/>
      <c r="CJ77" s="1274"/>
      <c r="CK77" s="1274"/>
      <c r="CL77" s="1274"/>
      <c r="CM77" s="1274"/>
      <c r="CN77" s="1274">
        <v>33.1</v>
      </c>
      <c r="CO77" s="1274"/>
      <c r="CP77" s="1274"/>
      <c r="CQ77" s="1274"/>
      <c r="CR77" s="1274"/>
      <c r="CS77" s="1274"/>
      <c r="CT77" s="1274"/>
      <c r="CU77" s="1274"/>
      <c r="CV77" s="1274">
        <v>31.3</v>
      </c>
      <c r="CW77" s="1274"/>
      <c r="CX77" s="1274"/>
      <c r="CY77" s="1274"/>
      <c r="CZ77" s="1274"/>
      <c r="DA77" s="1274"/>
      <c r="DB77" s="1274"/>
      <c r="DC77" s="1274"/>
    </row>
    <row r="78" spans="2:107">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627</v>
      </c>
      <c r="BC79" s="1277"/>
      <c r="BD79" s="1277"/>
      <c r="BE79" s="1277"/>
      <c r="BF79" s="1277"/>
      <c r="BG79" s="1277"/>
      <c r="BH79" s="1277"/>
      <c r="BI79" s="1277"/>
      <c r="BJ79" s="1277"/>
      <c r="BK79" s="1277"/>
      <c r="BL79" s="1277"/>
      <c r="BM79" s="1277"/>
      <c r="BN79" s="1277"/>
      <c r="BO79" s="1277"/>
      <c r="BP79" s="1274">
        <v>10.4</v>
      </c>
      <c r="BQ79" s="1274"/>
      <c r="BR79" s="1274"/>
      <c r="BS79" s="1274"/>
      <c r="BT79" s="1274"/>
      <c r="BU79" s="1274"/>
      <c r="BV79" s="1274"/>
      <c r="BW79" s="1274"/>
      <c r="BX79" s="1274">
        <v>9.4</v>
      </c>
      <c r="BY79" s="1274"/>
      <c r="BZ79" s="1274"/>
      <c r="CA79" s="1274"/>
      <c r="CB79" s="1274"/>
      <c r="CC79" s="1274"/>
      <c r="CD79" s="1274"/>
      <c r="CE79" s="1274"/>
      <c r="CF79" s="1274">
        <v>7.8</v>
      </c>
      <c r="CG79" s="1274"/>
      <c r="CH79" s="1274"/>
      <c r="CI79" s="1274"/>
      <c r="CJ79" s="1274"/>
      <c r="CK79" s="1274"/>
      <c r="CL79" s="1274"/>
      <c r="CM79" s="1274"/>
      <c r="CN79" s="1274">
        <v>7.5</v>
      </c>
      <c r="CO79" s="1274"/>
      <c r="CP79" s="1274"/>
      <c r="CQ79" s="1274"/>
      <c r="CR79" s="1274"/>
      <c r="CS79" s="1274"/>
      <c r="CT79" s="1274"/>
      <c r="CU79" s="1274"/>
      <c r="CV79" s="1274">
        <v>7.2</v>
      </c>
      <c r="CW79" s="1274"/>
      <c r="CX79" s="1274"/>
      <c r="CY79" s="1274"/>
      <c r="CZ79" s="1274"/>
      <c r="DA79" s="1274"/>
      <c r="DB79" s="1274"/>
      <c r="DC79" s="1274"/>
    </row>
    <row r="80" spans="2:107">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GnJU2hKI0i1DyNE6/TDYtSCg8tx2M1+yAQAqpEwGMjRwzUksW7YGTH+gpntPiYG4fAZEWgbE7ECxnQQVcis4Q==" saltValue="mAg/s0cKbAf1jO7p2O5z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70" workbookViewId="0">
      <selection activeCell="AF109" sqref="AF10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wvbrrwtlQKamZtL5ilvz0vtLqfeaUcXxyDs86E8eK8IebilPrhPIETfP/J0bBYm9SsHtQy8TBzrw5vArRwTLA==" saltValue="2QZAGyXLBYelFN86Aqiz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K83" zoomScale="115" zoomScaleNormal="115" zoomScaleSheetLayoutView="55" workbookViewId="0">
      <selection activeCell="AI110" sqref="AI11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PtS4bdpkF2EAz4tzEPetMP4Fm6aDLeuAIcrNhTI63wRLnLL9KkB9HyNpqdcfS4qWC+Wf4qYyh9presFyE55NA==" saltValue="nZbyl8SGazj8FMv4og31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42405</v>
      </c>
      <c r="E3" s="141"/>
      <c r="F3" s="142">
        <v>56255</v>
      </c>
      <c r="G3" s="143"/>
      <c r="H3" s="144"/>
    </row>
    <row r="4" spans="1:8">
      <c r="A4" s="145"/>
      <c r="B4" s="146"/>
      <c r="C4" s="147"/>
      <c r="D4" s="148">
        <v>18499</v>
      </c>
      <c r="E4" s="149"/>
      <c r="F4" s="150">
        <v>26957</v>
      </c>
      <c r="G4" s="151"/>
      <c r="H4" s="152"/>
    </row>
    <row r="5" spans="1:8">
      <c r="A5" s="133" t="s">
        <v>545</v>
      </c>
      <c r="B5" s="138"/>
      <c r="C5" s="139"/>
      <c r="D5" s="140">
        <v>59778</v>
      </c>
      <c r="E5" s="141"/>
      <c r="F5" s="142">
        <v>57944</v>
      </c>
      <c r="G5" s="143"/>
      <c r="H5" s="144"/>
    </row>
    <row r="6" spans="1:8">
      <c r="A6" s="145"/>
      <c r="B6" s="146"/>
      <c r="C6" s="147"/>
      <c r="D6" s="148">
        <v>36857</v>
      </c>
      <c r="E6" s="149"/>
      <c r="F6" s="150">
        <v>29326</v>
      </c>
      <c r="G6" s="151"/>
      <c r="H6" s="152"/>
    </row>
    <row r="7" spans="1:8">
      <c r="A7" s="133" t="s">
        <v>546</v>
      </c>
      <c r="B7" s="138"/>
      <c r="C7" s="139"/>
      <c r="D7" s="140">
        <v>34615</v>
      </c>
      <c r="E7" s="141"/>
      <c r="F7" s="142">
        <v>54227</v>
      </c>
      <c r="G7" s="143"/>
      <c r="H7" s="144"/>
    </row>
    <row r="8" spans="1:8">
      <c r="A8" s="145"/>
      <c r="B8" s="146"/>
      <c r="C8" s="147"/>
      <c r="D8" s="148">
        <v>25543</v>
      </c>
      <c r="E8" s="149"/>
      <c r="F8" s="150">
        <v>29694</v>
      </c>
      <c r="G8" s="151"/>
      <c r="H8" s="152"/>
    </row>
    <row r="9" spans="1:8">
      <c r="A9" s="133" t="s">
        <v>547</v>
      </c>
      <c r="B9" s="138"/>
      <c r="C9" s="139"/>
      <c r="D9" s="140">
        <v>33759</v>
      </c>
      <c r="E9" s="141"/>
      <c r="F9" s="142">
        <v>57295</v>
      </c>
      <c r="G9" s="143"/>
      <c r="H9" s="144"/>
    </row>
    <row r="10" spans="1:8">
      <c r="A10" s="145"/>
      <c r="B10" s="146"/>
      <c r="C10" s="147"/>
      <c r="D10" s="148">
        <v>23487</v>
      </c>
      <c r="E10" s="149"/>
      <c r="F10" s="150">
        <v>32771</v>
      </c>
      <c r="G10" s="151"/>
      <c r="H10" s="152"/>
    </row>
    <row r="11" spans="1:8">
      <c r="A11" s="133" t="s">
        <v>548</v>
      </c>
      <c r="B11" s="138"/>
      <c r="C11" s="139"/>
      <c r="D11" s="140">
        <v>74743</v>
      </c>
      <c r="E11" s="141"/>
      <c r="F11" s="142">
        <v>54110</v>
      </c>
      <c r="G11" s="143"/>
      <c r="H11" s="144"/>
    </row>
    <row r="12" spans="1:8">
      <c r="A12" s="145"/>
      <c r="B12" s="146"/>
      <c r="C12" s="153"/>
      <c r="D12" s="148">
        <v>63484</v>
      </c>
      <c r="E12" s="149"/>
      <c r="F12" s="150">
        <v>30620</v>
      </c>
      <c r="G12" s="151"/>
      <c r="H12" s="152"/>
    </row>
    <row r="13" spans="1:8">
      <c r="A13" s="133"/>
      <c r="B13" s="138"/>
      <c r="C13" s="154"/>
      <c r="D13" s="155">
        <v>49060</v>
      </c>
      <c r="E13" s="156"/>
      <c r="F13" s="157">
        <v>55966</v>
      </c>
      <c r="G13" s="158"/>
      <c r="H13" s="144"/>
    </row>
    <row r="14" spans="1:8">
      <c r="A14" s="145"/>
      <c r="B14" s="146"/>
      <c r="C14" s="147"/>
      <c r="D14" s="148">
        <v>33574</v>
      </c>
      <c r="E14" s="149"/>
      <c r="F14" s="150">
        <v>29874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3.05</v>
      </c>
      <c r="C19" s="159">
        <f>ROUND(VALUE(SUBSTITUTE(実質収支比率等に係る経年分析!G$48,"▲","-")),2)</f>
        <v>4.9000000000000004</v>
      </c>
      <c r="D19" s="159">
        <f>ROUND(VALUE(SUBSTITUTE(実質収支比率等に係る経年分析!H$48,"▲","-")),2)</f>
        <v>6.56</v>
      </c>
      <c r="E19" s="159">
        <f>ROUND(VALUE(SUBSTITUTE(実質収支比率等に係る経年分析!I$48,"▲","-")),2)</f>
        <v>4.6399999999999997</v>
      </c>
      <c r="F19" s="159">
        <f>ROUND(VALUE(SUBSTITUTE(実質収支比率等に係る経年分析!J$48,"▲","-")),2)</f>
        <v>6.44</v>
      </c>
    </row>
    <row r="20" spans="1:11">
      <c r="A20" s="159" t="s">
        <v>48</v>
      </c>
      <c r="B20" s="159">
        <f>ROUND(VALUE(SUBSTITUTE(実質収支比率等に係る経年分析!F$47,"▲","-")),2)</f>
        <v>19.28</v>
      </c>
      <c r="C20" s="159">
        <f>ROUND(VALUE(SUBSTITUTE(実質収支比率等に係る経年分析!G$47,"▲","-")),2)</f>
        <v>19.78</v>
      </c>
      <c r="D20" s="159">
        <f>ROUND(VALUE(SUBSTITUTE(実質収支比率等に係る経年分析!H$47,"▲","-")),2)</f>
        <v>19.32</v>
      </c>
      <c r="E20" s="159">
        <f>ROUND(VALUE(SUBSTITUTE(実質収支比率等に係る経年分析!I$47,"▲","-")),2)</f>
        <v>22.17</v>
      </c>
      <c r="F20" s="159">
        <f>ROUND(VALUE(SUBSTITUTE(実質収支比率等に係る経年分析!J$47,"▲","-")),2)</f>
        <v>22.28</v>
      </c>
    </row>
    <row r="21" spans="1:11">
      <c r="A21" s="159" t="s">
        <v>49</v>
      </c>
      <c r="B21" s="159">
        <f>IF(ISNUMBER(VALUE(SUBSTITUTE(実質収支比率等に係る経年分析!F$49,"▲","-"))),ROUND(VALUE(SUBSTITUTE(実質収支比率等に係る経年分析!F$49,"▲","-")),2),NA())</f>
        <v>-1.1000000000000001</v>
      </c>
      <c r="C21" s="159">
        <f>IF(ISNUMBER(VALUE(SUBSTITUTE(実質収支比率等に係る経年分析!G$49,"▲","-"))),ROUND(VALUE(SUBSTITUTE(実質収支比率等に係る経年分析!G$49,"▲","-")),2),NA())</f>
        <v>2.2000000000000002</v>
      </c>
      <c r="D21" s="159">
        <f>IF(ISNUMBER(VALUE(SUBSTITUTE(実質収支比率等に係る経年分析!H$49,"▲","-"))),ROUND(VALUE(SUBSTITUTE(実質収支比率等に係る経年分析!H$49,"▲","-")),2),NA())</f>
        <v>1.8</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1.81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介護保険特別会計（サービス事業勘定）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2.66</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3.41</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4.59</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8.2899999999999991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4.9000000000000004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4.6399999999999997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2148</v>
      </c>
      <c r="E42" s="161"/>
      <c r="F42" s="161"/>
      <c r="G42" s="161">
        <f>'実質公債費比率（分子）の構造'!L$52</f>
        <v>2145</v>
      </c>
      <c r="H42" s="161"/>
      <c r="I42" s="161"/>
      <c r="J42" s="161">
        <f>'実質公債費比率（分子）の構造'!M$52</f>
        <v>2026</v>
      </c>
      <c r="K42" s="161"/>
      <c r="L42" s="161"/>
      <c r="M42" s="161">
        <f>'実質公債費比率（分子）の構造'!N$52</f>
        <v>2056</v>
      </c>
      <c r="N42" s="161"/>
      <c r="O42" s="161"/>
      <c r="P42" s="161">
        <f>'実質公債費比率（分子）の構造'!O$52</f>
        <v>2066</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7</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59</v>
      </c>
      <c r="B45" s="161">
        <f>'実質公債費比率（分子）の構造'!K$49</f>
        <v>10</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1317</v>
      </c>
      <c r="C46" s="161"/>
      <c r="D46" s="161"/>
      <c r="E46" s="161">
        <f>'実質公債費比率（分子）の構造'!L$48</f>
        <v>1171</v>
      </c>
      <c r="F46" s="161"/>
      <c r="G46" s="161"/>
      <c r="H46" s="161">
        <f>'実質公債費比率（分子）の構造'!M$48</f>
        <v>1112</v>
      </c>
      <c r="I46" s="161"/>
      <c r="J46" s="161"/>
      <c r="K46" s="161">
        <f>'実質公債費比率（分子）の構造'!N$48</f>
        <v>1082</v>
      </c>
      <c r="L46" s="161"/>
      <c r="M46" s="161"/>
      <c r="N46" s="161">
        <f>'実質公債費比率（分子）の構造'!O$48</f>
        <v>1091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1472</v>
      </c>
      <c r="C49" s="161"/>
      <c r="D49" s="161"/>
      <c r="E49" s="161">
        <f>'実質公債費比率（分子）の構造'!L$45</f>
        <v>1472</v>
      </c>
      <c r="F49" s="161"/>
      <c r="G49" s="161"/>
      <c r="H49" s="161">
        <f>'実質公債費比率（分子）の構造'!M$45</f>
        <v>1507</v>
      </c>
      <c r="I49" s="161"/>
      <c r="J49" s="161"/>
      <c r="K49" s="161">
        <f>'実質公債費比率（分子）の構造'!N$45</f>
        <v>1545</v>
      </c>
      <c r="L49" s="161"/>
      <c r="M49" s="161"/>
      <c r="N49" s="161">
        <f>'実質公債費比率（分子）の構造'!O$45</f>
        <v>1542</v>
      </c>
      <c r="O49" s="161"/>
      <c r="P49" s="161"/>
    </row>
    <row r="50" spans="1:16">
      <c r="A50" s="161" t="s">
        <v>64</v>
      </c>
      <c r="B50" s="161" t="e">
        <f>NA()</f>
        <v>#N/A</v>
      </c>
      <c r="C50" s="161">
        <f>IF(ISNUMBER('実質公債費比率（分子）の構造'!K$53),'実質公債費比率（分子）の構造'!K$53,NA())</f>
        <v>658</v>
      </c>
      <c r="D50" s="161" t="e">
        <f>NA()</f>
        <v>#N/A</v>
      </c>
      <c r="E50" s="161" t="e">
        <f>NA()</f>
        <v>#N/A</v>
      </c>
      <c r="F50" s="161">
        <f>IF(ISNUMBER('実質公債費比率（分子）の構造'!L$53),'実質公債費比率（分子）の構造'!L$53,NA())</f>
        <v>499</v>
      </c>
      <c r="G50" s="161" t="e">
        <f>NA()</f>
        <v>#N/A</v>
      </c>
      <c r="H50" s="161" t="e">
        <f>NA()</f>
        <v>#N/A</v>
      </c>
      <c r="I50" s="161">
        <f>IF(ISNUMBER('実質公債費比率（分子）の構造'!M$53),'実質公債費比率（分子）の構造'!M$53,NA())</f>
        <v>594</v>
      </c>
      <c r="J50" s="161" t="e">
        <f>NA()</f>
        <v>#N/A</v>
      </c>
      <c r="K50" s="161" t="e">
        <f>NA()</f>
        <v>#N/A</v>
      </c>
      <c r="L50" s="161">
        <f>IF(ISNUMBER('実質公債費比率（分子）の構造'!N$53),'実質公債費比率（分子）の構造'!N$53,NA())</f>
        <v>572</v>
      </c>
      <c r="M50" s="161" t="e">
        <f>NA()</f>
        <v>#N/A</v>
      </c>
      <c r="N50" s="161" t="e">
        <f>NA()</f>
        <v>#N/A</v>
      </c>
      <c r="O50" s="161">
        <f>IF(ISNUMBER('実質公債費比率（分子）の構造'!O$53),'実質公債費比率（分子）の構造'!O$53,NA())</f>
        <v>568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19807</v>
      </c>
      <c r="E56" s="160"/>
      <c r="F56" s="160"/>
      <c r="G56" s="160">
        <f>'将来負担比率（分子）の構造'!J$52</f>
        <v>19705</v>
      </c>
      <c r="H56" s="160"/>
      <c r="I56" s="160"/>
      <c r="J56" s="160">
        <f>'将来負担比率（分子）の構造'!K$52</f>
        <v>19682</v>
      </c>
      <c r="K56" s="160"/>
      <c r="L56" s="160"/>
      <c r="M56" s="160">
        <f>'将来負担比率（分子）の構造'!L$52</f>
        <v>19333</v>
      </c>
      <c r="N56" s="160"/>
      <c r="O56" s="160"/>
      <c r="P56" s="160">
        <f>'将来負担比率（分子）の構造'!M$52</f>
        <v>19254</v>
      </c>
    </row>
    <row r="57" spans="1:16">
      <c r="A57" s="160" t="s">
        <v>35</v>
      </c>
      <c r="B57" s="160"/>
      <c r="C57" s="160"/>
      <c r="D57" s="160">
        <f>'将来負担比率（分子）の構造'!I$51</f>
        <v>3827</v>
      </c>
      <c r="E57" s="160"/>
      <c r="F57" s="160"/>
      <c r="G57" s="160">
        <f>'将来負担比率（分子）の構造'!J$51</f>
        <v>3599</v>
      </c>
      <c r="H57" s="160"/>
      <c r="I57" s="160"/>
      <c r="J57" s="160">
        <f>'将来負担比率（分子）の構造'!K$51</f>
        <v>3193</v>
      </c>
      <c r="K57" s="160"/>
      <c r="L57" s="160"/>
      <c r="M57" s="160">
        <f>'将来負担比率（分子）の構造'!L$51</f>
        <v>3156</v>
      </c>
      <c r="N57" s="160"/>
      <c r="O57" s="160"/>
      <c r="P57" s="160">
        <f>'将来負担比率（分子）の構造'!M$51</f>
        <v>3150</v>
      </c>
    </row>
    <row r="58" spans="1:16">
      <c r="A58" s="160" t="s">
        <v>34</v>
      </c>
      <c r="B58" s="160"/>
      <c r="C58" s="160"/>
      <c r="D58" s="160">
        <f>'将来負担比率（分子）の構造'!I$50</f>
        <v>9317</v>
      </c>
      <c r="E58" s="160"/>
      <c r="F58" s="160"/>
      <c r="G58" s="160">
        <f>'将来負担比率（分子）の構造'!J$50</f>
        <v>9350</v>
      </c>
      <c r="H58" s="160"/>
      <c r="I58" s="160"/>
      <c r="J58" s="160">
        <f>'将来負担比率（分子）の構造'!K$50</f>
        <v>9309</v>
      </c>
      <c r="K58" s="160"/>
      <c r="L58" s="160"/>
      <c r="M58" s="160">
        <f>'将来負担比率（分子）の構造'!L$50</f>
        <v>10009</v>
      </c>
      <c r="N58" s="160"/>
      <c r="O58" s="160"/>
      <c r="P58" s="160">
        <f>'将来負担比率（分子）の構造'!M$50</f>
        <v>9852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3495</v>
      </c>
      <c r="C62" s="160"/>
      <c r="D62" s="160"/>
      <c r="E62" s="160">
        <f>'将来負担比率（分子）の構造'!J$45</f>
        <v>5006</v>
      </c>
      <c r="F62" s="160"/>
      <c r="G62" s="160"/>
      <c r="H62" s="160">
        <f>'将来負担比率（分子）の構造'!K$45</f>
        <v>4784</v>
      </c>
      <c r="I62" s="160"/>
      <c r="J62" s="160"/>
      <c r="K62" s="160">
        <f>'将来負担比率（分子）の構造'!L$45</f>
        <v>4794</v>
      </c>
      <c r="L62" s="160"/>
      <c r="M62" s="160"/>
      <c r="N62" s="160">
        <f>'将来負担比率（分子）の構造'!M$45</f>
        <v>4484</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11487</v>
      </c>
      <c r="C64" s="160"/>
      <c r="D64" s="160"/>
      <c r="E64" s="160">
        <f>'将来負担比率（分子）の構造'!J$43</f>
        <v>10338</v>
      </c>
      <c r="F64" s="160"/>
      <c r="G64" s="160"/>
      <c r="H64" s="160">
        <f>'将来負担比率（分子）の構造'!K$43</f>
        <v>9233</v>
      </c>
      <c r="I64" s="160"/>
      <c r="J64" s="160"/>
      <c r="K64" s="160">
        <f>'将来負担比率（分子）の構造'!L$43</f>
        <v>8211</v>
      </c>
      <c r="L64" s="160"/>
      <c r="M64" s="160"/>
      <c r="N64" s="160">
        <f>'将来負担比率（分子）の構造'!M$43</f>
        <v>7689</v>
      </c>
      <c r="O64" s="160"/>
      <c r="P64" s="160"/>
    </row>
    <row r="65" spans="1:16">
      <c r="A65" s="160" t="s">
        <v>25</v>
      </c>
      <c r="B65" s="160">
        <f>'将来負担比率（分子）の構造'!I$42</f>
        <v>8</v>
      </c>
      <c r="C65" s="160"/>
      <c r="D65" s="160"/>
      <c r="E65" s="160">
        <f>'将来負担比率（分子）の構造'!J$42</f>
        <v>7</v>
      </c>
      <c r="F65" s="160"/>
      <c r="G65" s="160"/>
      <c r="H65" s="160">
        <f>'将来負担比率（分子）の構造'!K$42</f>
        <v>6</v>
      </c>
      <c r="I65" s="160"/>
      <c r="J65" s="160"/>
      <c r="K65" s="160">
        <f>'将来負担比率（分子）の構造'!L$42</f>
        <v>5</v>
      </c>
      <c r="L65" s="160"/>
      <c r="M65" s="160"/>
      <c r="N65" s="160">
        <f>'将来負担比率（分子）の構造'!M$42</f>
        <v>5</v>
      </c>
      <c r="O65" s="160"/>
      <c r="P65" s="160"/>
    </row>
    <row r="66" spans="1:16">
      <c r="A66" s="160" t="s">
        <v>24</v>
      </c>
      <c r="B66" s="160">
        <f>'将来負担比率（分子）の構造'!I$41</f>
        <v>12467</v>
      </c>
      <c r="C66" s="160"/>
      <c r="D66" s="160"/>
      <c r="E66" s="160">
        <f>'将来負担比率（分子）の構造'!J$41</f>
        <v>13566</v>
      </c>
      <c r="F66" s="160"/>
      <c r="G66" s="160"/>
      <c r="H66" s="160">
        <f>'将来負担比率（分子）の構造'!K$41</f>
        <v>13355</v>
      </c>
      <c r="I66" s="160"/>
      <c r="J66" s="160"/>
      <c r="K66" s="160">
        <f>'将来負担比率（分子）の構造'!L$41</f>
        <v>13239</v>
      </c>
      <c r="L66" s="160"/>
      <c r="M66" s="160"/>
      <c r="N66" s="160">
        <f>'将来負担比率（分子）の構造'!M$41</f>
        <v>15206</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2452</v>
      </c>
      <c r="C72" s="164">
        <f>基金残高に係る経年分析!G55</f>
        <v>2784</v>
      </c>
      <c r="D72" s="164">
        <f>基金残高に係る経年分析!H55</f>
        <v>2788</v>
      </c>
    </row>
    <row r="73" spans="1:16">
      <c r="A73" s="163" t="s">
        <v>71</v>
      </c>
      <c r="B73" s="164">
        <f>基金残高に係る経年分析!F56</f>
        <v>969</v>
      </c>
      <c r="C73" s="164">
        <f>基金残高に係る経年分析!G56</f>
        <v>974</v>
      </c>
      <c r="D73" s="164">
        <f>基金残高に係る経年分析!H56</f>
        <v>976</v>
      </c>
    </row>
    <row r="74" spans="1:16">
      <c r="A74" s="163" t="s">
        <v>72</v>
      </c>
      <c r="B74" s="164">
        <f>基金残高に係る経年分析!F57</f>
        <v>5257</v>
      </c>
      <c r="C74" s="164">
        <f>基金残高に係る経年分析!G57</f>
        <v>5573</v>
      </c>
      <c r="D74" s="164">
        <f>基金残高に係る経年分析!H57</f>
        <v>5293</v>
      </c>
    </row>
  </sheetData>
  <sheetProtection algorithmName="SHA-512" hashValue="hxu3z8dC4O5hVdPt7xZK+VHyRrnqTH/A4e+vj7SpncjHIfHuHY+A28UCBcZz0ZRHHSMs9YweHJTneCWJ9vgYhA==" saltValue="eY9DH11qOOfMWIfabsQg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7868625</v>
      </c>
      <c r="S5" s="649"/>
      <c r="T5" s="649"/>
      <c r="U5" s="649"/>
      <c r="V5" s="649"/>
      <c r="W5" s="649"/>
      <c r="X5" s="649"/>
      <c r="Y5" s="650"/>
      <c r="Z5" s="651">
        <v>33.1</v>
      </c>
      <c r="AA5" s="651"/>
      <c r="AB5" s="651"/>
      <c r="AC5" s="651"/>
      <c r="AD5" s="652">
        <v>7343326</v>
      </c>
      <c r="AE5" s="652"/>
      <c r="AF5" s="652"/>
      <c r="AG5" s="652"/>
      <c r="AH5" s="652"/>
      <c r="AI5" s="652"/>
      <c r="AJ5" s="652"/>
      <c r="AK5" s="652"/>
      <c r="AL5" s="653">
        <v>60.6</v>
      </c>
      <c r="AM5" s="654"/>
      <c r="AN5" s="654"/>
      <c r="AO5" s="655"/>
      <c r="AP5" s="645" t="s">
        <v>217</v>
      </c>
      <c r="AQ5" s="646"/>
      <c r="AR5" s="646"/>
      <c r="AS5" s="646"/>
      <c r="AT5" s="646"/>
      <c r="AU5" s="646"/>
      <c r="AV5" s="646"/>
      <c r="AW5" s="646"/>
      <c r="AX5" s="646"/>
      <c r="AY5" s="646"/>
      <c r="AZ5" s="646"/>
      <c r="BA5" s="646"/>
      <c r="BB5" s="646"/>
      <c r="BC5" s="646"/>
      <c r="BD5" s="646"/>
      <c r="BE5" s="646"/>
      <c r="BF5" s="647"/>
      <c r="BG5" s="659">
        <v>7311731</v>
      </c>
      <c r="BH5" s="660"/>
      <c r="BI5" s="660"/>
      <c r="BJ5" s="660"/>
      <c r="BK5" s="660"/>
      <c r="BL5" s="660"/>
      <c r="BM5" s="660"/>
      <c r="BN5" s="661"/>
      <c r="BO5" s="662">
        <v>92.9</v>
      </c>
      <c r="BP5" s="662"/>
      <c r="BQ5" s="662"/>
      <c r="BR5" s="662"/>
      <c r="BS5" s="663">
        <v>106385</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182646</v>
      </c>
      <c r="S6" s="660"/>
      <c r="T6" s="660"/>
      <c r="U6" s="660"/>
      <c r="V6" s="660"/>
      <c r="W6" s="660"/>
      <c r="X6" s="660"/>
      <c r="Y6" s="661"/>
      <c r="Z6" s="662">
        <v>0.8</v>
      </c>
      <c r="AA6" s="662"/>
      <c r="AB6" s="662"/>
      <c r="AC6" s="662"/>
      <c r="AD6" s="663">
        <v>182646</v>
      </c>
      <c r="AE6" s="663"/>
      <c r="AF6" s="663"/>
      <c r="AG6" s="663"/>
      <c r="AH6" s="663"/>
      <c r="AI6" s="663"/>
      <c r="AJ6" s="663"/>
      <c r="AK6" s="663"/>
      <c r="AL6" s="664">
        <v>1.5</v>
      </c>
      <c r="AM6" s="665"/>
      <c r="AN6" s="665"/>
      <c r="AO6" s="666"/>
      <c r="AP6" s="656" t="s">
        <v>222</v>
      </c>
      <c r="AQ6" s="657"/>
      <c r="AR6" s="657"/>
      <c r="AS6" s="657"/>
      <c r="AT6" s="657"/>
      <c r="AU6" s="657"/>
      <c r="AV6" s="657"/>
      <c r="AW6" s="657"/>
      <c r="AX6" s="657"/>
      <c r="AY6" s="657"/>
      <c r="AZ6" s="657"/>
      <c r="BA6" s="657"/>
      <c r="BB6" s="657"/>
      <c r="BC6" s="657"/>
      <c r="BD6" s="657"/>
      <c r="BE6" s="657"/>
      <c r="BF6" s="658"/>
      <c r="BG6" s="659">
        <v>7311731</v>
      </c>
      <c r="BH6" s="660"/>
      <c r="BI6" s="660"/>
      <c r="BJ6" s="660"/>
      <c r="BK6" s="660"/>
      <c r="BL6" s="660"/>
      <c r="BM6" s="660"/>
      <c r="BN6" s="661"/>
      <c r="BO6" s="662">
        <v>92.9</v>
      </c>
      <c r="BP6" s="662"/>
      <c r="BQ6" s="662"/>
      <c r="BR6" s="662"/>
      <c r="BS6" s="663">
        <v>106385</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205315</v>
      </c>
      <c r="CS6" s="660"/>
      <c r="CT6" s="660"/>
      <c r="CU6" s="660"/>
      <c r="CV6" s="660"/>
      <c r="CW6" s="660"/>
      <c r="CX6" s="660"/>
      <c r="CY6" s="661"/>
      <c r="CZ6" s="653">
        <v>0.9</v>
      </c>
      <c r="DA6" s="654"/>
      <c r="DB6" s="654"/>
      <c r="DC6" s="673"/>
      <c r="DD6" s="668" t="s">
        <v>224</v>
      </c>
      <c r="DE6" s="660"/>
      <c r="DF6" s="660"/>
      <c r="DG6" s="660"/>
      <c r="DH6" s="660"/>
      <c r="DI6" s="660"/>
      <c r="DJ6" s="660"/>
      <c r="DK6" s="660"/>
      <c r="DL6" s="660"/>
      <c r="DM6" s="660"/>
      <c r="DN6" s="660"/>
      <c r="DO6" s="660"/>
      <c r="DP6" s="661"/>
      <c r="DQ6" s="668">
        <v>205064</v>
      </c>
      <c r="DR6" s="660"/>
      <c r="DS6" s="660"/>
      <c r="DT6" s="660"/>
      <c r="DU6" s="660"/>
      <c r="DV6" s="660"/>
      <c r="DW6" s="660"/>
      <c r="DX6" s="660"/>
      <c r="DY6" s="660"/>
      <c r="DZ6" s="660"/>
      <c r="EA6" s="660"/>
      <c r="EB6" s="660"/>
      <c r="EC6" s="669"/>
    </row>
    <row r="7" spans="2:143" ht="11.25" customHeight="1">
      <c r="B7" s="656" t="s">
        <v>225</v>
      </c>
      <c r="C7" s="657"/>
      <c r="D7" s="657"/>
      <c r="E7" s="657"/>
      <c r="F7" s="657"/>
      <c r="G7" s="657"/>
      <c r="H7" s="657"/>
      <c r="I7" s="657"/>
      <c r="J7" s="657"/>
      <c r="K7" s="657"/>
      <c r="L7" s="657"/>
      <c r="M7" s="657"/>
      <c r="N7" s="657"/>
      <c r="O7" s="657"/>
      <c r="P7" s="657"/>
      <c r="Q7" s="658"/>
      <c r="R7" s="659">
        <v>17593</v>
      </c>
      <c r="S7" s="660"/>
      <c r="T7" s="660"/>
      <c r="U7" s="660"/>
      <c r="V7" s="660"/>
      <c r="W7" s="660"/>
      <c r="X7" s="660"/>
      <c r="Y7" s="661"/>
      <c r="Z7" s="662">
        <v>0.1</v>
      </c>
      <c r="AA7" s="662"/>
      <c r="AB7" s="662"/>
      <c r="AC7" s="662"/>
      <c r="AD7" s="663">
        <v>17593</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3472424</v>
      </c>
      <c r="BH7" s="660"/>
      <c r="BI7" s="660"/>
      <c r="BJ7" s="660"/>
      <c r="BK7" s="660"/>
      <c r="BL7" s="660"/>
      <c r="BM7" s="660"/>
      <c r="BN7" s="661"/>
      <c r="BO7" s="662">
        <v>44.1</v>
      </c>
      <c r="BP7" s="662"/>
      <c r="BQ7" s="662"/>
      <c r="BR7" s="662"/>
      <c r="BS7" s="663">
        <v>106385</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3442434</v>
      </c>
      <c r="CS7" s="660"/>
      <c r="CT7" s="660"/>
      <c r="CU7" s="660"/>
      <c r="CV7" s="660"/>
      <c r="CW7" s="660"/>
      <c r="CX7" s="660"/>
      <c r="CY7" s="661"/>
      <c r="CZ7" s="662">
        <v>15.1</v>
      </c>
      <c r="DA7" s="662"/>
      <c r="DB7" s="662"/>
      <c r="DC7" s="662"/>
      <c r="DD7" s="668">
        <v>1864415</v>
      </c>
      <c r="DE7" s="660"/>
      <c r="DF7" s="660"/>
      <c r="DG7" s="660"/>
      <c r="DH7" s="660"/>
      <c r="DI7" s="660"/>
      <c r="DJ7" s="660"/>
      <c r="DK7" s="660"/>
      <c r="DL7" s="660"/>
      <c r="DM7" s="660"/>
      <c r="DN7" s="660"/>
      <c r="DO7" s="660"/>
      <c r="DP7" s="661"/>
      <c r="DQ7" s="668">
        <v>1395675</v>
      </c>
      <c r="DR7" s="660"/>
      <c r="DS7" s="660"/>
      <c r="DT7" s="660"/>
      <c r="DU7" s="660"/>
      <c r="DV7" s="660"/>
      <c r="DW7" s="660"/>
      <c r="DX7" s="660"/>
      <c r="DY7" s="660"/>
      <c r="DZ7" s="660"/>
      <c r="EA7" s="660"/>
      <c r="EB7" s="660"/>
      <c r="EC7" s="669"/>
    </row>
    <row r="8" spans="2:143" ht="11.25" customHeight="1">
      <c r="B8" s="656" t="s">
        <v>228</v>
      </c>
      <c r="C8" s="657"/>
      <c r="D8" s="657"/>
      <c r="E8" s="657"/>
      <c r="F8" s="657"/>
      <c r="G8" s="657"/>
      <c r="H8" s="657"/>
      <c r="I8" s="657"/>
      <c r="J8" s="657"/>
      <c r="K8" s="657"/>
      <c r="L8" s="657"/>
      <c r="M8" s="657"/>
      <c r="N8" s="657"/>
      <c r="O8" s="657"/>
      <c r="P8" s="657"/>
      <c r="Q8" s="658"/>
      <c r="R8" s="659">
        <v>34573</v>
      </c>
      <c r="S8" s="660"/>
      <c r="T8" s="660"/>
      <c r="U8" s="660"/>
      <c r="V8" s="660"/>
      <c r="W8" s="660"/>
      <c r="X8" s="660"/>
      <c r="Y8" s="661"/>
      <c r="Z8" s="662">
        <v>0.1</v>
      </c>
      <c r="AA8" s="662"/>
      <c r="AB8" s="662"/>
      <c r="AC8" s="662"/>
      <c r="AD8" s="663">
        <v>34573</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102249</v>
      </c>
      <c r="BH8" s="660"/>
      <c r="BI8" s="660"/>
      <c r="BJ8" s="660"/>
      <c r="BK8" s="660"/>
      <c r="BL8" s="660"/>
      <c r="BM8" s="660"/>
      <c r="BN8" s="661"/>
      <c r="BO8" s="662">
        <v>1.3</v>
      </c>
      <c r="BP8" s="662"/>
      <c r="BQ8" s="662"/>
      <c r="BR8" s="662"/>
      <c r="BS8" s="668" t="s">
        <v>131</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7468827</v>
      </c>
      <c r="CS8" s="660"/>
      <c r="CT8" s="660"/>
      <c r="CU8" s="660"/>
      <c r="CV8" s="660"/>
      <c r="CW8" s="660"/>
      <c r="CX8" s="660"/>
      <c r="CY8" s="661"/>
      <c r="CZ8" s="662">
        <v>32.799999999999997</v>
      </c>
      <c r="DA8" s="662"/>
      <c r="DB8" s="662"/>
      <c r="DC8" s="662"/>
      <c r="DD8" s="668">
        <v>137939</v>
      </c>
      <c r="DE8" s="660"/>
      <c r="DF8" s="660"/>
      <c r="DG8" s="660"/>
      <c r="DH8" s="660"/>
      <c r="DI8" s="660"/>
      <c r="DJ8" s="660"/>
      <c r="DK8" s="660"/>
      <c r="DL8" s="660"/>
      <c r="DM8" s="660"/>
      <c r="DN8" s="660"/>
      <c r="DO8" s="660"/>
      <c r="DP8" s="661"/>
      <c r="DQ8" s="668">
        <v>4147236</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40333</v>
      </c>
      <c r="S9" s="660"/>
      <c r="T9" s="660"/>
      <c r="U9" s="660"/>
      <c r="V9" s="660"/>
      <c r="W9" s="660"/>
      <c r="X9" s="660"/>
      <c r="Y9" s="661"/>
      <c r="Z9" s="662">
        <v>0.2</v>
      </c>
      <c r="AA9" s="662"/>
      <c r="AB9" s="662"/>
      <c r="AC9" s="662"/>
      <c r="AD9" s="663">
        <v>40333</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2622950</v>
      </c>
      <c r="BH9" s="660"/>
      <c r="BI9" s="660"/>
      <c r="BJ9" s="660"/>
      <c r="BK9" s="660"/>
      <c r="BL9" s="660"/>
      <c r="BM9" s="660"/>
      <c r="BN9" s="661"/>
      <c r="BO9" s="662">
        <v>33.299999999999997</v>
      </c>
      <c r="BP9" s="662"/>
      <c r="BQ9" s="662"/>
      <c r="BR9" s="662"/>
      <c r="BS9" s="668" t="s">
        <v>131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2643200</v>
      </c>
      <c r="CS9" s="660"/>
      <c r="CT9" s="660"/>
      <c r="CU9" s="660"/>
      <c r="CV9" s="660"/>
      <c r="CW9" s="660"/>
      <c r="CX9" s="660"/>
      <c r="CY9" s="661"/>
      <c r="CZ9" s="662">
        <v>11.6</v>
      </c>
      <c r="DA9" s="662"/>
      <c r="DB9" s="662"/>
      <c r="DC9" s="662"/>
      <c r="DD9" s="668">
        <v>398200</v>
      </c>
      <c r="DE9" s="660"/>
      <c r="DF9" s="660"/>
      <c r="DG9" s="660"/>
      <c r="DH9" s="660"/>
      <c r="DI9" s="660"/>
      <c r="DJ9" s="660"/>
      <c r="DK9" s="660"/>
      <c r="DL9" s="660"/>
      <c r="DM9" s="660"/>
      <c r="DN9" s="660"/>
      <c r="DO9" s="660"/>
      <c r="DP9" s="661"/>
      <c r="DQ9" s="668">
        <v>2216114</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224</v>
      </c>
      <c r="AA10" s="662"/>
      <c r="AB10" s="662"/>
      <c r="AC10" s="662"/>
      <c r="AD10" s="663" t="s">
        <v>131</v>
      </c>
      <c r="AE10" s="663"/>
      <c r="AF10" s="663"/>
      <c r="AG10" s="663"/>
      <c r="AH10" s="663"/>
      <c r="AI10" s="663"/>
      <c r="AJ10" s="663"/>
      <c r="AK10" s="663"/>
      <c r="AL10" s="664" t="s">
        <v>224</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206683</v>
      </c>
      <c r="BH10" s="660"/>
      <c r="BI10" s="660"/>
      <c r="BJ10" s="660"/>
      <c r="BK10" s="660"/>
      <c r="BL10" s="660"/>
      <c r="BM10" s="660"/>
      <c r="BN10" s="661"/>
      <c r="BO10" s="662">
        <v>2.6</v>
      </c>
      <c r="BP10" s="662"/>
      <c r="BQ10" s="662"/>
      <c r="BR10" s="662"/>
      <c r="BS10" s="668" t="s">
        <v>236</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53500</v>
      </c>
      <c r="CS10" s="660"/>
      <c r="CT10" s="660"/>
      <c r="CU10" s="660"/>
      <c r="CV10" s="660"/>
      <c r="CW10" s="660"/>
      <c r="CX10" s="660"/>
      <c r="CY10" s="661"/>
      <c r="CZ10" s="662">
        <v>0.2</v>
      </c>
      <c r="DA10" s="662"/>
      <c r="DB10" s="662"/>
      <c r="DC10" s="662"/>
      <c r="DD10" s="668" t="s">
        <v>131</v>
      </c>
      <c r="DE10" s="660"/>
      <c r="DF10" s="660"/>
      <c r="DG10" s="660"/>
      <c r="DH10" s="660"/>
      <c r="DI10" s="660"/>
      <c r="DJ10" s="660"/>
      <c r="DK10" s="660"/>
      <c r="DL10" s="660"/>
      <c r="DM10" s="660"/>
      <c r="DN10" s="660"/>
      <c r="DO10" s="660"/>
      <c r="DP10" s="661"/>
      <c r="DQ10" s="668">
        <v>3499</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236</v>
      </c>
      <c r="AA11" s="662"/>
      <c r="AB11" s="662"/>
      <c r="AC11" s="662"/>
      <c r="AD11" s="663" t="s">
        <v>131</v>
      </c>
      <c r="AE11" s="663"/>
      <c r="AF11" s="663"/>
      <c r="AG11" s="663"/>
      <c r="AH11" s="663"/>
      <c r="AI11" s="663"/>
      <c r="AJ11" s="663"/>
      <c r="AK11" s="663"/>
      <c r="AL11" s="664" t="s">
        <v>236</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540542</v>
      </c>
      <c r="BH11" s="660"/>
      <c r="BI11" s="660"/>
      <c r="BJ11" s="660"/>
      <c r="BK11" s="660"/>
      <c r="BL11" s="660"/>
      <c r="BM11" s="660"/>
      <c r="BN11" s="661"/>
      <c r="BO11" s="662">
        <v>6.9</v>
      </c>
      <c r="BP11" s="662"/>
      <c r="BQ11" s="662"/>
      <c r="BR11" s="662"/>
      <c r="BS11" s="668">
        <v>106385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139071</v>
      </c>
      <c r="CS11" s="660"/>
      <c r="CT11" s="660"/>
      <c r="CU11" s="660"/>
      <c r="CV11" s="660"/>
      <c r="CW11" s="660"/>
      <c r="CX11" s="660"/>
      <c r="CY11" s="661"/>
      <c r="CZ11" s="662">
        <v>0.6</v>
      </c>
      <c r="DA11" s="662"/>
      <c r="DB11" s="662"/>
      <c r="DC11" s="662"/>
      <c r="DD11" s="668">
        <v>5872</v>
      </c>
      <c r="DE11" s="660"/>
      <c r="DF11" s="660"/>
      <c r="DG11" s="660"/>
      <c r="DH11" s="660"/>
      <c r="DI11" s="660"/>
      <c r="DJ11" s="660"/>
      <c r="DK11" s="660"/>
      <c r="DL11" s="660"/>
      <c r="DM11" s="660"/>
      <c r="DN11" s="660"/>
      <c r="DO11" s="660"/>
      <c r="DP11" s="661"/>
      <c r="DQ11" s="668">
        <v>115395</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1029470</v>
      </c>
      <c r="S12" s="660"/>
      <c r="T12" s="660"/>
      <c r="U12" s="660"/>
      <c r="V12" s="660"/>
      <c r="W12" s="660"/>
      <c r="X12" s="660"/>
      <c r="Y12" s="661"/>
      <c r="Z12" s="662">
        <v>4.3</v>
      </c>
      <c r="AA12" s="662"/>
      <c r="AB12" s="662"/>
      <c r="AC12" s="662"/>
      <c r="AD12" s="663">
        <v>1029470</v>
      </c>
      <c r="AE12" s="663"/>
      <c r="AF12" s="663"/>
      <c r="AG12" s="663"/>
      <c r="AH12" s="663"/>
      <c r="AI12" s="663"/>
      <c r="AJ12" s="663"/>
      <c r="AK12" s="663"/>
      <c r="AL12" s="664">
        <v>8.5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3369816</v>
      </c>
      <c r="BH12" s="660"/>
      <c r="BI12" s="660"/>
      <c r="BJ12" s="660"/>
      <c r="BK12" s="660"/>
      <c r="BL12" s="660"/>
      <c r="BM12" s="660"/>
      <c r="BN12" s="661"/>
      <c r="BO12" s="662">
        <v>42.8</v>
      </c>
      <c r="BP12" s="662"/>
      <c r="BQ12" s="662"/>
      <c r="BR12" s="662"/>
      <c r="BS12" s="668" t="s">
        <v>224</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674216</v>
      </c>
      <c r="CS12" s="660"/>
      <c r="CT12" s="660"/>
      <c r="CU12" s="660"/>
      <c r="CV12" s="660"/>
      <c r="CW12" s="660"/>
      <c r="CX12" s="660"/>
      <c r="CY12" s="661"/>
      <c r="CZ12" s="662">
        <v>3</v>
      </c>
      <c r="DA12" s="662"/>
      <c r="DB12" s="662"/>
      <c r="DC12" s="662"/>
      <c r="DD12" s="668">
        <v>40391</v>
      </c>
      <c r="DE12" s="660"/>
      <c r="DF12" s="660"/>
      <c r="DG12" s="660"/>
      <c r="DH12" s="660"/>
      <c r="DI12" s="660"/>
      <c r="DJ12" s="660"/>
      <c r="DK12" s="660"/>
      <c r="DL12" s="660"/>
      <c r="DM12" s="660"/>
      <c r="DN12" s="660"/>
      <c r="DO12" s="660"/>
      <c r="DP12" s="661"/>
      <c r="DQ12" s="668">
        <v>587896</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v>53371</v>
      </c>
      <c r="S13" s="660"/>
      <c r="T13" s="660"/>
      <c r="U13" s="660"/>
      <c r="V13" s="660"/>
      <c r="W13" s="660"/>
      <c r="X13" s="660"/>
      <c r="Y13" s="661"/>
      <c r="Z13" s="662">
        <v>0.2</v>
      </c>
      <c r="AA13" s="662"/>
      <c r="AB13" s="662"/>
      <c r="AC13" s="662"/>
      <c r="AD13" s="663">
        <v>53371</v>
      </c>
      <c r="AE13" s="663"/>
      <c r="AF13" s="663"/>
      <c r="AG13" s="663"/>
      <c r="AH13" s="663"/>
      <c r="AI13" s="663"/>
      <c r="AJ13" s="663"/>
      <c r="AK13" s="663"/>
      <c r="AL13" s="664">
        <v>0.4</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3364141</v>
      </c>
      <c r="BH13" s="660"/>
      <c r="BI13" s="660"/>
      <c r="BJ13" s="660"/>
      <c r="BK13" s="660"/>
      <c r="BL13" s="660"/>
      <c r="BM13" s="660"/>
      <c r="BN13" s="661"/>
      <c r="BO13" s="662">
        <v>42.8</v>
      </c>
      <c r="BP13" s="662"/>
      <c r="BQ13" s="662"/>
      <c r="BR13" s="662"/>
      <c r="BS13" s="668" t="s">
        <v>236</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3584357</v>
      </c>
      <c r="CS13" s="660"/>
      <c r="CT13" s="660"/>
      <c r="CU13" s="660"/>
      <c r="CV13" s="660"/>
      <c r="CW13" s="660"/>
      <c r="CX13" s="660"/>
      <c r="CY13" s="661"/>
      <c r="CZ13" s="662">
        <v>15.7</v>
      </c>
      <c r="DA13" s="662"/>
      <c r="DB13" s="662"/>
      <c r="DC13" s="662"/>
      <c r="DD13" s="668">
        <v>1435014</v>
      </c>
      <c r="DE13" s="660"/>
      <c r="DF13" s="660"/>
      <c r="DG13" s="660"/>
      <c r="DH13" s="660"/>
      <c r="DI13" s="660"/>
      <c r="DJ13" s="660"/>
      <c r="DK13" s="660"/>
      <c r="DL13" s="660"/>
      <c r="DM13" s="660"/>
      <c r="DN13" s="660"/>
      <c r="DO13" s="660"/>
      <c r="DP13" s="661"/>
      <c r="DQ13" s="668">
        <v>1724125</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224</v>
      </c>
      <c r="AA14" s="662"/>
      <c r="AB14" s="662"/>
      <c r="AC14" s="662"/>
      <c r="AD14" s="663" t="s">
        <v>224</v>
      </c>
      <c r="AE14" s="663"/>
      <c r="AF14" s="663"/>
      <c r="AG14" s="663"/>
      <c r="AH14" s="663"/>
      <c r="AI14" s="663"/>
      <c r="AJ14" s="663"/>
      <c r="AK14" s="663"/>
      <c r="AL14" s="664" t="s">
        <v>131</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152691</v>
      </c>
      <c r="BH14" s="660"/>
      <c r="BI14" s="660"/>
      <c r="BJ14" s="660"/>
      <c r="BK14" s="660"/>
      <c r="BL14" s="660"/>
      <c r="BM14" s="660"/>
      <c r="BN14" s="661"/>
      <c r="BO14" s="662">
        <v>1.9</v>
      </c>
      <c r="BP14" s="662"/>
      <c r="BQ14" s="662"/>
      <c r="BR14" s="662"/>
      <c r="BS14" s="668" t="s">
        <v>131</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819135</v>
      </c>
      <c r="CS14" s="660"/>
      <c r="CT14" s="660"/>
      <c r="CU14" s="660"/>
      <c r="CV14" s="660"/>
      <c r="CW14" s="660"/>
      <c r="CX14" s="660"/>
      <c r="CY14" s="661"/>
      <c r="CZ14" s="662">
        <v>3.6</v>
      </c>
      <c r="DA14" s="662"/>
      <c r="DB14" s="662"/>
      <c r="DC14" s="662"/>
      <c r="DD14" s="668">
        <v>122071</v>
      </c>
      <c r="DE14" s="660"/>
      <c r="DF14" s="660"/>
      <c r="DG14" s="660"/>
      <c r="DH14" s="660"/>
      <c r="DI14" s="660"/>
      <c r="DJ14" s="660"/>
      <c r="DK14" s="660"/>
      <c r="DL14" s="660"/>
      <c r="DM14" s="660"/>
      <c r="DN14" s="660"/>
      <c r="DO14" s="660"/>
      <c r="DP14" s="661"/>
      <c r="DQ14" s="668">
        <v>694067</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56245</v>
      </c>
      <c r="S15" s="660"/>
      <c r="T15" s="660"/>
      <c r="U15" s="660"/>
      <c r="V15" s="660"/>
      <c r="W15" s="660"/>
      <c r="X15" s="660"/>
      <c r="Y15" s="661"/>
      <c r="Z15" s="662">
        <v>0.2</v>
      </c>
      <c r="AA15" s="662"/>
      <c r="AB15" s="662"/>
      <c r="AC15" s="662"/>
      <c r="AD15" s="663">
        <v>56245</v>
      </c>
      <c r="AE15" s="663"/>
      <c r="AF15" s="663"/>
      <c r="AG15" s="663"/>
      <c r="AH15" s="663"/>
      <c r="AI15" s="663"/>
      <c r="AJ15" s="663"/>
      <c r="AK15" s="663"/>
      <c r="AL15" s="664">
        <v>0.5</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316789</v>
      </c>
      <c r="BH15" s="660"/>
      <c r="BI15" s="660"/>
      <c r="BJ15" s="660"/>
      <c r="BK15" s="660"/>
      <c r="BL15" s="660"/>
      <c r="BM15" s="660"/>
      <c r="BN15" s="661"/>
      <c r="BO15" s="662">
        <v>4</v>
      </c>
      <c r="BP15" s="662"/>
      <c r="BQ15" s="662"/>
      <c r="BR15" s="662"/>
      <c r="BS15" s="668" t="s">
        <v>131</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2149768</v>
      </c>
      <c r="CS15" s="660"/>
      <c r="CT15" s="660"/>
      <c r="CU15" s="660"/>
      <c r="CV15" s="660"/>
      <c r="CW15" s="660"/>
      <c r="CX15" s="660"/>
      <c r="CY15" s="661"/>
      <c r="CZ15" s="662">
        <v>9.4</v>
      </c>
      <c r="DA15" s="662"/>
      <c r="DB15" s="662"/>
      <c r="DC15" s="662"/>
      <c r="DD15" s="668">
        <v>385352</v>
      </c>
      <c r="DE15" s="660"/>
      <c r="DF15" s="660"/>
      <c r="DG15" s="660"/>
      <c r="DH15" s="660"/>
      <c r="DI15" s="660"/>
      <c r="DJ15" s="660"/>
      <c r="DK15" s="660"/>
      <c r="DL15" s="660"/>
      <c r="DM15" s="660"/>
      <c r="DN15" s="660"/>
      <c r="DO15" s="660"/>
      <c r="DP15" s="661"/>
      <c r="DQ15" s="668">
        <v>1674090</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131</v>
      </c>
      <c r="AE16" s="663"/>
      <c r="AF16" s="663"/>
      <c r="AG16" s="663"/>
      <c r="AH16" s="663"/>
      <c r="AI16" s="663"/>
      <c r="AJ16" s="663"/>
      <c r="AK16" s="663"/>
      <c r="AL16" s="664" t="s">
        <v>254</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v>11</v>
      </c>
      <c r="BH16" s="660"/>
      <c r="BI16" s="660"/>
      <c r="BJ16" s="660"/>
      <c r="BK16" s="660"/>
      <c r="BL16" s="660"/>
      <c r="BM16" s="660"/>
      <c r="BN16" s="661"/>
      <c r="BO16" s="662">
        <v>0</v>
      </c>
      <c r="BP16" s="662"/>
      <c r="BQ16" s="662"/>
      <c r="BR16" s="662"/>
      <c r="BS16" s="668" t="s">
        <v>131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54150</v>
      </c>
      <c r="CS16" s="660"/>
      <c r="CT16" s="660"/>
      <c r="CU16" s="660"/>
      <c r="CV16" s="660"/>
      <c r="CW16" s="660"/>
      <c r="CX16" s="660"/>
      <c r="CY16" s="661"/>
      <c r="CZ16" s="662">
        <v>0.2</v>
      </c>
      <c r="DA16" s="662"/>
      <c r="DB16" s="662"/>
      <c r="DC16" s="662"/>
      <c r="DD16" s="668" t="s">
        <v>121</v>
      </c>
      <c r="DE16" s="660"/>
      <c r="DF16" s="660"/>
      <c r="DG16" s="660"/>
      <c r="DH16" s="660"/>
      <c r="DI16" s="660"/>
      <c r="DJ16" s="660"/>
      <c r="DK16" s="660"/>
      <c r="DL16" s="660"/>
      <c r="DM16" s="660"/>
      <c r="DN16" s="660"/>
      <c r="DO16" s="660"/>
      <c r="DP16" s="661"/>
      <c r="DQ16" s="668">
        <v>7670</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37886</v>
      </c>
      <c r="S17" s="660"/>
      <c r="T17" s="660"/>
      <c r="U17" s="660"/>
      <c r="V17" s="660"/>
      <c r="W17" s="660"/>
      <c r="X17" s="660"/>
      <c r="Y17" s="661"/>
      <c r="Z17" s="662">
        <v>0.2</v>
      </c>
      <c r="AA17" s="662"/>
      <c r="AB17" s="662"/>
      <c r="AC17" s="662"/>
      <c r="AD17" s="663">
        <v>37886</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224</v>
      </c>
      <c r="BP17" s="662"/>
      <c r="BQ17" s="662"/>
      <c r="BR17" s="662"/>
      <c r="BS17" s="668" t="s">
        <v>131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1542352</v>
      </c>
      <c r="CS17" s="660"/>
      <c r="CT17" s="660"/>
      <c r="CU17" s="660"/>
      <c r="CV17" s="660"/>
      <c r="CW17" s="660"/>
      <c r="CX17" s="660"/>
      <c r="CY17" s="661"/>
      <c r="CZ17" s="662">
        <v>6.8</v>
      </c>
      <c r="DA17" s="662"/>
      <c r="DB17" s="662"/>
      <c r="DC17" s="662"/>
      <c r="DD17" s="668" t="s">
        <v>254</v>
      </c>
      <c r="DE17" s="660"/>
      <c r="DF17" s="660"/>
      <c r="DG17" s="660"/>
      <c r="DH17" s="660"/>
      <c r="DI17" s="660"/>
      <c r="DJ17" s="660"/>
      <c r="DK17" s="660"/>
      <c r="DL17" s="660"/>
      <c r="DM17" s="660"/>
      <c r="DN17" s="660"/>
      <c r="DO17" s="660"/>
      <c r="DP17" s="661"/>
      <c r="DQ17" s="668">
        <v>1520112</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3855997</v>
      </c>
      <c r="S18" s="660"/>
      <c r="T18" s="660"/>
      <c r="U18" s="660"/>
      <c r="V18" s="660"/>
      <c r="W18" s="660"/>
      <c r="X18" s="660"/>
      <c r="Y18" s="661"/>
      <c r="Z18" s="662">
        <v>16.2</v>
      </c>
      <c r="AA18" s="662"/>
      <c r="AB18" s="662"/>
      <c r="AC18" s="662"/>
      <c r="AD18" s="663">
        <v>3212534</v>
      </c>
      <c r="AE18" s="663"/>
      <c r="AF18" s="663"/>
      <c r="AG18" s="663"/>
      <c r="AH18" s="663"/>
      <c r="AI18" s="663"/>
      <c r="AJ18" s="663"/>
      <c r="AK18" s="663"/>
      <c r="AL18" s="664">
        <v>26.5</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224</v>
      </c>
      <c r="BP18" s="662"/>
      <c r="BQ18" s="662"/>
      <c r="BR18" s="662"/>
      <c r="BS18" s="668" t="s">
        <v>131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v>22546</v>
      </c>
      <c r="CS18" s="660"/>
      <c r="CT18" s="660"/>
      <c r="CU18" s="660"/>
      <c r="CV18" s="660"/>
      <c r="CW18" s="660"/>
      <c r="CX18" s="660"/>
      <c r="CY18" s="661"/>
      <c r="CZ18" s="662">
        <v>0.1</v>
      </c>
      <c r="DA18" s="662"/>
      <c r="DB18" s="662"/>
      <c r="DC18" s="662"/>
      <c r="DD18" s="668">
        <v>22546</v>
      </c>
      <c r="DE18" s="660"/>
      <c r="DF18" s="660"/>
      <c r="DG18" s="660"/>
      <c r="DH18" s="660"/>
      <c r="DI18" s="660"/>
      <c r="DJ18" s="660"/>
      <c r="DK18" s="660"/>
      <c r="DL18" s="660"/>
      <c r="DM18" s="660"/>
      <c r="DN18" s="660"/>
      <c r="DO18" s="660"/>
      <c r="DP18" s="661"/>
      <c r="DQ18" s="668">
        <v>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3212534</v>
      </c>
      <c r="S19" s="660"/>
      <c r="T19" s="660"/>
      <c r="U19" s="660"/>
      <c r="V19" s="660"/>
      <c r="W19" s="660"/>
      <c r="X19" s="660"/>
      <c r="Y19" s="661"/>
      <c r="Z19" s="662">
        <v>13.5</v>
      </c>
      <c r="AA19" s="662"/>
      <c r="AB19" s="662"/>
      <c r="AC19" s="662"/>
      <c r="AD19" s="663">
        <v>3212534</v>
      </c>
      <c r="AE19" s="663"/>
      <c r="AF19" s="663"/>
      <c r="AG19" s="663"/>
      <c r="AH19" s="663"/>
      <c r="AI19" s="663"/>
      <c r="AJ19" s="663"/>
      <c r="AK19" s="663"/>
      <c r="AL19" s="664">
        <v>26.5</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556894</v>
      </c>
      <c r="BH19" s="660"/>
      <c r="BI19" s="660"/>
      <c r="BJ19" s="660"/>
      <c r="BK19" s="660"/>
      <c r="BL19" s="660"/>
      <c r="BM19" s="660"/>
      <c r="BN19" s="661"/>
      <c r="BO19" s="662">
        <v>7.1</v>
      </c>
      <c r="BP19" s="662"/>
      <c r="BQ19" s="662"/>
      <c r="BR19" s="662"/>
      <c r="BS19" s="668" t="s">
        <v>224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236</v>
      </c>
      <c r="DA19" s="662"/>
      <c r="DB19" s="662"/>
      <c r="DC19" s="662"/>
      <c r="DD19" s="668" t="s">
        <v>224</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643463</v>
      </c>
      <c r="S20" s="660"/>
      <c r="T20" s="660"/>
      <c r="U20" s="660"/>
      <c r="V20" s="660"/>
      <c r="W20" s="660"/>
      <c r="X20" s="660"/>
      <c r="Y20" s="661"/>
      <c r="Z20" s="662">
        <v>2.7</v>
      </c>
      <c r="AA20" s="662"/>
      <c r="AB20" s="662"/>
      <c r="AC20" s="662"/>
      <c r="AD20" s="663" t="s">
        <v>224</v>
      </c>
      <c r="AE20" s="663"/>
      <c r="AF20" s="663"/>
      <c r="AG20" s="663"/>
      <c r="AH20" s="663"/>
      <c r="AI20" s="663"/>
      <c r="AJ20" s="663"/>
      <c r="AK20" s="663"/>
      <c r="AL20" s="664" t="s">
        <v>131</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556894</v>
      </c>
      <c r="BH20" s="660"/>
      <c r="BI20" s="660"/>
      <c r="BJ20" s="660"/>
      <c r="BK20" s="660"/>
      <c r="BL20" s="660"/>
      <c r="BM20" s="660"/>
      <c r="BN20" s="661"/>
      <c r="BO20" s="662">
        <v>7.1</v>
      </c>
      <c r="BP20" s="662"/>
      <c r="BQ20" s="662"/>
      <c r="BR20" s="662"/>
      <c r="BS20" s="668" t="s">
        <v>121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22798871</v>
      </c>
      <c r="CS20" s="660"/>
      <c r="CT20" s="660"/>
      <c r="CU20" s="660"/>
      <c r="CV20" s="660"/>
      <c r="CW20" s="660"/>
      <c r="CX20" s="660"/>
      <c r="CY20" s="661"/>
      <c r="CZ20" s="662">
        <v>100</v>
      </c>
      <c r="DA20" s="662"/>
      <c r="DB20" s="662"/>
      <c r="DC20" s="662"/>
      <c r="DD20" s="668">
        <v>4411800</v>
      </c>
      <c r="DE20" s="660"/>
      <c r="DF20" s="660"/>
      <c r="DG20" s="660"/>
      <c r="DH20" s="660"/>
      <c r="DI20" s="660"/>
      <c r="DJ20" s="660"/>
      <c r="DK20" s="660"/>
      <c r="DL20" s="660"/>
      <c r="DM20" s="660"/>
      <c r="DN20" s="660"/>
      <c r="DO20" s="660"/>
      <c r="DP20" s="661"/>
      <c r="DQ20" s="668">
        <v>14290944</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131</v>
      </c>
      <c r="AA21" s="662"/>
      <c r="AB21" s="662"/>
      <c r="AC21" s="662"/>
      <c r="AD21" s="663" t="s">
        <v>131</v>
      </c>
      <c r="AE21" s="663"/>
      <c r="AF21" s="663"/>
      <c r="AG21" s="663"/>
      <c r="AH21" s="663"/>
      <c r="AI21" s="663"/>
      <c r="AJ21" s="663"/>
      <c r="AK21" s="663"/>
      <c r="AL21" s="664" t="s">
        <v>224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31595</v>
      </c>
      <c r="BH21" s="660"/>
      <c r="BI21" s="660"/>
      <c r="BJ21" s="660"/>
      <c r="BK21" s="660"/>
      <c r="BL21" s="660"/>
      <c r="BM21" s="660"/>
      <c r="BN21" s="661"/>
      <c r="BO21" s="662">
        <v>0.4</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13176739</v>
      </c>
      <c r="S22" s="660"/>
      <c r="T22" s="660"/>
      <c r="U22" s="660"/>
      <c r="V22" s="660"/>
      <c r="W22" s="660"/>
      <c r="X22" s="660"/>
      <c r="Y22" s="661"/>
      <c r="Z22" s="662">
        <v>55.5</v>
      </c>
      <c r="AA22" s="662"/>
      <c r="AB22" s="662"/>
      <c r="AC22" s="662"/>
      <c r="AD22" s="663">
        <v>12007977</v>
      </c>
      <c r="AE22" s="663"/>
      <c r="AF22" s="663"/>
      <c r="AG22" s="663"/>
      <c r="AH22" s="663"/>
      <c r="AI22" s="663"/>
      <c r="AJ22" s="663"/>
      <c r="AK22" s="663"/>
      <c r="AL22" s="664">
        <v>99.1</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224</v>
      </c>
      <c r="BP22" s="662"/>
      <c r="BQ22" s="662"/>
      <c r="BR22" s="662"/>
      <c r="BS22" s="668" t="s">
        <v>131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7540</v>
      </c>
      <c r="S23" s="660"/>
      <c r="T23" s="660"/>
      <c r="U23" s="660"/>
      <c r="V23" s="660"/>
      <c r="W23" s="660"/>
      <c r="X23" s="660"/>
      <c r="Y23" s="661"/>
      <c r="Z23" s="662">
        <v>0</v>
      </c>
      <c r="AA23" s="662"/>
      <c r="AB23" s="662"/>
      <c r="AC23" s="662"/>
      <c r="AD23" s="663">
        <v>7540</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525299</v>
      </c>
      <c r="BH23" s="660"/>
      <c r="BI23" s="660"/>
      <c r="BJ23" s="660"/>
      <c r="BK23" s="660"/>
      <c r="BL23" s="660"/>
      <c r="BM23" s="660"/>
      <c r="BN23" s="661"/>
      <c r="BO23" s="662">
        <v>6.7</v>
      </c>
      <c r="BP23" s="662"/>
      <c r="BQ23" s="662"/>
      <c r="BR23" s="662"/>
      <c r="BS23" s="668" t="s">
        <v>121</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93542</v>
      </c>
      <c r="S24" s="660"/>
      <c r="T24" s="660"/>
      <c r="U24" s="660"/>
      <c r="V24" s="660"/>
      <c r="W24" s="660"/>
      <c r="X24" s="660"/>
      <c r="Y24" s="661"/>
      <c r="Z24" s="662">
        <v>0.4</v>
      </c>
      <c r="AA24" s="662"/>
      <c r="AB24" s="662"/>
      <c r="AC24" s="662"/>
      <c r="AD24" s="663" t="s">
        <v>224</v>
      </c>
      <c r="AE24" s="663"/>
      <c r="AF24" s="663"/>
      <c r="AG24" s="663"/>
      <c r="AH24" s="663"/>
      <c r="AI24" s="663"/>
      <c r="AJ24" s="663"/>
      <c r="AK24" s="663"/>
      <c r="AL24" s="664" t="s">
        <v>224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121</v>
      </c>
      <c r="BP24" s="662"/>
      <c r="BQ24" s="662"/>
      <c r="BR24" s="662"/>
      <c r="BS24" s="668" t="s">
        <v>224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9580060</v>
      </c>
      <c r="CS24" s="649"/>
      <c r="CT24" s="649"/>
      <c r="CU24" s="649"/>
      <c r="CV24" s="649"/>
      <c r="CW24" s="649"/>
      <c r="CX24" s="649"/>
      <c r="CY24" s="650"/>
      <c r="CZ24" s="653">
        <v>42</v>
      </c>
      <c r="DA24" s="654"/>
      <c r="DB24" s="654"/>
      <c r="DC24" s="673"/>
      <c r="DD24" s="692">
        <v>6695086</v>
      </c>
      <c r="DE24" s="649"/>
      <c r="DF24" s="649"/>
      <c r="DG24" s="649"/>
      <c r="DH24" s="649"/>
      <c r="DI24" s="649"/>
      <c r="DJ24" s="649"/>
      <c r="DK24" s="650"/>
      <c r="DL24" s="692">
        <v>6673916</v>
      </c>
      <c r="DM24" s="649"/>
      <c r="DN24" s="649"/>
      <c r="DO24" s="649"/>
      <c r="DP24" s="649"/>
      <c r="DQ24" s="649"/>
      <c r="DR24" s="649"/>
      <c r="DS24" s="649"/>
      <c r="DT24" s="649"/>
      <c r="DU24" s="649"/>
      <c r="DV24" s="650"/>
      <c r="DW24" s="653">
        <v>51.7</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326732</v>
      </c>
      <c r="S25" s="660"/>
      <c r="T25" s="660"/>
      <c r="U25" s="660"/>
      <c r="V25" s="660"/>
      <c r="W25" s="660"/>
      <c r="X25" s="660"/>
      <c r="Y25" s="661"/>
      <c r="Z25" s="662">
        <v>1.4</v>
      </c>
      <c r="AA25" s="662"/>
      <c r="AB25" s="662"/>
      <c r="AC25" s="662"/>
      <c r="AD25" s="663">
        <v>31307</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254</v>
      </c>
      <c r="BH25" s="660"/>
      <c r="BI25" s="660"/>
      <c r="BJ25" s="660"/>
      <c r="BK25" s="660"/>
      <c r="BL25" s="660"/>
      <c r="BM25" s="660"/>
      <c r="BN25" s="661"/>
      <c r="BO25" s="662" t="s">
        <v>224</v>
      </c>
      <c r="BP25" s="662"/>
      <c r="BQ25" s="662"/>
      <c r="BR25" s="662"/>
      <c r="BS25" s="668" t="s">
        <v>131</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3924607</v>
      </c>
      <c r="CS25" s="695"/>
      <c r="CT25" s="695"/>
      <c r="CU25" s="695"/>
      <c r="CV25" s="695"/>
      <c r="CW25" s="695"/>
      <c r="CX25" s="695"/>
      <c r="CY25" s="696"/>
      <c r="CZ25" s="664">
        <v>17.2</v>
      </c>
      <c r="DA25" s="693"/>
      <c r="DB25" s="693"/>
      <c r="DC25" s="697"/>
      <c r="DD25" s="668">
        <v>3674013</v>
      </c>
      <c r="DE25" s="695"/>
      <c r="DF25" s="695"/>
      <c r="DG25" s="695"/>
      <c r="DH25" s="695"/>
      <c r="DI25" s="695"/>
      <c r="DJ25" s="695"/>
      <c r="DK25" s="696"/>
      <c r="DL25" s="668">
        <v>3659724</v>
      </c>
      <c r="DM25" s="695"/>
      <c r="DN25" s="695"/>
      <c r="DO25" s="695"/>
      <c r="DP25" s="695"/>
      <c r="DQ25" s="695"/>
      <c r="DR25" s="695"/>
      <c r="DS25" s="695"/>
      <c r="DT25" s="695"/>
      <c r="DU25" s="695"/>
      <c r="DV25" s="696"/>
      <c r="DW25" s="664">
        <v>28.4</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156730</v>
      </c>
      <c r="S26" s="660"/>
      <c r="T26" s="660"/>
      <c r="U26" s="660"/>
      <c r="V26" s="660"/>
      <c r="W26" s="660"/>
      <c r="X26" s="660"/>
      <c r="Y26" s="661"/>
      <c r="Z26" s="662">
        <v>0.7</v>
      </c>
      <c r="AA26" s="662"/>
      <c r="AB26" s="662"/>
      <c r="AC26" s="662"/>
      <c r="AD26" s="663" t="s">
        <v>224</v>
      </c>
      <c r="AE26" s="663"/>
      <c r="AF26" s="663"/>
      <c r="AG26" s="663"/>
      <c r="AH26" s="663"/>
      <c r="AI26" s="663"/>
      <c r="AJ26" s="663"/>
      <c r="AK26" s="663"/>
      <c r="AL26" s="664" t="s">
        <v>224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131</v>
      </c>
      <c r="BP26" s="662"/>
      <c r="BQ26" s="662"/>
      <c r="BR26" s="662"/>
      <c r="BS26" s="668" t="s">
        <v>121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2598871</v>
      </c>
      <c r="CS26" s="660"/>
      <c r="CT26" s="660"/>
      <c r="CU26" s="660"/>
      <c r="CV26" s="660"/>
      <c r="CW26" s="660"/>
      <c r="CX26" s="660"/>
      <c r="CY26" s="661"/>
      <c r="CZ26" s="664">
        <v>11.4</v>
      </c>
      <c r="DA26" s="693"/>
      <c r="DB26" s="693"/>
      <c r="DC26" s="697"/>
      <c r="DD26" s="668">
        <v>2387421</v>
      </c>
      <c r="DE26" s="660"/>
      <c r="DF26" s="660"/>
      <c r="DG26" s="660"/>
      <c r="DH26" s="660"/>
      <c r="DI26" s="660"/>
      <c r="DJ26" s="660"/>
      <c r="DK26" s="661"/>
      <c r="DL26" s="668" t="s">
        <v>131</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2251224</v>
      </c>
      <c r="S27" s="660"/>
      <c r="T27" s="660"/>
      <c r="U27" s="660"/>
      <c r="V27" s="660"/>
      <c r="W27" s="660"/>
      <c r="X27" s="660"/>
      <c r="Y27" s="661"/>
      <c r="Z27" s="662">
        <v>9.5</v>
      </c>
      <c r="AA27" s="662"/>
      <c r="AB27" s="662"/>
      <c r="AC27" s="662"/>
      <c r="AD27" s="663" t="s">
        <v>131</v>
      </c>
      <c r="AE27" s="663"/>
      <c r="AF27" s="663"/>
      <c r="AG27" s="663"/>
      <c r="AH27" s="663"/>
      <c r="AI27" s="663"/>
      <c r="AJ27" s="663"/>
      <c r="AK27" s="663"/>
      <c r="AL27" s="664" t="s">
        <v>224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7868625</v>
      </c>
      <c r="BH27" s="660"/>
      <c r="BI27" s="660"/>
      <c r="BJ27" s="660"/>
      <c r="BK27" s="660"/>
      <c r="BL27" s="660"/>
      <c r="BM27" s="660"/>
      <c r="BN27" s="661"/>
      <c r="BO27" s="662">
        <v>100</v>
      </c>
      <c r="BP27" s="662"/>
      <c r="BQ27" s="662"/>
      <c r="BR27" s="662"/>
      <c r="BS27" s="668">
        <v>106385</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4113101</v>
      </c>
      <c r="CS27" s="695"/>
      <c r="CT27" s="695"/>
      <c r="CU27" s="695"/>
      <c r="CV27" s="695"/>
      <c r="CW27" s="695"/>
      <c r="CX27" s="695"/>
      <c r="CY27" s="696"/>
      <c r="CZ27" s="664">
        <v>18</v>
      </c>
      <c r="DA27" s="693"/>
      <c r="DB27" s="693"/>
      <c r="DC27" s="697"/>
      <c r="DD27" s="668">
        <v>1500961</v>
      </c>
      <c r="DE27" s="695"/>
      <c r="DF27" s="695"/>
      <c r="DG27" s="695"/>
      <c r="DH27" s="695"/>
      <c r="DI27" s="695"/>
      <c r="DJ27" s="695"/>
      <c r="DK27" s="696"/>
      <c r="DL27" s="668">
        <v>1494080</v>
      </c>
      <c r="DM27" s="695"/>
      <c r="DN27" s="695"/>
      <c r="DO27" s="695"/>
      <c r="DP27" s="695"/>
      <c r="DQ27" s="695"/>
      <c r="DR27" s="695"/>
      <c r="DS27" s="695"/>
      <c r="DT27" s="695"/>
      <c r="DU27" s="695"/>
      <c r="DV27" s="696"/>
      <c r="DW27" s="664">
        <v>11.6</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121</v>
      </c>
      <c r="AA28" s="662"/>
      <c r="AB28" s="662"/>
      <c r="AC28" s="662"/>
      <c r="AD28" s="663" t="s">
        <v>121</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1542352</v>
      </c>
      <c r="CS28" s="660"/>
      <c r="CT28" s="660"/>
      <c r="CU28" s="660"/>
      <c r="CV28" s="660"/>
      <c r="CW28" s="660"/>
      <c r="CX28" s="660"/>
      <c r="CY28" s="661"/>
      <c r="CZ28" s="664">
        <v>6.8</v>
      </c>
      <c r="DA28" s="693"/>
      <c r="DB28" s="693"/>
      <c r="DC28" s="697"/>
      <c r="DD28" s="668">
        <v>1520112</v>
      </c>
      <c r="DE28" s="660"/>
      <c r="DF28" s="660"/>
      <c r="DG28" s="660"/>
      <c r="DH28" s="660"/>
      <c r="DI28" s="660"/>
      <c r="DJ28" s="660"/>
      <c r="DK28" s="661"/>
      <c r="DL28" s="668">
        <v>1520112</v>
      </c>
      <c r="DM28" s="660"/>
      <c r="DN28" s="660"/>
      <c r="DO28" s="660"/>
      <c r="DP28" s="660"/>
      <c r="DQ28" s="660"/>
      <c r="DR28" s="660"/>
      <c r="DS28" s="660"/>
      <c r="DT28" s="660"/>
      <c r="DU28" s="660"/>
      <c r="DV28" s="661"/>
      <c r="DW28" s="664">
        <v>11.8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1647988</v>
      </c>
      <c r="S29" s="660"/>
      <c r="T29" s="660"/>
      <c r="U29" s="660"/>
      <c r="V29" s="660"/>
      <c r="W29" s="660"/>
      <c r="X29" s="660"/>
      <c r="Y29" s="661"/>
      <c r="Z29" s="662">
        <v>6.9</v>
      </c>
      <c r="AA29" s="662"/>
      <c r="AB29" s="662"/>
      <c r="AC29" s="662"/>
      <c r="AD29" s="663" t="s">
        <v>131</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1542348</v>
      </c>
      <c r="CS29" s="695"/>
      <c r="CT29" s="695"/>
      <c r="CU29" s="695"/>
      <c r="CV29" s="695"/>
      <c r="CW29" s="695"/>
      <c r="CX29" s="695"/>
      <c r="CY29" s="696"/>
      <c r="CZ29" s="664">
        <v>6.8</v>
      </c>
      <c r="DA29" s="693"/>
      <c r="DB29" s="693"/>
      <c r="DC29" s="697"/>
      <c r="DD29" s="668">
        <v>1520108</v>
      </c>
      <c r="DE29" s="695"/>
      <c r="DF29" s="695"/>
      <c r="DG29" s="695"/>
      <c r="DH29" s="695"/>
      <c r="DI29" s="695"/>
      <c r="DJ29" s="695"/>
      <c r="DK29" s="696"/>
      <c r="DL29" s="668">
        <v>1520108</v>
      </c>
      <c r="DM29" s="695"/>
      <c r="DN29" s="695"/>
      <c r="DO29" s="695"/>
      <c r="DP29" s="695"/>
      <c r="DQ29" s="695"/>
      <c r="DR29" s="695"/>
      <c r="DS29" s="695"/>
      <c r="DT29" s="695"/>
      <c r="DU29" s="695"/>
      <c r="DV29" s="696"/>
      <c r="DW29" s="664">
        <v>11.8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693783</v>
      </c>
      <c r="S30" s="660"/>
      <c r="T30" s="660"/>
      <c r="U30" s="660"/>
      <c r="V30" s="660"/>
      <c r="W30" s="660"/>
      <c r="X30" s="660"/>
      <c r="Y30" s="661"/>
      <c r="Z30" s="662">
        <v>2.9</v>
      </c>
      <c r="AA30" s="662"/>
      <c r="AB30" s="662"/>
      <c r="AC30" s="662"/>
      <c r="AD30" s="663">
        <v>75570</v>
      </c>
      <c r="AE30" s="663"/>
      <c r="AF30" s="663"/>
      <c r="AG30" s="663"/>
      <c r="AH30" s="663"/>
      <c r="AI30" s="663"/>
      <c r="AJ30" s="663"/>
      <c r="AK30" s="663"/>
      <c r="AL30" s="664">
        <v>0.6</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99.2</v>
      </c>
      <c r="BH30" s="720"/>
      <c r="BI30" s="720"/>
      <c r="BJ30" s="720"/>
      <c r="BK30" s="720"/>
      <c r="BL30" s="720"/>
      <c r="BM30" s="654">
        <v>97.1</v>
      </c>
      <c r="BN30" s="720"/>
      <c r="BO30" s="720"/>
      <c r="BP30" s="720"/>
      <c r="BQ30" s="721"/>
      <c r="BR30" s="719">
        <v>99.2</v>
      </c>
      <c r="BS30" s="720"/>
      <c r="BT30" s="720"/>
      <c r="BU30" s="720"/>
      <c r="BV30" s="720"/>
      <c r="BW30" s="720"/>
      <c r="BX30" s="654">
        <v>96.2</v>
      </c>
      <c r="BY30" s="720"/>
      <c r="BZ30" s="720"/>
      <c r="CA30" s="720"/>
      <c r="CB30" s="721"/>
      <c r="CD30" s="724"/>
      <c r="CE30" s="725"/>
      <c r="CF30" s="674" t="s">
        <v>303</v>
      </c>
      <c r="CG30" s="675"/>
      <c r="CH30" s="675"/>
      <c r="CI30" s="675"/>
      <c r="CJ30" s="675"/>
      <c r="CK30" s="675"/>
      <c r="CL30" s="675"/>
      <c r="CM30" s="675"/>
      <c r="CN30" s="675"/>
      <c r="CO30" s="675"/>
      <c r="CP30" s="675"/>
      <c r="CQ30" s="676"/>
      <c r="CR30" s="659">
        <v>1442213</v>
      </c>
      <c r="CS30" s="660"/>
      <c r="CT30" s="660"/>
      <c r="CU30" s="660"/>
      <c r="CV30" s="660"/>
      <c r="CW30" s="660"/>
      <c r="CX30" s="660"/>
      <c r="CY30" s="661"/>
      <c r="CZ30" s="664">
        <v>6.3</v>
      </c>
      <c r="DA30" s="693"/>
      <c r="DB30" s="693"/>
      <c r="DC30" s="697"/>
      <c r="DD30" s="668">
        <v>1419973</v>
      </c>
      <c r="DE30" s="660"/>
      <c r="DF30" s="660"/>
      <c r="DG30" s="660"/>
      <c r="DH30" s="660"/>
      <c r="DI30" s="660"/>
      <c r="DJ30" s="660"/>
      <c r="DK30" s="661"/>
      <c r="DL30" s="668">
        <v>1419973</v>
      </c>
      <c r="DM30" s="660"/>
      <c r="DN30" s="660"/>
      <c r="DO30" s="660"/>
      <c r="DP30" s="660"/>
      <c r="DQ30" s="660"/>
      <c r="DR30" s="660"/>
      <c r="DS30" s="660"/>
      <c r="DT30" s="660"/>
      <c r="DU30" s="660"/>
      <c r="DV30" s="661"/>
      <c r="DW30" s="664">
        <v>11</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2864</v>
      </c>
      <c r="S31" s="660"/>
      <c r="T31" s="660"/>
      <c r="U31" s="660"/>
      <c r="V31" s="660"/>
      <c r="W31" s="660"/>
      <c r="X31" s="660"/>
      <c r="Y31" s="661"/>
      <c r="Z31" s="662">
        <v>0</v>
      </c>
      <c r="AA31" s="662"/>
      <c r="AB31" s="662"/>
      <c r="AC31" s="662"/>
      <c r="AD31" s="663" t="s">
        <v>236</v>
      </c>
      <c r="AE31" s="663"/>
      <c r="AF31" s="663"/>
      <c r="AG31" s="663"/>
      <c r="AH31" s="663"/>
      <c r="AI31" s="663"/>
      <c r="AJ31" s="663"/>
      <c r="AK31" s="663"/>
      <c r="AL31" s="664" t="s">
        <v>131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97.3</v>
      </c>
      <c r="BN31" s="717"/>
      <c r="BO31" s="717"/>
      <c r="BP31" s="717"/>
      <c r="BQ31" s="718"/>
      <c r="BR31" s="716">
        <v>99.1</v>
      </c>
      <c r="BS31" s="695"/>
      <c r="BT31" s="695"/>
      <c r="BU31" s="695"/>
      <c r="BV31" s="695"/>
      <c r="BW31" s="695"/>
      <c r="BX31" s="665">
        <v>96.7</v>
      </c>
      <c r="BY31" s="717"/>
      <c r="BZ31" s="717"/>
      <c r="CA31" s="717"/>
      <c r="CB31" s="718"/>
      <c r="CD31" s="724"/>
      <c r="CE31" s="725"/>
      <c r="CF31" s="674" t="s">
        <v>307</v>
      </c>
      <c r="CG31" s="675"/>
      <c r="CH31" s="675"/>
      <c r="CI31" s="675"/>
      <c r="CJ31" s="675"/>
      <c r="CK31" s="675"/>
      <c r="CL31" s="675"/>
      <c r="CM31" s="675"/>
      <c r="CN31" s="675"/>
      <c r="CO31" s="675"/>
      <c r="CP31" s="675"/>
      <c r="CQ31" s="676"/>
      <c r="CR31" s="659">
        <v>100135</v>
      </c>
      <c r="CS31" s="695"/>
      <c r="CT31" s="695"/>
      <c r="CU31" s="695"/>
      <c r="CV31" s="695"/>
      <c r="CW31" s="695"/>
      <c r="CX31" s="695"/>
      <c r="CY31" s="696"/>
      <c r="CZ31" s="664">
        <v>0.4</v>
      </c>
      <c r="DA31" s="693"/>
      <c r="DB31" s="693"/>
      <c r="DC31" s="697"/>
      <c r="DD31" s="668">
        <v>100135</v>
      </c>
      <c r="DE31" s="695"/>
      <c r="DF31" s="695"/>
      <c r="DG31" s="695"/>
      <c r="DH31" s="695"/>
      <c r="DI31" s="695"/>
      <c r="DJ31" s="695"/>
      <c r="DK31" s="696"/>
      <c r="DL31" s="668">
        <v>100135</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1025379</v>
      </c>
      <c r="S32" s="660"/>
      <c r="T32" s="660"/>
      <c r="U32" s="660"/>
      <c r="V32" s="660"/>
      <c r="W32" s="660"/>
      <c r="X32" s="660"/>
      <c r="Y32" s="661"/>
      <c r="Z32" s="662">
        <v>4.3</v>
      </c>
      <c r="AA32" s="662"/>
      <c r="AB32" s="662"/>
      <c r="AC32" s="662"/>
      <c r="AD32" s="663" t="s">
        <v>224</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99.3</v>
      </c>
      <c r="BH32" s="729"/>
      <c r="BI32" s="729"/>
      <c r="BJ32" s="729"/>
      <c r="BK32" s="729"/>
      <c r="BL32" s="729"/>
      <c r="BM32" s="730">
        <v>96.6</v>
      </c>
      <c r="BN32" s="729"/>
      <c r="BO32" s="729"/>
      <c r="BP32" s="729"/>
      <c r="BQ32" s="731"/>
      <c r="BR32" s="728">
        <v>99.2</v>
      </c>
      <c r="BS32" s="729"/>
      <c r="BT32" s="729"/>
      <c r="BU32" s="729"/>
      <c r="BV32" s="729"/>
      <c r="BW32" s="729"/>
      <c r="BX32" s="730">
        <v>95.5</v>
      </c>
      <c r="BY32" s="729"/>
      <c r="BZ32" s="729"/>
      <c r="CA32" s="729"/>
      <c r="CB32" s="731"/>
      <c r="CD32" s="726"/>
      <c r="CE32" s="727"/>
      <c r="CF32" s="674" t="s">
        <v>310</v>
      </c>
      <c r="CG32" s="675"/>
      <c r="CH32" s="675"/>
      <c r="CI32" s="675"/>
      <c r="CJ32" s="675"/>
      <c r="CK32" s="675"/>
      <c r="CL32" s="675"/>
      <c r="CM32" s="675"/>
      <c r="CN32" s="675"/>
      <c r="CO32" s="675"/>
      <c r="CP32" s="675"/>
      <c r="CQ32" s="676"/>
      <c r="CR32" s="659">
        <v>4</v>
      </c>
      <c r="CS32" s="660"/>
      <c r="CT32" s="660"/>
      <c r="CU32" s="660"/>
      <c r="CV32" s="660"/>
      <c r="CW32" s="660"/>
      <c r="CX32" s="660"/>
      <c r="CY32" s="661"/>
      <c r="CZ32" s="664">
        <v>0</v>
      </c>
      <c r="DA32" s="693"/>
      <c r="DB32" s="693"/>
      <c r="DC32" s="697"/>
      <c r="DD32" s="668">
        <v>4</v>
      </c>
      <c r="DE32" s="660"/>
      <c r="DF32" s="660"/>
      <c r="DG32" s="660"/>
      <c r="DH32" s="660"/>
      <c r="DI32" s="660"/>
      <c r="DJ32" s="660"/>
      <c r="DK32" s="661"/>
      <c r="DL32" s="668">
        <v>4</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652089</v>
      </c>
      <c r="S33" s="660"/>
      <c r="T33" s="660"/>
      <c r="U33" s="660"/>
      <c r="V33" s="660"/>
      <c r="W33" s="660"/>
      <c r="X33" s="660"/>
      <c r="Y33" s="661"/>
      <c r="Z33" s="662">
        <v>2.7</v>
      </c>
      <c r="AA33" s="662"/>
      <c r="AB33" s="662"/>
      <c r="AC33" s="662"/>
      <c r="AD33" s="663" t="s">
        <v>236</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8752861</v>
      </c>
      <c r="CS33" s="695"/>
      <c r="CT33" s="695"/>
      <c r="CU33" s="695"/>
      <c r="CV33" s="695"/>
      <c r="CW33" s="695"/>
      <c r="CX33" s="695"/>
      <c r="CY33" s="696"/>
      <c r="CZ33" s="664">
        <v>38.4</v>
      </c>
      <c r="DA33" s="693"/>
      <c r="DB33" s="693"/>
      <c r="DC33" s="697"/>
      <c r="DD33" s="668">
        <v>6941746</v>
      </c>
      <c r="DE33" s="695"/>
      <c r="DF33" s="695"/>
      <c r="DG33" s="695"/>
      <c r="DH33" s="695"/>
      <c r="DI33" s="695"/>
      <c r="DJ33" s="695"/>
      <c r="DK33" s="696"/>
      <c r="DL33" s="668">
        <v>5232544</v>
      </c>
      <c r="DM33" s="695"/>
      <c r="DN33" s="695"/>
      <c r="DO33" s="695"/>
      <c r="DP33" s="695"/>
      <c r="DQ33" s="695"/>
      <c r="DR33" s="695"/>
      <c r="DS33" s="695"/>
      <c r="DT33" s="695"/>
      <c r="DU33" s="695"/>
      <c r="DV33" s="696"/>
      <c r="DW33" s="664">
        <v>40.6</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297232</v>
      </c>
      <c r="S34" s="660"/>
      <c r="T34" s="660"/>
      <c r="U34" s="660"/>
      <c r="V34" s="660"/>
      <c r="W34" s="660"/>
      <c r="X34" s="660"/>
      <c r="Y34" s="661"/>
      <c r="Z34" s="662">
        <v>1.3</v>
      </c>
      <c r="AA34" s="662"/>
      <c r="AB34" s="662"/>
      <c r="AC34" s="662"/>
      <c r="AD34" s="663">
        <v>643</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2593923</v>
      </c>
      <c r="CS34" s="660"/>
      <c r="CT34" s="660"/>
      <c r="CU34" s="660"/>
      <c r="CV34" s="660"/>
      <c r="CW34" s="660"/>
      <c r="CX34" s="660"/>
      <c r="CY34" s="661"/>
      <c r="CZ34" s="664">
        <v>11.4</v>
      </c>
      <c r="DA34" s="693"/>
      <c r="DB34" s="693"/>
      <c r="DC34" s="697"/>
      <c r="DD34" s="668">
        <v>2098075</v>
      </c>
      <c r="DE34" s="660"/>
      <c r="DF34" s="660"/>
      <c r="DG34" s="660"/>
      <c r="DH34" s="660"/>
      <c r="DI34" s="660"/>
      <c r="DJ34" s="660"/>
      <c r="DK34" s="661"/>
      <c r="DL34" s="668">
        <v>1397435</v>
      </c>
      <c r="DM34" s="660"/>
      <c r="DN34" s="660"/>
      <c r="DO34" s="660"/>
      <c r="DP34" s="660"/>
      <c r="DQ34" s="660"/>
      <c r="DR34" s="660"/>
      <c r="DS34" s="660"/>
      <c r="DT34" s="660"/>
      <c r="DU34" s="660"/>
      <c r="DV34" s="661"/>
      <c r="DW34" s="664">
        <v>10.8</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3409062</v>
      </c>
      <c r="S35" s="660"/>
      <c r="T35" s="660"/>
      <c r="U35" s="660"/>
      <c r="V35" s="660"/>
      <c r="W35" s="660"/>
      <c r="X35" s="660"/>
      <c r="Y35" s="661"/>
      <c r="Z35" s="662">
        <v>14.4</v>
      </c>
      <c r="AA35" s="662"/>
      <c r="AB35" s="662"/>
      <c r="AC35" s="662"/>
      <c r="AD35" s="663" t="s">
        <v>131</v>
      </c>
      <c r="AE35" s="663"/>
      <c r="AF35" s="663"/>
      <c r="AG35" s="663"/>
      <c r="AH35" s="663"/>
      <c r="AI35" s="663"/>
      <c r="AJ35" s="663"/>
      <c r="AK35" s="663"/>
      <c r="AL35" s="664" t="s">
        <v>131</v>
      </c>
      <c r="AM35" s="665"/>
      <c r="AN35" s="665"/>
      <c r="AO35" s="666"/>
      <c r="AP35" s="214"/>
      <c r="AQ35" s="732" t="s">
        <v>318</v>
      </c>
      <c r="AR35" s="733"/>
      <c r="AS35" s="733"/>
      <c r="AT35" s="733"/>
      <c r="AU35" s="733"/>
      <c r="AV35" s="733"/>
      <c r="AW35" s="733"/>
      <c r="AX35" s="733"/>
      <c r="AY35" s="734"/>
      <c r="AZ35" s="648">
        <v>4292188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427154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212634</v>
      </c>
      <c r="CS35" s="695"/>
      <c r="CT35" s="695"/>
      <c r="CU35" s="695"/>
      <c r="CV35" s="695"/>
      <c r="CW35" s="695"/>
      <c r="CX35" s="695"/>
      <c r="CY35" s="696"/>
      <c r="CZ35" s="664">
        <v>0.9</v>
      </c>
      <c r="DA35" s="693"/>
      <c r="DB35" s="693"/>
      <c r="DC35" s="697"/>
      <c r="DD35" s="668">
        <v>181855</v>
      </c>
      <c r="DE35" s="695"/>
      <c r="DF35" s="695"/>
      <c r="DG35" s="695"/>
      <c r="DH35" s="695"/>
      <c r="DI35" s="695"/>
      <c r="DJ35" s="695"/>
      <c r="DK35" s="696"/>
      <c r="DL35" s="668">
        <v>174003</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224</v>
      </c>
      <c r="S36" s="660"/>
      <c r="T36" s="660"/>
      <c r="U36" s="660"/>
      <c r="V36" s="660"/>
      <c r="W36" s="660"/>
      <c r="X36" s="660"/>
      <c r="Y36" s="661"/>
      <c r="Z36" s="662" t="s">
        <v>236</v>
      </c>
      <c r="AA36" s="662"/>
      <c r="AB36" s="662"/>
      <c r="AC36" s="662"/>
      <c r="AD36" s="663" t="s">
        <v>224</v>
      </c>
      <c r="AE36" s="663"/>
      <c r="AF36" s="663"/>
      <c r="AG36" s="663"/>
      <c r="AH36" s="663"/>
      <c r="AI36" s="663"/>
      <c r="AJ36" s="663"/>
      <c r="AK36" s="663"/>
      <c r="AL36" s="664" t="s">
        <v>224</v>
      </c>
      <c r="AM36" s="665"/>
      <c r="AN36" s="665"/>
      <c r="AO36" s="666"/>
      <c r="AQ36" s="736" t="s">
        <v>322</v>
      </c>
      <c r="AR36" s="737"/>
      <c r="AS36" s="737"/>
      <c r="AT36" s="737"/>
      <c r="AU36" s="737"/>
      <c r="AV36" s="737"/>
      <c r="AW36" s="737"/>
      <c r="AX36" s="737"/>
      <c r="AY36" s="738"/>
      <c r="AZ36" s="659">
        <v>1037285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362509</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1740374</v>
      </c>
      <c r="CS36" s="660"/>
      <c r="CT36" s="660"/>
      <c r="CU36" s="660"/>
      <c r="CV36" s="660"/>
      <c r="CW36" s="660"/>
      <c r="CX36" s="660"/>
      <c r="CY36" s="661"/>
      <c r="CZ36" s="664">
        <v>7.6</v>
      </c>
      <c r="DA36" s="693"/>
      <c r="DB36" s="693"/>
      <c r="DC36" s="697"/>
      <c r="DD36" s="668">
        <v>1595203</v>
      </c>
      <c r="DE36" s="660"/>
      <c r="DF36" s="660"/>
      <c r="DG36" s="660"/>
      <c r="DH36" s="660"/>
      <c r="DI36" s="660"/>
      <c r="DJ36" s="660"/>
      <c r="DK36" s="661"/>
      <c r="DL36" s="668">
        <v>999313</v>
      </c>
      <c r="DM36" s="660"/>
      <c r="DN36" s="660"/>
      <c r="DO36" s="660"/>
      <c r="DP36" s="660"/>
      <c r="DQ36" s="660"/>
      <c r="DR36" s="660"/>
      <c r="DS36" s="660"/>
      <c r="DT36" s="660"/>
      <c r="DU36" s="660"/>
      <c r="DV36" s="661"/>
      <c r="DW36" s="664">
        <v>7.7</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774762</v>
      </c>
      <c r="S37" s="660"/>
      <c r="T37" s="660"/>
      <c r="U37" s="660"/>
      <c r="V37" s="660"/>
      <c r="W37" s="660"/>
      <c r="X37" s="660"/>
      <c r="Y37" s="661"/>
      <c r="Z37" s="662">
        <v>3.3</v>
      </c>
      <c r="AA37" s="662"/>
      <c r="AB37" s="662"/>
      <c r="AC37" s="662"/>
      <c r="AD37" s="663" t="s">
        <v>131</v>
      </c>
      <c r="AE37" s="663"/>
      <c r="AF37" s="663"/>
      <c r="AG37" s="663"/>
      <c r="AH37" s="663"/>
      <c r="AI37" s="663"/>
      <c r="AJ37" s="663"/>
      <c r="AK37" s="663"/>
      <c r="AL37" s="664" t="s">
        <v>224</v>
      </c>
      <c r="AM37" s="665"/>
      <c r="AN37" s="665"/>
      <c r="AO37" s="666"/>
      <c r="AQ37" s="736" t="s">
        <v>326</v>
      </c>
      <c r="AR37" s="737"/>
      <c r="AS37" s="737"/>
      <c r="AT37" s="737"/>
      <c r="AU37" s="737"/>
      <c r="AV37" s="737"/>
      <c r="AW37" s="737"/>
      <c r="AX37" s="737"/>
      <c r="AY37" s="738"/>
      <c r="AZ37" s="659">
        <v>912862</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7854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89653</v>
      </c>
      <c r="CS37" s="695"/>
      <c r="CT37" s="695"/>
      <c r="CU37" s="695"/>
      <c r="CV37" s="695"/>
      <c r="CW37" s="695"/>
      <c r="CX37" s="695"/>
      <c r="CY37" s="696"/>
      <c r="CZ37" s="664">
        <v>0.4</v>
      </c>
      <c r="DA37" s="693"/>
      <c r="DB37" s="693"/>
      <c r="DC37" s="697"/>
      <c r="DD37" s="668">
        <v>87848</v>
      </c>
      <c r="DE37" s="695"/>
      <c r="DF37" s="695"/>
      <c r="DG37" s="695"/>
      <c r="DH37" s="695"/>
      <c r="DI37" s="695"/>
      <c r="DJ37" s="695"/>
      <c r="DK37" s="696"/>
      <c r="DL37" s="668">
        <v>83024</v>
      </c>
      <c r="DM37" s="695"/>
      <c r="DN37" s="695"/>
      <c r="DO37" s="695"/>
      <c r="DP37" s="695"/>
      <c r="DQ37" s="695"/>
      <c r="DR37" s="695"/>
      <c r="DS37" s="695"/>
      <c r="DT37" s="695"/>
      <c r="DU37" s="695"/>
      <c r="DV37" s="696"/>
      <c r="DW37" s="664">
        <v>0.6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23740904</v>
      </c>
      <c r="S38" s="740"/>
      <c r="T38" s="740"/>
      <c r="U38" s="740"/>
      <c r="V38" s="740"/>
      <c r="W38" s="740"/>
      <c r="X38" s="740"/>
      <c r="Y38" s="741"/>
      <c r="Z38" s="742">
        <v>100</v>
      </c>
      <c r="AA38" s="742"/>
      <c r="AB38" s="742"/>
      <c r="AC38" s="742"/>
      <c r="AD38" s="743">
        <v>12123037</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159374</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12731</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3089856</v>
      </c>
      <c r="CS38" s="660"/>
      <c r="CT38" s="660"/>
      <c r="CU38" s="660"/>
      <c r="CV38" s="660"/>
      <c r="CW38" s="660"/>
      <c r="CX38" s="660"/>
      <c r="CY38" s="661"/>
      <c r="CZ38" s="664">
        <v>13.6</v>
      </c>
      <c r="DA38" s="693"/>
      <c r="DB38" s="693"/>
      <c r="DC38" s="697"/>
      <c r="DD38" s="668">
        <v>2707071</v>
      </c>
      <c r="DE38" s="660"/>
      <c r="DF38" s="660"/>
      <c r="DG38" s="660"/>
      <c r="DH38" s="660"/>
      <c r="DI38" s="660"/>
      <c r="DJ38" s="660"/>
      <c r="DK38" s="661"/>
      <c r="DL38" s="668">
        <v>2353101</v>
      </c>
      <c r="DM38" s="660"/>
      <c r="DN38" s="660"/>
      <c r="DO38" s="660"/>
      <c r="DP38" s="660"/>
      <c r="DQ38" s="660"/>
      <c r="DR38" s="660"/>
      <c r="DS38" s="660"/>
      <c r="DT38" s="660"/>
      <c r="DU38" s="660"/>
      <c r="DV38" s="661"/>
      <c r="DW38" s="664">
        <v>18.2</v>
      </c>
      <c r="DX38" s="693"/>
      <c r="DY38" s="693"/>
      <c r="DZ38" s="693"/>
      <c r="EA38" s="693"/>
      <c r="EB38" s="693"/>
      <c r="EC38" s="694"/>
    </row>
    <row r="39" spans="2:133" ht="11.25" customHeight="1">
      <c r="AQ39" s="736" t="s">
        <v>333</v>
      </c>
      <c r="AR39" s="737"/>
      <c r="AS39" s="737"/>
      <c r="AT39" s="737"/>
      <c r="AU39" s="737"/>
      <c r="AV39" s="737"/>
      <c r="AW39" s="737"/>
      <c r="AX39" s="737"/>
      <c r="AY39" s="738"/>
      <c r="AZ39" s="659" t="s">
        <v>236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106</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661540</v>
      </c>
      <c r="CS39" s="695"/>
      <c r="CT39" s="695"/>
      <c r="CU39" s="695"/>
      <c r="CV39" s="695"/>
      <c r="CW39" s="695"/>
      <c r="CX39" s="695"/>
      <c r="CY39" s="696"/>
      <c r="CZ39" s="664">
        <v>2.9</v>
      </c>
      <c r="DA39" s="693"/>
      <c r="DB39" s="693"/>
      <c r="DC39" s="697"/>
      <c r="DD39" s="668">
        <v>8</v>
      </c>
      <c r="DE39" s="695"/>
      <c r="DF39" s="695"/>
      <c r="DG39" s="695"/>
      <c r="DH39" s="695"/>
      <c r="DI39" s="695"/>
      <c r="DJ39" s="695"/>
      <c r="DK39" s="696"/>
      <c r="DL39" s="668" t="s">
        <v>121</v>
      </c>
      <c r="DM39" s="695"/>
      <c r="DN39" s="695"/>
      <c r="DO39" s="695"/>
      <c r="DP39" s="695"/>
      <c r="DQ39" s="695"/>
      <c r="DR39" s="695"/>
      <c r="DS39" s="695"/>
      <c r="DT39" s="695"/>
      <c r="DU39" s="695"/>
      <c r="DV39" s="696"/>
      <c r="DW39" s="664" t="s">
        <v>236</v>
      </c>
      <c r="DX39" s="693"/>
      <c r="DY39" s="693"/>
      <c r="DZ39" s="693"/>
      <c r="EA39" s="693"/>
      <c r="EB39" s="693"/>
      <c r="EC39" s="694"/>
    </row>
    <row r="40" spans="2:133" ht="11.25" customHeight="1">
      <c r="AQ40" s="736" t="s">
        <v>337</v>
      </c>
      <c r="AR40" s="737"/>
      <c r="AS40" s="737"/>
      <c r="AT40" s="737"/>
      <c r="AU40" s="737"/>
      <c r="AV40" s="737"/>
      <c r="AW40" s="737"/>
      <c r="AX40" s="737"/>
      <c r="AY40" s="738"/>
      <c r="AZ40" s="659">
        <v>494385</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103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454534</v>
      </c>
      <c r="CS40" s="660"/>
      <c r="CT40" s="660"/>
      <c r="CU40" s="660"/>
      <c r="CV40" s="660"/>
      <c r="CW40" s="660"/>
      <c r="CX40" s="660"/>
      <c r="CY40" s="661"/>
      <c r="CZ40" s="664">
        <v>2</v>
      </c>
      <c r="DA40" s="693"/>
      <c r="DB40" s="693"/>
      <c r="DC40" s="697"/>
      <c r="DD40" s="668">
        <v>359534</v>
      </c>
      <c r="DE40" s="660"/>
      <c r="DF40" s="660"/>
      <c r="DG40" s="660"/>
      <c r="DH40" s="660"/>
      <c r="DI40" s="660"/>
      <c r="DJ40" s="660"/>
      <c r="DK40" s="661"/>
      <c r="DL40" s="668">
        <v>308692</v>
      </c>
      <c r="DM40" s="660"/>
      <c r="DN40" s="660"/>
      <c r="DO40" s="660"/>
      <c r="DP40" s="660"/>
      <c r="DQ40" s="660"/>
      <c r="DR40" s="660"/>
      <c r="DS40" s="660"/>
      <c r="DT40" s="660"/>
      <c r="DU40" s="660"/>
      <c r="DV40" s="661"/>
      <c r="DW40" s="664">
        <v>2.4</v>
      </c>
      <c r="DX40" s="693"/>
      <c r="DY40" s="693"/>
      <c r="DZ40" s="693"/>
      <c r="EA40" s="693"/>
      <c r="EB40" s="693"/>
      <c r="EC40" s="694"/>
    </row>
    <row r="41" spans="2:133" ht="11.25" customHeight="1">
      <c r="AQ41" s="746" t="s">
        <v>340</v>
      </c>
      <c r="AR41" s="747"/>
      <c r="AS41" s="747"/>
      <c r="AT41" s="747"/>
      <c r="AU41" s="747"/>
      <c r="AV41" s="747"/>
      <c r="AW41" s="747"/>
      <c r="AX41" s="747"/>
      <c r="AY41" s="748"/>
      <c r="AZ41" s="739">
        <v>1688282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320</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121</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4465950</v>
      </c>
      <c r="CS42" s="660"/>
      <c r="CT42" s="660"/>
      <c r="CU42" s="660"/>
      <c r="CV42" s="660"/>
      <c r="CW42" s="660"/>
      <c r="CX42" s="660"/>
      <c r="CY42" s="661"/>
      <c r="CZ42" s="664">
        <v>19.600000000000001</v>
      </c>
      <c r="DA42" s="665"/>
      <c r="DB42" s="665"/>
      <c r="DC42" s="760"/>
      <c r="DD42" s="668">
        <v>654112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93249</v>
      </c>
      <c r="CS43" s="695"/>
      <c r="CT43" s="695"/>
      <c r="CU43" s="695"/>
      <c r="CV43" s="695"/>
      <c r="CW43" s="695"/>
      <c r="CX43" s="695"/>
      <c r="CY43" s="696"/>
      <c r="CZ43" s="664">
        <v>0.4</v>
      </c>
      <c r="DA43" s="693"/>
      <c r="DB43" s="693"/>
      <c r="DC43" s="697"/>
      <c r="DD43" s="668">
        <v>93249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4411800</v>
      </c>
      <c r="CS44" s="660"/>
      <c r="CT44" s="660"/>
      <c r="CU44" s="660"/>
      <c r="CV44" s="660"/>
      <c r="CW44" s="660"/>
      <c r="CX44" s="660"/>
      <c r="CY44" s="661"/>
      <c r="CZ44" s="664">
        <v>19.399999999999999</v>
      </c>
      <c r="DA44" s="665"/>
      <c r="DB44" s="665"/>
      <c r="DC44" s="760"/>
      <c r="DD44" s="668">
        <v>646442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521042</v>
      </c>
      <c r="CS45" s="695"/>
      <c r="CT45" s="695"/>
      <c r="CU45" s="695"/>
      <c r="CV45" s="695"/>
      <c r="CW45" s="695"/>
      <c r="CX45" s="695"/>
      <c r="CY45" s="696"/>
      <c r="CZ45" s="664">
        <v>2.2999999999999998</v>
      </c>
      <c r="DA45" s="693"/>
      <c r="DB45" s="693"/>
      <c r="DC45" s="697"/>
      <c r="DD45" s="668">
        <v>30902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3747228</v>
      </c>
      <c r="CS46" s="660"/>
      <c r="CT46" s="660"/>
      <c r="CU46" s="660"/>
      <c r="CV46" s="660"/>
      <c r="CW46" s="660"/>
      <c r="CX46" s="660"/>
      <c r="CY46" s="661"/>
      <c r="CZ46" s="664">
        <v>16.399999999999999</v>
      </c>
      <c r="DA46" s="665"/>
      <c r="DB46" s="665"/>
      <c r="DC46" s="760"/>
      <c r="DD46" s="668">
        <v>554255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54150</v>
      </c>
      <c r="CS47" s="695"/>
      <c r="CT47" s="695"/>
      <c r="CU47" s="695"/>
      <c r="CV47" s="695"/>
      <c r="CW47" s="695"/>
      <c r="CX47" s="695"/>
      <c r="CY47" s="696"/>
      <c r="CZ47" s="664">
        <v>0.2</v>
      </c>
      <c r="DA47" s="693"/>
      <c r="DB47" s="693"/>
      <c r="DC47" s="697"/>
      <c r="DD47" s="668">
        <v>7670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236</v>
      </c>
      <c r="CS48" s="660"/>
      <c r="CT48" s="660"/>
      <c r="CU48" s="660"/>
      <c r="CV48" s="660"/>
      <c r="CW48" s="660"/>
      <c r="CX48" s="660"/>
      <c r="CY48" s="661"/>
      <c r="CZ48" s="664" t="s">
        <v>224</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22798871</v>
      </c>
      <c r="CS49" s="729"/>
      <c r="CT49" s="729"/>
      <c r="CU49" s="729"/>
      <c r="CV49" s="729"/>
      <c r="CW49" s="729"/>
      <c r="CX49" s="729"/>
      <c r="CY49" s="761"/>
      <c r="CZ49" s="744">
        <v>100</v>
      </c>
      <c r="DA49" s="762"/>
      <c r="DB49" s="762"/>
      <c r="DC49" s="763"/>
      <c r="DD49" s="764">
        <v>14290944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Cf0Mt/H01vNJgXlDCBurSfQFUOSbWX10rlCJ1rZ6RbC8iRrleTuaFVJwiR3FaI3huxVL2K+B8Y6Zu81gT2a9A==" saltValue="SScM+Rn5/dhNs+Q33B1rQ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23688</v>
      </c>
      <c r="R7" s="795"/>
      <c r="S7" s="795"/>
      <c r="T7" s="795"/>
      <c r="U7" s="795"/>
      <c r="V7" s="795">
        <v>22794</v>
      </c>
      <c r="W7" s="795"/>
      <c r="X7" s="795"/>
      <c r="Y7" s="795"/>
      <c r="Z7" s="795"/>
      <c r="AA7" s="795">
        <v>894</v>
      </c>
      <c r="AB7" s="795"/>
      <c r="AC7" s="795"/>
      <c r="AD7" s="795"/>
      <c r="AE7" s="796"/>
      <c r="AF7" s="797">
        <v>806</v>
      </c>
      <c r="AG7" s="798"/>
      <c r="AH7" s="798"/>
      <c r="AI7" s="798"/>
      <c r="AJ7" s="799"/>
      <c r="AK7" s="834">
        <v>977</v>
      </c>
      <c r="AL7" s="835"/>
      <c r="AM7" s="835"/>
      <c r="AN7" s="835"/>
      <c r="AO7" s="835"/>
      <c r="AP7" s="835">
        <v>15206</v>
      </c>
      <c r="AQ7" s="835"/>
      <c r="AR7" s="835"/>
      <c r="AS7" s="835"/>
      <c r="AT7" s="835"/>
      <c r="AU7" s="836" t="s">
        <v>572</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0</v>
      </c>
      <c r="CI7" s="832"/>
      <c r="CJ7" s="832"/>
      <c r="CK7" s="832"/>
      <c r="CL7" s="833"/>
      <c r="CM7" s="831">
        <v>30</v>
      </c>
      <c r="CN7" s="832"/>
      <c r="CO7" s="832"/>
      <c r="CP7" s="832"/>
      <c r="CQ7" s="833"/>
      <c r="CR7" s="831">
        <v>30</v>
      </c>
      <c r="CS7" s="832"/>
      <c r="CT7" s="832"/>
      <c r="CU7" s="832"/>
      <c r="CV7" s="833"/>
      <c r="CW7" s="831">
        <v>0</v>
      </c>
      <c r="CX7" s="832"/>
      <c r="CY7" s="832"/>
      <c r="CZ7" s="832"/>
      <c r="DA7" s="833"/>
      <c r="DB7" s="831" t="s">
        <v>577</v>
      </c>
      <c r="DC7" s="832"/>
      <c r="DD7" s="832"/>
      <c r="DE7" s="832"/>
      <c r="DF7" s="833"/>
      <c r="DG7" s="831" t="s">
        <v>574</v>
      </c>
      <c r="DH7" s="832"/>
      <c r="DI7" s="832"/>
      <c r="DJ7" s="832"/>
      <c r="DK7" s="833"/>
      <c r="DL7" s="831" t="s">
        <v>574</v>
      </c>
      <c r="DM7" s="832"/>
      <c r="DN7" s="832"/>
      <c r="DO7" s="832"/>
      <c r="DP7" s="833"/>
      <c r="DQ7" s="831" t="s">
        <v>574</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4</v>
      </c>
      <c r="R8" s="819"/>
      <c r="S8" s="819"/>
      <c r="T8" s="819"/>
      <c r="U8" s="819"/>
      <c r="V8" s="819">
        <v>4</v>
      </c>
      <c r="W8" s="819"/>
      <c r="X8" s="819"/>
      <c r="Y8" s="819"/>
      <c r="Z8" s="819"/>
      <c r="AA8" s="819" t="s">
        <v>569</v>
      </c>
      <c r="AB8" s="819"/>
      <c r="AC8" s="819"/>
      <c r="AD8" s="819"/>
      <c r="AE8" s="820"/>
      <c r="AF8" s="821" t="s">
        <v>121</v>
      </c>
      <c r="AG8" s="822"/>
      <c r="AH8" s="822"/>
      <c r="AI8" s="822"/>
      <c r="AJ8" s="823"/>
      <c r="AK8" s="824" t="s">
        <v>570</v>
      </c>
      <c r="AL8" s="825"/>
      <c r="AM8" s="825"/>
      <c r="AN8" s="825"/>
      <c r="AO8" s="825"/>
      <c r="AP8" s="825" t="s">
        <v>571</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11</v>
      </c>
      <c r="CI8" s="842"/>
      <c r="CJ8" s="842"/>
      <c r="CK8" s="842"/>
      <c r="CL8" s="843"/>
      <c r="CM8" s="841">
        <v>123</v>
      </c>
      <c r="CN8" s="842"/>
      <c r="CO8" s="842"/>
      <c r="CP8" s="842"/>
      <c r="CQ8" s="843"/>
      <c r="CR8" s="841">
        <v>10</v>
      </c>
      <c r="CS8" s="842"/>
      <c r="CT8" s="842"/>
      <c r="CU8" s="842"/>
      <c r="CV8" s="843"/>
      <c r="CW8" s="841" t="s">
        <v>579</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574</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23690</v>
      </c>
      <c r="R23" s="854"/>
      <c r="S23" s="854"/>
      <c r="T23" s="854"/>
      <c r="U23" s="854"/>
      <c r="V23" s="854">
        <v>22796</v>
      </c>
      <c r="W23" s="854"/>
      <c r="X23" s="854"/>
      <c r="Y23" s="854"/>
      <c r="Z23" s="854"/>
      <c r="AA23" s="854">
        <v>894</v>
      </c>
      <c r="AB23" s="854"/>
      <c r="AC23" s="854"/>
      <c r="AD23" s="854"/>
      <c r="AE23" s="855"/>
      <c r="AF23" s="856">
        <v>806</v>
      </c>
      <c r="AG23" s="854"/>
      <c r="AH23" s="854"/>
      <c r="AI23" s="854"/>
      <c r="AJ23" s="857"/>
      <c r="AK23" s="858"/>
      <c r="AL23" s="859"/>
      <c r="AM23" s="859"/>
      <c r="AN23" s="859"/>
      <c r="AO23" s="859"/>
      <c r="AP23" s="854">
        <v>15206</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7165</v>
      </c>
      <c r="R28" s="883"/>
      <c r="S28" s="883"/>
      <c r="T28" s="883"/>
      <c r="U28" s="883"/>
      <c r="V28" s="883">
        <v>6738</v>
      </c>
      <c r="W28" s="883"/>
      <c r="X28" s="883"/>
      <c r="Y28" s="883"/>
      <c r="Z28" s="883"/>
      <c r="AA28" s="883">
        <v>427</v>
      </c>
      <c r="AB28" s="883"/>
      <c r="AC28" s="883"/>
      <c r="AD28" s="883"/>
      <c r="AE28" s="884"/>
      <c r="AF28" s="885">
        <v>427</v>
      </c>
      <c r="AG28" s="883"/>
      <c r="AH28" s="883"/>
      <c r="AI28" s="883"/>
      <c r="AJ28" s="886"/>
      <c r="AK28" s="887">
        <v>494</v>
      </c>
      <c r="AL28" s="888"/>
      <c r="AM28" s="888"/>
      <c r="AN28" s="888"/>
      <c r="AO28" s="888"/>
      <c r="AP28" s="878" t="s">
        <v>575</v>
      </c>
      <c r="AQ28" s="879"/>
      <c r="AR28" s="879"/>
      <c r="AS28" s="879"/>
      <c r="AT28" s="879"/>
      <c r="AU28" s="878" t="s">
        <v>575</v>
      </c>
      <c r="AV28" s="879"/>
      <c r="AW28" s="879"/>
      <c r="AX28" s="879"/>
      <c r="AY28" s="879"/>
      <c r="AZ28" s="878" t="s">
        <v>575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5978</v>
      </c>
      <c r="R29" s="819"/>
      <c r="S29" s="819"/>
      <c r="T29" s="819"/>
      <c r="U29" s="819"/>
      <c r="V29" s="819">
        <v>5644</v>
      </c>
      <c r="W29" s="819"/>
      <c r="X29" s="819"/>
      <c r="Y29" s="819"/>
      <c r="Z29" s="819"/>
      <c r="AA29" s="819">
        <v>333</v>
      </c>
      <c r="AB29" s="819"/>
      <c r="AC29" s="819"/>
      <c r="AD29" s="819"/>
      <c r="AE29" s="820"/>
      <c r="AF29" s="821">
        <v>333</v>
      </c>
      <c r="AG29" s="822"/>
      <c r="AH29" s="822"/>
      <c r="AI29" s="822"/>
      <c r="AJ29" s="823"/>
      <c r="AK29" s="878">
        <v>827</v>
      </c>
      <c r="AL29" s="879"/>
      <c r="AM29" s="879"/>
      <c r="AN29" s="879"/>
      <c r="AO29" s="879"/>
      <c r="AP29" s="878" t="s">
        <v>575</v>
      </c>
      <c r="AQ29" s="879"/>
      <c r="AR29" s="879"/>
      <c r="AS29" s="879"/>
      <c r="AT29" s="879"/>
      <c r="AU29" s="878" t="s">
        <v>575</v>
      </c>
      <c r="AV29" s="879"/>
      <c r="AW29" s="879"/>
      <c r="AX29" s="879"/>
      <c r="AY29" s="879"/>
      <c r="AZ29" s="878" t="s">
        <v>575</v>
      </c>
      <c r="BA29" s="879"/>
      <c r="BB29" s="879"/>
      <c r="BC29" s="879"/>
      <c r="BD29" s="879"/>
      <c r="BE29" s="889"/>
      <c r="BF29" s="889"/>
      <c r="BG29" s="889"/>
      <c r="BH29" s="889"/>
      <c r="BI29" s="890"/>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35</v>
      </c>
      <c r="R30" s="819"/>
      <c r="S30" s="819"/>
      <c r="T30" s="819"/>
      <c r="U30" s="819"/>
      <c r="V30" s="819">
        <v>35</v>
      </c>
      <c r="W30" s="819"/>
      <c r="X30" s="819"/>
      <c r="Y30" s="819"/>
      <c r="Z30" s="819"/>
      <c r="AA30" s="819" t="s">
        <v>573</v>
      </c>
      <c r="AB30" s="819"/>
      <c r="AC30" s="819"/>
      <c r="AD30" s="819"/>
      <c r="AE30" s="820"/>
      <c r="AF30" s="821" t="s">
        <v>121</v>
      </c>
      <c r="AG30" s="822"/>
      <c r="AH30" s="822"/>
      <c r="AI30" s="822"/>
      <c r="AJ30" s="823"/>
      <c r="AK30" s="878">
        <v>19</v>
      </c>
      <c r="AL30" s="879"/>
      <c r="AM30" s="879"/>
      <c r="AN30" s="879"/>
      <c r="AO30" s="879"/>
      <c r="AP30" s="878" t="s">
        <v>575</v>
      </c>
      <c r="AQ30" s="879"/>
      <c r="AR30" s="879"/>
      <c r="AS30" s="879"/>
      <c r="AT30" s="879"/>
      <c r="AU30" s="878" t="s">
        <v>575</v>
      </c>
      <c r="AV30" s="879"/>
      <c r="AW30" s="879"/>
      <c r="AX30" s="879"/>
      <c r="AY30" s="879"/>
      <c r="AZ30" s="878" t="s">
        <v>575</v>
      </c>
      <c r="BA30" s="879"/>
      <c r="BB30" s="879"/>
      <c r="BC30" s="879"/>
      <c r="BD30" s="879"/>
      <c r="BE30" s="889"/>
      <c r="BF30" s="889"/>
      <c r="BG30" s="889"/>
      <c r="BH30" s="889"/>
      <c r="BI30" s="890"/>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762</v>
      </c>
      <c r="R31" s="819"/>
      <c r="S31" s="819"/>
      <c r="T31" s="819"/>
      <c r="U31" s="819"/>
      <c r="V31" s="819">
        <v>742</v>
      </c>
      <c r="W31" s="819"/>
      <c r="X31" s="819"/>
      <c r="Y31" s="819"/>
      <c r="Z31" s="819"/>
      <c r="AA31" s="819">
        <v>21</v>
      </c>
      <c r="AB31" s="819"/>
      <c r="AC31" s="819"/>
      <c r="AD31" s="819"/>
      <c r="AE31" s="820"/>
      <c r="AF31" s="821">
        <v>21</v>
      </c>
      <c r="AG31" s="822"/>
      <c r="AH31" s="822"/>
      <c r="AI31" s="822"/>
      <c r="AJ31" s="823"/>
      <c r="AK31" s="878">
        <v>193</v>
      </c>
      <c r="AL31" s="879"/>
      <c r="AM31" s="879"/>
      <c r="AN31" s="879"/>
      <c r="AO31" s="879"/>
      <c r="AP31" s="878" t="s">
        <v>575</v>
      </c>
      <c r="AQ31" s="879"/>
      <c r="AR31" s="879"/>
      <c r="AS31" s="879"/>
      <c r="AT31" s="879"/>
      <c r="AU31" s="878" t="s">
        <v>575</v>
      </c>
      <c r="AV31" s="879"/>
      <c r="AW31" s="879"/>
      <c r="AX31" s="879"/>
      <c r="AY31" s="879"/>
      <c r="AZ31" s="878" t="s">
        <v>575</v>
      </c>
      <c r="BA31" s="879"/>
      <c r="BB31" s="879"/>
      <c r="BC31" s="879"/>
      <c r="BD31" s="879"/>
      <c r="BE31" s="889"/>
      <c r="BF31" s="889"/>
      <c r="BG31" s="889"/>
      <c r="BH31" s="889"/>
      <c r="BI31" s="890"/>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16</v>
      </c>
      <c r="R32" s="819"/>
      <c r="S32" s="819"/>
      <c r="T32" s="819"/>
      <c r="U32" s="819"/>
      <c r="V32" s="819">
        <v>15</v>
      </c>
      <c r="W32" s="819"/>
      <c r="X32" s="819"/>
      <c r="Y32" s="819"/>
      <c r="Z32" s="819"/>
      <c r="AA32" s="819">
        <v>2</v>
      </c>
      <c r="AB32" s="819"/>
      <c r="AC32" s="819"/>
      <c r="AD32" s="819"/>
      <c r="AE32" s="820"/>
      <c r="AF32" s="821">
        <v>2</v>
      </c>
      <c r="AG32" s="822"/>
      <c r="AH32" s="822"/>
      <c r="AI32" s="822"/>
      <c r="AJ32" s="823"/>
      <c r="AK32" s="878" t="s">
        <v>574</v>
      </c>
      <c r="AL32" s="879"/>
      <c r="AM32" s="879"/>
      <c r="AN32" s="879"/>
      <c r="AO32" s="879"/>
      <c r="AP32" s="878" t="s">
        <v>575</v>
      </c>
      <c r="AQ32" s="879"/>
      <c r="AR32" s="879"/>
      <c r="AS32" s="879"/>
      <c r="AT32" s="879"/>
      <c r="AU32" s="878" t="s">
        <v>575</v>
      </c>
      <c r="AV32" s="879"/>
      <c r="AW32" s="879"/>
      <c r="AX32" s="879"/>
      <c r="AY32" s="879"/>
      <c r="AZ32" s="878" t="s">
        <v>575</v>
      </c>
      <c r="BA32" s="879"/>
      <c r="BB32" s="879"/>
      <c r="BC32" s="879"/>
      <c r="BD32" s="879"/>
      <c r="BE32" s="889"/>
      <c r="BF32" s="889"/>
      <c r="BG32" s="889"/>
      <c r="BH32" s="889"/>
      <c r="BI32" s="890"/>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65</v>
      </c>
      <c r="R33" s="819"/>
      <c r="S33" s="819"/>
      <c r="T33" s="819"/>
      <c r="U33" s="819"/>
      <c r="V33" s="819">
        <v>61</v>
      </c>
      <c r="W33" s="819"/>
      <c r="X33" s="819"/>
      <c r="Y33" s="819"/>
      <c r="Z33" s="819"/>
      <c r="AA33" s="819">
        <v>3</v>
      </c>
      <c r="AB33" s="819"/>
      <c r="AC33" s="819"/>
      <c r="AD33" s="819"/>
      <c r="AE33" s="820"/>
      <c r="AF33" s="821">
        <v>3</v>
      </c>
      <c r="AG33" s="822"/>
      <c r="AH33" s="822"/>
      <c r="AI33" s="822"/>
      <c r="AJ33" s="823"/>
      <c r="AK33" s="878" t="s">
        <v>575</v>
      </c>
      <c r="AL33" s="879"/>
      <c r="AM33" s="879"/>
      <c r="AN33" s="879"/>
      <c r="AO33" s="879"/>
      <c r="AP33" s="878" t="s">
        <v>575</v>
      </c>
      <c r="AQ33" s="879"/>
      <c r="AR33" s="879"/>
      <c r="AS33" s="879"/>
      <c r="AT33" s="879"/>
      <c r="AU33" s="878" t="s">
        <v>575</v>
      </c>
      <c r="AV33" s="879"/>
      <c r="AW33" s="879"/>
      <c r="AX33" s="879"/>
      <c r="AY33" s="879"/>
      <c r="AZ33" s="878" t="s">
        <v>575</v>
      </c>
      <c r="BA33" s="879"/>
      <c r="BB33" s="879"/>
      <c r="BC33" s="879"/>
      <c r="BD33" s="879"/>
      <c r="BE33" s="889"/>
      <c r="BF33" s="889"/>
      <c r="BG33" s="889"/>
      <c r="BH33" s="889"/>
      <c r="BI33" s="890"/>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1833</v>
      </c>
      <c r="R34" s="819"/>
      <c r="S34" s="819"/>
      <c r="T34" s="819"/>
      <c r="U34" s="819"/>
      <c r="V34" s="819">
        <v>1592</v>
      </c>
      <c r="W34" s="819"/>
      <c r="X34" s="819"/>
      <c r="Y34" s="819"/>
      <c r="Z34" s="819"/>
      <c r="AA34" s="819">
        <v>241</v>
      </c>
      <c r="AB34" s="819"/>
      <c r="AC34" s="819"/>
      <c r="AD34" s="819"/>
      <c r="AE34" s="820"/>
      <c r="AF34" s="821">
        <v>575</v>
      </c>
      <c r="AG34" s="822"/>
      <c r="AH34" s="822"/>
      <c r="AI34" s="822"/>
      <c r="AJ34" s="823"/>
      <c r="AK34" s="878">
        <v>175</v>
      </c>
      <c r="AL34" s="879"/>
      <c r="AM34" s="879"/>
      <c r="AN34" s="879"/>
      <c r="AO34" s="879"/>
      <c r="AP34" s="879">
        <v>3030</v>
      </c>
      <c r="AQ34" s="879"/>
      <c r="AR34" s="879"/>
      <c r="AS34" s="879"/>
      <c r="AT34" s="879"/>
      <c r="AU34" s="879">
        <v>533</v>
      </c>
      <c r="AV34" s="879"/>
      <c r="AW34" s="879"/>
      <c r="AX34" s="879"/>
      <c r="AY34" s="879"/>
      <c r="AZ34" s="878" t="s">
        <v>575</v>
      </c>
      <c r="BA34" s="879"/>
      <c r="BB34" s="879"/>
      <c r="BC34" s="879"/>
      <c r="BD34" s="879"/>
      <c r="BE34" s="889" t="s">
        <v>399</v>
      </c>
      <c r="BF34" s="889"/>
      <c r="BG34" s="889"/>
      <c r="BH34" s="889"/>
      <c r="BI34" s="890"/>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400</v>
      </c>
      <c r="C35" s="816"/>
      <c r="D35" s="816"/>
      <c r="E35" s="816"/>
      <c r="F35" s="816"/>
      <c r="G35" s="816"/>
      <c r="H35" s="816"/>
      <c r="I35" s="816"/>
      <c r="J35" s="816"/>
      <c r="K35" s="816"/>
      <c r="L35" s="816"/>
      <c r="M35" s="816"/>
      <c r="N35" s="816"/>
      <c r="O35" s="816"/>
      <c r="P35" s="817"/>
      <c r="Q35" s="818">
        <v>6189</v>
      </c>
      <c r="R35" s="819"/>
      <c r="S35" s="819"/>
      <c r="T35" s="819"/>
      <c r="U35" s="819"/>
      <c r="V35" s="819">
        <v>6503</v>
      </c>
      <c r="W35" s="819"/>
      <c r="X35" s="819"/>
      <c r="Y35" s="819"/>
      <c r="Z35" s="819"/>
      <c r="AA35" s="819">
        <v>-315</v>
      </c>
      <c r="AB35" s="819"/>
      <c r="AC35" s="819"/>
      <c r="AD35" s="819"/>
      <c r="AE35" s="820"/>
      <c r="AF35" s="821">
        <v>762</v>
      </c>
      <c r="AG35" s="822"/>
      <c r="AH35" s="822"/>
      <c r="AI35" s="822"/>
      <c r="AJ35" s="823"/>
      <c r="AK35" s="878">
        <v>1038</v>
      </c>
      <c r="AL35" s="879"/>
      <c r="AM35" s="879"/>
      <c r="AN35" s="879"/>
      <c r="AO35" s="879"/>
      <c r="AP35" s="879">
        <v>2407</v>
      </c>
      <c r="AQ35" s="879"/>
      <c r="AR35" s="879"/>
      <c r="AS35" s="879"/>
      <c r="AT35" s="879"/>
      <c r="AU35" s="879">
        <v>1336</v>
      </c>
      <c r="AV35" s="879"/>
      <c r="AW35" s="879"/>
      <c r="AX35" s="879"/>
      <c r="AY35" s="879"/>
      <c r="AZ35" s="878" t="s">
        <v>575</v>
      </c>
      <c r="BA35" s="879"/>
      <c r="BB35" s="879"/>
      <c r="BC35" s="879"/>
      <c r="BD35" s="879"/>
      <c r="BE35" s="889" t="s">
        <v>401</v>
      </c>
      <c r="BF35" s="889"/>
      <c r="BG35" s="889"/>
      <c r="BH35" s="889"/>
      <c r="BI35" s="890"/>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402</v>
      </c>
      <c r="C36" s="816"/>
      <c r="D36" s="816"/>
      <c r="E36" s="816"/>
      <c r="F36" s="816"/>
      <c r="G36" s="816"/>
      <c r="H36" s="816"/>
      <c r="I36" s="816"/>
      <c r="J36" s="816"/>
      <c r="K36" s="816"/>
      <c r="L36" s="816"/>
      <c r="M36" s="816"/>
      <c r="N36" s="816"/>
      <c r="O36" s="816"/>
      <c r="P36" s="817"/>
      <c r="Q36" s="818">
        <v>1845</v>
      </c>
      <c r="R36" s="819"/>
      <c r="S36" s="819"/>
      <c r="T36" s="819"/>
      <c r="U36" s="819"/>
      <c r="V36" s="819">
        <v>1758</v>
      </c>
      <c r="W36" s="819"/>
      <c r="X36" s="819"/>
      <c r="Y36" s="819"/>
      <c r="Z36" s="819"/>
      <c r="AA36" s="819">
        <v>87</v>
      </c>
      <c r="AB36" s="819"/>
      <c r="AC36" s="819"/>
      <c r="AD36" s="819"/>
      <c r="AE36" s="820"/>
      <c r="AF36" s="821" t="s">
        <v>121</v>
      </c>
      <c r="AG36" s="822"/>
      <c r="AH36" s="822"/>
      <c r="AI36" s="822"/>
      <c r="AJ36" s="823"/>
      <c r="AK36" s="878">
        <v>885</v>
      </c>
      <c r="AL36" s="879"/>
      <c r="AM36" s="879"/>
      <c r="AN36" s="879"/>
      <c r="AO36" s="879"/>
      <c r="AP36" s="879">
        <v>8927</v>
      </c>
      <c r="AQ36" s="879"/>
      <c r="AR36" s="879"/>
      <c r="AS36" s="879"/>
      <c r="AT36" s="879"/>
      <c r="AU36" s="879">
        <v>5534</v>
      </c>
      <c r="AV36" s="879"/>
      <c r="AW36" s="879"/>
      <c r="AX36" s="879"/>
      <c r="AY36" s="879"/>
      <c r="AZ36" s="878" t="s">
        <v>575</v>
      </c>
      <c r="BA36" s="879"/>
      <c r="BB36" s="879"/>
      <c r="BC36" s="879"/>
      <c r="BD36" s="879"/>
      <c r="BE36" s="889" t="s">
        <v>403</v>
      </c>
      <c r="BF36" s="889"/>
      <c r="BG36" s="889"/>
      <c r="BH36" s="889"/>
      <c r="BI36" s="890"/>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404</v>
      </c>
      <c r="C37" s="816"/>
      <c r="D37" s="816"/>
      <c r="E37" s="816"/>
      <c r="F37" s="816"/>
      <c r="G37" s="816"/>
      <c r="H37" s="816"/>
      <c r="I37" s="816"/>
      <c r="J37" s="816"/>
      <c r="K37" s="816"/>
      <c r="L37" s="816"/>
      <c r="M37" s="816"/>
      <c r="N37" s="816"/>
      <c r="O37" s="816"/>
      <c r="P37" s="817"/>
      <c r="Q37" s="818">
        <v>34</v>
      </c>
      <c r="R37" s="819"/>
      <c r="S37" s="819"/>
      <c r="T37" s="819"/>
      <c r="U37" s="819"/>
      <c r="V37" s="819">
        <v>34</v>
      </c>
      <c r="W37" s="819"/>
      <c r="X37" s="819"/>
      <c r="Y37" s="819"/>
      <c r="Z37" s="819"/>
      <c r="AA37" s="819" t="s">
        <v>575</v>
      </c>
      <c r="AB37" s="819"/>
      <c r="AC37" s="819"/>
      <c r="AD37" s="819"/>
      <c r="AE37" s="820"/>
      <c r="AF37" s="821" t="s">
        <v>121</v>
      </c>
      <c r="AG37" s="822"/>
      <c r="AH37" s="822"/>
      <c r="AI37" s="822"/>
      <c r="AJ37" s="823"/>
      <c r="AK37" s="878">
        <v>28</v>
      </c>
      <c r="AL37" s="879"/>
      <c r="AM37" s="879"/>
      <c r="AN37" s="879"/>
      <c r="AO37" s="879"/>
      <c r="AP37" s="879">
        <v>285</v>
      </c>
      <c r="AQ37" s="879"/>
      <c r="AR37" s="879"/>
      <c r="AS37" s="879"/>
      <c r="AT37" s="879"/>
      <c r="AU37" s="879">
        <v>285</v>
      </c>
      <c r="AV37" s="879"/>
      <c r="AW37" s="879"/>
      <c r="AX37" s="879"/>
      <c r="AY37" s="879"/>
      <c r="AZ37" s="878" t="s">
        <v>575</v>
      </c>
      <c r="BA37" s="879"/>
      <c r="BB37" s="879"/>
      <c r="BC37" s="879"/>
      <c r="BD37" s="879"/>
      <c r="BE37" s="889" t="s">
        <v>403</v>
      </c>
      <c r="BF37" s="889"/>
      <c r="BG37" s="889"/>
      <c r="BH37" s="889"/>
      <c r="BI37" s="890"/>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78"/>
      <c r="AL38" s="879"/>
      <c r="AM38" s="879"/>
      <c r="AN38" s="879"/>
      <c r="AO38" s="879"/>
      <c r="AP38" s="879"/>
      <c r="AQ38" s="879"/>
      <c r="AR38" s="879"/>
      <c r="AS38" s="879"/>
      <c r="AT38" s="879"/>
      <c r="AU38" s="879"/>
      <c r="AV38" s="879"/>
      <c r="AW38" s="879"/>
      <c r="AX38" s="879"/>
      <c r="AY38" s="879"/>
      <c r="AZ38" s="891"/>
      <c r="BA38" s="891"/>
      <c r="BB38" s="891"/>
      <c r="BC38" s="891"/>
      <c r="BD38" s="891"/>
      <c r="BE38" s="889"/>
      <c r="BF38" s="889"/>
      <c r="BG38" s="889"/>
      <c r="BH38" s="889"/>
      <c r="BI38" s="890"/>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78"/>
      <c r="AL39" s="879"/>
      <c r="AM39" s="879"/>
      <c r="AN39" s="879"/>
      <c r="AO39" s="879"/>
      <c r="AP39" s="879"/>
      <c r="AQ39" s="879"/>
      <c r="AR39" s="879"/>
      <c r="AS39" s="879"/>
      <c r="AT39" s="879"/>
      <c r="AU39" s="879"/>
      <c r="AV39" s="879"/>
      <c r="AW39" s="879"/>
      <c r="AX39" s="879"/>
      <c r="AY39" s="879"/>
      <c r="AZ39" s="891"/>
      <c r="BA39" s="891"/>
      <c r="BB39" s="891"/>
      <c r="BC39" s="891"/>
      <c r="BD39" s="891"/>
      <c r="BE39" s="889"/>
      <c r="BF39" s="889"/>
      <c r="BG39" s="889"/>
      <c r="BH39" s="889"/>
      <c r="BI39" s="890"/>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78"/>
      <c r="AL40" s="879"/>
      <c r="AM40" s="879"/>
      <c r="AN40" s="879"/>
      <c r="AO40" s="879"/>
      <c r="AP40" s="879"/>
      <c r="AQ40" s="879"/>
      <c r="AR40" s="879"/>
      <c r="AS40" s="879"/>
      <c r="AT40" s="879"/>
      <c r="AU40" s="879"/>
      <c r="AV40" s="879"/>
      <c r="AW40" s="879"/>
      <c r="AX40" s="879"/>
      <c r="AY40" s="879"/>
      <c r="AZ40" s="891"/>
      <c r="BA40" s="891"/>
      <c r="BB40" s="891"/>
      <c r="BC40" s="891"/>
      <c r="BD40" s="891"/>
      <c r="BE40" s="889"/>
      <c r="BF40" s="889"/>
      <c r="BG40" s="889"/>
      <c r="BH40" s="889"/>
      <c r="BI40" s="890"/>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78"/>
      <c r="AL41" s="879"/>
      <c r="AM41" s="879"/>
      <c r="AN41" s="879"/>
      <c r="AO41" s="879"/>
      <c r="AP41" s="879"/>
      <c r="AQ41" s="879"/>
      <c r="AR41" s="879"/>
      <c r="AS41" s="879"/>
      <c r="AT41" s="879"/>
      <c r="AU41" s="879"/>
      <c r="AV41" s="879"/>
      <c r="AW41" s="879"/>
      <c r="AX41" s="879"/>
      <c r="AY41" s="879"/>
      <c r="AZ41" s="891"/>
      <c r="BA41" s="891"/>
      <c r="BB41" s="891"/>
      <c r="BC41" s="891"/>
      <c r="BD41" s="891"/>
      <c r="BE41" s="889"/>
      <c r="BF41" s="889"/>
      <c r="BG41" s="889"/>
      <c r="BH41" s="889"/>
      <c r="BI41" s="890"/>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78"/>
      <c r="AL42" s="879"/>
      <c r="AM42" s="879"/>
      <c r="AN42" s="879"/>
      <c r="AO42" s="879"/>
      <c r="AP42" s="879"/>
      <c r="AQ42" s="879"/>
      <c r="AR42" s="879"/>
      <c r="AS42" s="879"/>
      <c r="AT42" s="879"/>
      <c r="AU42" s="879"/>
      <c r="AV42" s="879"/>
      <c r="AW42" s="879"/>
      <c r="AX42" s="879"/>
      <c r="AY42" s="879"/>
      <c r="AZ42" s="891"/>
      <c r="BA42" s="891"/>
      <c r="BB42" s="891"/>
      <c r="BC42" s="891"/>
      <c r="BD42" s="891"/>
      <c r="BE42" s="889"/>
      <c r="BF42" s="889"/>
      <c r="BG42" s="889"/>
      <c r="BH42" s="889"/>
      <c r="BI42" s="890"/>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78"/>
      <c r="AL43" s="879"/>
      <c r="AM43" s="879"/>
      <c r="AN43" s="879"/>
      <c r="AO43" s="879"/>
      <c r="AP43" s="879"/>
      <c r="AQ43" s="879"/>
      <c r="AR43" s="879"/>
      <c r="AS43" s="879"/>
      <c r="AT43" s="879"/>
      <c r="AU43" s="879"/>
      <c r="AV43" s="879"/>
      <c r="AW43" s="879"/>
      <c r="AX43" s="879"/>
      <c r="AY43" s="879"/>
      <c r="AZ43" s="891"/>
      <c r="BA43" s="891"/>
      <c r="BB43" s="891"/>
      <c r="BC43" s="891"/>
      <c r="BD43" s="891"/>
      <c r="BE43" s="889"/>
      <c r="BF43" s="889"/>
      <c r="BG43" s="889"/>
      <c r="BH43" s="889"/>
      <c r="BI43" s="890"/>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78"/>
      <c r="AL44" s="879"/>
      <c r="AM44" s="879"/>
      <c r="AN44" s="879"/>
      <c r="AO44" s="879"/>
      <c r="AP44" s="879"/>
      <c r="AQ44" s="879"/>
      <c r="AR44" s="879"/>
      <c r="AS44" s="879"/>
      <c r="AT44" s="879"/>
      <c r="AU44" s="879"/>
      <c r="AV44" s="879"/>
      <c r="AW44" s="879"/>
      <c r="AX44" s="879"/>
      <c r="AY44" s="879"/>
      <c r="AZ44" s="891"/>
      <c r="BA44" s="891"/>
      <c r="BB44" s="891"/>
      <c r="BC44" s="891"/>
      <c r="BD44" s="891"/>
      <c r="BE44" s="889"/>
      <c r="BF44" s="889"/>
      <c r="BG44" s="889"/>
      <c r="BH44" s="889"/>
      <c r="BI44" s="890"/>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78"/>
      <c r="AL45" s="879"/>
      <c r="AM45" s="879"/>
      <c r="AN45" s="879"/>
      <c r="AO45" s="879"/>
      <c r="AP45" s="879"/>
      <c r="AQ45" s="879"/>
      <c r="AR45" s="879"/>
      <c r="AS45" s="879"/>
      <c r="AT45" s="879"/>
      <c r="AU45" s="879"/>
      <c r="AV45" s="879"/>
      <c r="AW45" s="879"/>
      <c r="AX45" s="879"/>
      <c r="AY45" s="879"/>
      <c r="AZ45" s="891"/>
      <c r="BA45" s="891"/>
      <c r="BB45" s="891"/>
      <c r="BC45" s="891"/>
      <c r="BD45" s="891"/>
      <c r="BE45" s="889"/>
      <c r="BF45" s="889"/>
      <c r="BG45" s="889"/>
      <c r="BH45" s="889"/>
      <c r="BI45" s="890"/>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78"/>
      <c r="AL46" s="879"/>
      <c r="AM46" s="879"/>
      <c r="AN46" s="879"/>
      <c r="AO46" s="879"/>
      <c r="AP46" s="879"/>
      <c r="AQ46" s="879"/>
      <c r="AR46" s="879"/>
      <c r="AS46" s="879"/>
      <c r="AT46" s="879"/>
      <c r="AU46" s="879"/>
      <c r="AV46" s="879"/>
      <c r="AW46" s="879"/>
      <c r="AX46" s="879"/>
      <c r="AY46" s="879"/>
      <c r="AZ46" s="891"/>
      <c r="BA46" s="891"/>
      <c r="BB46" s="891"/>
      <c r="BC46" s="891"/>
      <c r="BD46" s="891"/>
      <c r="BE46" s="889"/>
      <c r="BF46" s="889"/>
      <c r="BG46" s="889"/>
      <c r="BH46" s="889"/>
      <c r="BI46" s="890"/>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78"/>
      <c r="AL47" s="879"/>
      <c r="AM47" s="879"/>
      <c r="AN47" s="879"/>
      <c r="AO47" s="879"/>
      <c r="AP47" s="879"/>
      <c r="AQ47" s="879"/>
      <c r="AR47" s="879"/>
      <c r="AS47" s="879"/>
      <c r="AT47" s="879"/>
      <c r="AU47" s="879"/>
      <c r="AV47" s="879"/>
      <c r="AW47" s="879"/>
      <c r="AX47" s="879"/>
      <c r="AY47" s="879"/>
      <c r="AZ47" s="891"/>
      <c r="BA47" s="891"/>
      <c r="BB47" s="891"/>
      <c r="BC47" s="891"/>
      <c r="BD47" s="891"/>
      <c r="BE47" s="889"/>
      <c r="BF47" s="889"/>
      <c r="BG47" s="889"/>
      <c r="BH47" s="889"/>
      <c r="BI47" s="890"/>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78"/>
      <c r="AL48" s="879"/>
      <c r="AM48" s="879"/>
      <c r="AN48" s="879"/>
      <c r="AO48" s="879"/>
      <c r="AP48" s="879"/>
      <c r="AQ48" s="879"/>
      <c r="AR48" s="879"/>
      <c r="AS48" s="879"/>
      <c r="AT48" s="879"/>
      <c r="AU48" s="879"/>
      <c r="AV48" s="879"/>
      <c r="AW48" s="879"/>
      <c r="AX48" s="879"/>
      <c r="AY48" s="879"/>
      <c r="AZ48" s="891"/>
      <c r="BA48" s="891"/>
      <c r="BB48" s="891"/>
      <c r="BC48" s="891"/>
      <c r="BD48" s="891"/>
      <c r="BE48" s="889"/>
      <c r="BF48" s="889"/>
      <c r="BG48" s="889"/>
      <c r="BH48" s="889"/>
      <c r="BI48" s="890"/>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78"/>
      <c r="AL49" s="879"/>
      <c r="AM49" s="879"/>
      <c r="AN49" s="879"/>
      <c r="AO49" s="879"/>
      <c r="AP49" s="879"/>
      <c r="AQ49" s="879"/>
      <c r="AR49" s="879"/>
      <c r="AS49" s="879"/>
      <c r="AT49" s="879"/>
      <c r="AU49" s="879"/>
      <c r="AV49" s="879"/>
      <c r="AW49" s="879"/>
      <c r="AX49" s="879"/>
      <c r="AY49" s="879"/>
      <c r="AZ49" s="891"/>
      <c r="BA49" s="891"/>
      <c r="BB49" s="891"/>
      <c r="BC49" s="891"/>
      <c r="BD49" s="891"/>
      <c r="BE49" s="889"/>
      <c r="BF49" s="889"/>
      <c r="BG49" s="889"/>
      <c r="BH49" s="889"/>
      <c r="BI49" s="890"/>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9"/>
      <c r="BF50" s="889"/>
      <c r="BG50" s="889"/>
      <c r="BH50" s="889"/>
      <c r="BI50" s="890"/>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9"/>
      <c r="BF51" s="889"/>
      <c r="BG51" s="889"/>
      <c r="BH51" s="889"/>
      <c r="BI51" s="890"/>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9"/>
      <c r="BF52" s="889"/>
      <c r="BG52" s="889"/>
      <c r="BH52" s="889"/>
      <c r="BI52" s="890"/>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9"/>
      <c r="BF53" s="889"/>
      <c r="BG53" s="889"/>
      <c r="BH53" s="889"/>
      <c r="BI53" s="890"/>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9"/>
      <c r="BF54" s="889"/>
      <c r="BG54" s="889"/>
      <c r="BH54" s="889"/>
      <c r="BI54" s="890"/>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9"/>
      <c r="BF55" s="889"/>
      <c r="BG55" s="889"/>
      <c r="BH55" s="889"/>
      <c r="BI55" s="890"/>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9"/>
      <c r="BF56" s="889"/>
      <c r="BG56" s="889"/>
      <c r="BH56" s="889"/>
      <c r="BI56" s="890"/>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9"/>
      <c r="BF57" s="889"/>
      <c r="BG57" s="889"/>
      <c r="BH57" s="889"/>
      <c r="BI57" s="890"/>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9"/>
      <c r="BF58" s="889"/>
      <c r="BG58" s="889"/>
      <c r="BH58" s="889"/>
      <c r="BI58" s="890"/>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9"/>
      <c r="BF59" s="889"/>
      <c r="BG59" s="889"/>
      <c r="BH59" s="889"/>
      <c r="BI59" s="890"/>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9"/>
      <c r="BF60" s="889"/>
      <c r="BG60" s="889"/>
      <c r="BH60" s="889"/>
      <c r="BI60" s="890"/>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9"/>
      <c r="BF61" s="889"/>
      <c r="BG61" s="889"/>
      <c r="BH61" s="889"/>
      <c r="BI61" s="890"/>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9"/>
      <c r="BF62" s="889"/>
      <c r="BG62" s="889"/>
      <c r="BH62" s="889"/>
      <c r="BI62" s="890"/>
      <c r="BJ62" s="904"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2123</v>
      </c>
      <c r="AG63" s="901"/>
      <c r="AH63" s="901"/>
      <c r="AI63" s="901"/>
      <c r="AJ63" s="902"/>
      <c r="AK63" s="903"/>
      <c r="AL63" s="898"/>
      <c r="AM63" s="898"/>
      <c r="AN63" s="898"/>
      <c r="AO63" s="898"/>
      <c r="AP63" s="901">
        <v>14649</v>
      </c>
      <c r="AQ63" s="901"/>
      <c r="AR63" s="901"/>
      <c r="AS63" s="901"/>
      <c r="AT63" s="901"/>
      <c r="AU63" s="901">
        <v>7689</v>
      </c>
      <c r="AV63" s="901"/>
      <c r="AW63" s="901"/>
      <c r="AX63" s="901"/>
      <c r="AY63" s="901"/>
      <c r="AZ63" s="905"/>
      <c r="BA63" s="905"/>
      <c r="BB63" s="905"/>
      <c r="BC63" s="905"/>
      <c r="BD63" s="905"/>
      <c r="BE63" s="906"/>
      <c r="BF63" s="906"/>
      <c r="BG63" s="906"/>
      <c r="BH63" s="906"/>
      <c r="BI63" s="907"/>
      <c r="BJ63" s="908" t="s">
        <v>407</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386</v>
      </c>
      <c r="AB66" s="778"/>
      <c r="AC66" s="778"/>
      <c r="AD66" s="778"/>
      <c r="AE66" s="779"/>
      <c r="AF66" s="911" t="s">
        <v>387</v>
      </c>
      <c r="AG66" s="873"/>
      <c r="AH66" s="873"/>
      <c r="AI66" s="873"/>
      <c r="AJ66" s="912"/>
      <c r="AK66" s="777" t="s">
        <v>388</v>
      </c>
      <c r="AL66" s="801"/>
      <c r="AM66" s="801"/>
      <c r="AN66" s="801"/>
      <c r="AO66" s="802"/>
      <c r="AP66" s="777" t="s">
        <v>389</v>
      </c>
      <c r="AQ66" s="778"/>
      <c r="AR66" s="778"/>
      <c r="AS66" s="778"/>
      <c r="AT66" s="779"/>
      <c r="AU66" s="777" t="s">
        <v>412</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580</v>
      </c>
      <c r="C68" s="929"/>
      <c r="D68" s="929"/>
      <c r="E68" s="929"/>
      <c r="F68" s="929"/>
      <c r="G68" s="929"/>
      <c r="H68" s="929"/>
      <c r="I68" s="929"/>
      <c r="J68" s="929"/>
      <c r="K68" s="929"/>
      <c r="L68" s="929"/>
      <c r="M68" s="929"/>
      <c r="N68" s="929"/>
      <c r="O68" s="929"/>
      <c r="P68" s="930"/>
      <c r="Q68" s="931">
        <v>72</v>
      </c>
      <c r="R68" s="925"/>
      <c r="S68" s="925"/>
      <c r="T68" s="925"/>
      <c r="U68" s="925"/>
      <c r="V68" s="925">
        <v>65</v>
      </c>
      <c r="W68" s="925"/>
      <c r="X68" s="925"/>
      <c r="Y68" s="925"/>
      <c r="Z68" s="925"/>
      <c r="AA68" s="925">
        <v>7</v>
      </c>
      <c r="AB68" s="925"/>
      <c r="AC68" s="925"/>
      <c r="AD68" s="925"/>
      <c r="AE68" s="925"/>
      <c r="AF68" s="925">
        <v>7</v>
      </c>
      <c r="AG68" s="925"/>
      <c r="AH68" s="925"/>
      <c r="AI68" s="925"/>
      <c r="AJ68" s="925"/>
      <c r="AK68" s="925" t="s">
        <v>581</v>
      </c>
      <c r="AL68" s="925"/>
      <c r="AM68" s="925"/>
      <c r="AN68" s="925"/>
      <c r="AO68" s="925"/>
      <c r="AP68" s="925" t="s">
        <v>581</v>
      </c>
      <c r="AQ68" s="925"/>
      <c r="AR68" s="925"/>
      <c r="AS68" s="925"/>
      <c r="AT68" s="925"/>
      <c r="AU68" s="925" t="s">
        <v>581</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582</v>
      </c>
      <c r="C69" s="933"/>
      <c r="D69" s="933"/>
      <c r="E69" s="933"/>
      <c r="F69" s="933"/>
      <c r="G69" s="933"/>
      <c r="H69" s="933"/>
      <c r="I69" s="933"/>
      <c r="J69" s="933"/>
      <c r="K69" s="933"/>
      <c r="L69" s="933"/>
      <c r="M69" s="933"/>
      <c r="N69" s="933"/>
      <c r="O69" s="933"/>
      <c r="P69" s="934"/>
      <c r="Q69" s="935">
        <v>8250</v>
      </c>
      <c r="R69" s="879"/>
      <c r="S69" s="879"/>
      <c r="T69" s="879"/>
      <c r="U69" s="879"/>
      <c r="V69" s="879">
        <v>8182</v>
      </c>
      <c r="W69" s="879"/>
      <c r="X69" s="879"/>
      <c r="Y69" s="879"/>
      <c r="Z69" s="879"/>
      <c r="AA69" s="879">
        <v>68</v>
      </c>
      <c r="AB69" s="879"/>
      <c r="AC69" s="879"/>
      <c r="AD69" s="879"/>
      <c r="AE69" s="879"/>
      <c r="AF69" s="879">
        <v>68</v>
      </c>
      <c r="AG69" s="879"/>
      <c r="AH69" s="879"/>
      <c r="AI69" s="879"/>
      <c r="AJ69" s="879"/>
      <c r="AK69" s="879">
        <v>720</v>
      </c>
      <c r="AL69" s="879"/>
      <c r="AM69" s="879"/>
      <c r="AN69" s="879"/>
      <c r="AO69" s="879"/>
      <c r="AP69" s="879" t="s">
        <v>574</v>
      </c>
      <c r="AQ69" s="879"/>
      <c r="AR69" s="879"/>
      <c r="AS69" s="879"/>
      <c r="AT69" s="879"/>
      <c r="AU69" s="879" t="s">
        <v>574</v>
      </c>
      <c r="AV69" s="879"/>
      <c r="AW69" s="879"/>
      <c r="AX69" s="879"/>
      <c r="AY69" s="879"/>
      <c r="AZ69" s="936" t="s">
        <v>598</v>
      </c>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583</v>
      </c>
      <c r="C70" s="933"/>
      <c r="D70" s="933"/>
      <c r="E70" s="933"/>
      <c r="F70" s="933"/>
      <c r="G70" s="933"/>
      <c r="H70" s="933"/>
      <c r="I70" s="933"/>
      <c r="J70" s="933"/>
      <c r="K70" s="933"/>
      <c r="L70" s="933"/>
      <c r="M70" s="933"/>
      <c r="N70" s="933"/>
      <c r="O70" s="933"/>
      <c r="P70" s="934"/>
      <c r="Q70" s="935">
        <v>40</v>
      </c>
      <c r="R70" s="879"/>
      <c r="S70" s="879"/>
      <c r="T70" s="879"/>
      <c r="U70" s="879"/>
      <c r="V70" s="879">
        <v>38</v>
      </c>
      <c r="W70" s="879"/>
      <c r="X70" s="879"/>
      <c r="Y70" s="879"/>
      <c r="Z70" s="879"/>
      <c r="AA70" s="879">
        <v>2</v>
      </c>
      <c r="AB70" s="879"/>
      <c r="AC70" s="879"/>
      <c r="AD70" s="879"/>
      <c r="AE70" s="879"/>
      <c r="AF70" s="879">
        <v>2</v>
      </c>
      <c r="AG70" s="879"/>
      <c r="AH70" s="879"/>
      <c r="AI70" s="879"/>
      <c r="AJ70" s="879"/>
      <c r="AK70" s="879">
        <v>0</v>
      </c>
      <c r="AL70" s="879"/>
      <c r="AM70" s="879"/>
      <c r="AN70" s="879"/>
      <c r="AO70" s="879"/>
      <c r="AP70" s="879" t="s">
        <v>574</v>
      </c>
      <c r="AQ70" s="879"/>
      <c r="AR70" s="879"/>
      <c r="AS70" s="879"/>
      <c r="AT70" s="879"/>
      <c r="AU70" s="879" t="s">
        <v>574</v>
      </c>
      <c r="AV70" s="879"/>
      <c r="AW70" s="879"/>
      <c r="AX70" s="879"/>
      <c r="AY70" s="879"/>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584</v>
      </c>
      <c r="C71" s="933"/>
      <c r="D71" s="933"/>
      <c r="E71" s="933"/>
      <c r="F71" s="933"/>
      <c r="G71" s="933"/>
      <c r="H71" s="933"/>
      <c r="I71" s="933"/>
      <c r="J71" s="933"/>
      <c r="K71" s="933"/>
      <c r="L71" s="933"/>
      <c r="M71" s="933"/>
      <c r="N71" s="933"/>
      <c r="O71" s="933"/>
      <c r="P71" s="934"/>
      <c r="Q71" s="935">
        <v>28</v>
      </c>
      <c r="R71" s="879"/>
      <c r="S71" s="879"/>
      <c r="T71" s="879"/>
      <c r="U71" s="879"/>
      <c r="V71" s="879">
        <v>28</v>
      </c>
      <c r="W71" s="879"/>
      <c r="X71" s="879"/>
      <c r="Y71" s="879"/>
      <c r="Z71" s="879"/>
      <c r="AA71" s="879">
        <v>0</v>
      </c>
      <c r="AB71" s="879"/>
      <c r="AC71" s="879"/>
      <c r="AD71" s="879"/>
      <c r="AE71" s="879"/>
      <c r="AF71" s="879">
        <v>0</v>
      </c>
      <c r="AG71" s="879"/>
      <c r="AH71" s="879"/>
      <c r="AI71" s="879"/>
      <c r="AJ71" s="879"/>
      <c r="AK71" s="879">
        <v>14</v>
      </c>
      <c r="AL71" s="879"/>
      <c r="AM71" s="879"/>
      <c r="AN71" s="879"/>
      <c r="AO71" s="879"/>
      <c r="AP71" s="879" t="s">
        <v>574</v>
      </c>
      <c r="AQ71" s="879"/>
      <c r="AR71" s="879"/>
      <c r="AS71" s="879"/>
      <c r="AT71" s="879"/>
      <c r="AU71" s="879" t="s">
        <v>574</v>
      </c>
      <c r="AV71" s="879"/>
      <c r="AW71" s="879"/>
      <c r="AX71" s="879"/>
      <c r="AY71" s="879"/>
      <c r="AZ71" s="936" t="s">
        <v>597</v>
      </c>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586</v>
      </c>
      <c r="C72" s="933"/>
      <c r="D72" s="933"/>
      <c r="E72" s="933"/>
      <c r="F72" s="933"/>
      <c r="G72" s="933"/>
      <c r="H72" s="933"/>
      <c r="I72" s="933"/>
      <c r="J72" s="933"/>
      <c r="K72" s="933"/>
      <c r="L72" s="933"/>
      <c r="M72" s="933"/>
      <c r="N72" s="933"/>
      <c r="O72" s="933"/>
      <c r="P72" s="934"/>
      <c r="Q72" s="935">
        <v>106</v>
      </c>
      <c r="R72" s="879"/>
      <c r="S72" s="879"/>
      <c r="T72" s="879"/>
      <c r="U72" s="879"/>
      <c r="V72" s="879">
        <v>102</v>
      </c>
      <c r="W72" s="879"/>
      <c r="X72" s="879"/>
      <c r="Y72" s="879"/>
      <c r="Z72" s="879"/>
      <c r="AA72" s="879">
        <v>4</v>
      </c>
      <c r="AB72" s="879"/>
      <c r="AC72" s="879"/>
      <c r="AD72" s="879"/>
      <c r="AE72" s="879"/>
      <c r="AF72" s="879">
        <v>4</v>
      </c>
      <c r="AG72" s="879"/>
      <c r="AH72" s="879"/>
      <c r="AI72" s="879"/>
      <c r="AJ72" s="879"/>
      <c r="AK72" s="879" t="s">
        <v>585</v>
      </c>
      <c r="AL72" s="879"/>
      <c r="AM72" s="879"/>
      <c r="AN72" s="879"/>
      <c r="AO72" s="879"/>
      <c r="AP72" s="879" t="s">
        <v>574</v>
      </c>
      <c r="AQ72" s="879"/>
      <c r="AR72" s="879"/>
      <c r="AS72" s="879"/>
      <c r="AT72" s="879"/>
      <c r="AU72" s="879" t="s">
        <v>574</v>
      </c>
      <c r="AV72" s="879"/>
      <c r="AW72" s="879"/>
      <c r="AX72" s="879"/>
      <c r="AY72" s="879"/>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587</v>
      </c>
      <c r="C73" s="933"/>
      <c r="D73" s="933"/>
      <c r="E73" s="933"/>
      <c r="F73" s="933"/>
      <c r="G73" s="933"/>
      <c r="H73" s="933"/>
      <c r="I73" s="933"/>
      <c r="J73" s="933"/>
      <c r="K73" s="933"/>
      <c r="L73" s="933"/>
      <c r="M73" s="933"/>
      <c r="N73" s="933"/>
      <c r="O73" s="933"/>
      <c r="P73" s="934"/>
      <c r="Q73" s="935">
        <v>15</v>
      </c>
      <c r="R73" s="879"/>
      <c r="S73" s="879"/>
      <c r="T73" s="879"/>
      <c r="U73" s="879"/>
      <c r="V73" s="879">
        <v>14</v>
      </c>
      <c r="W73" s="879"/>
      <c r="X73" s="879"/>
      <c r="Y73" s="879"/>
      <c r="Z73" s="879"/>
      <c r="AA73" s="879">
        <v>1</v>
      </c>
      <c r="AB73" s="879"/>
      <c r="AC73" s="879"/>
      <c r="AD73" s="879"/>
      <c r="AE73" s="879"/>
      <c r="AF73" s="879">
        <v>1</v>
      </c>
      <c r="AG73" s="879"/>
      <c r="AH73" s="879"/>
      <c r="AI73" s="879"/>
      <c r="AJ73" s="879"/>
      <c r="AK73" s="879" t="s">
        <v>596</v>
      </c>
      <c r="AL73" s="879"/>
      <c r="AM73" s="879"/>
      <c r="AN73" s="879"/>
      <c r="AO73" s="879"/>
      <c r="AP73" s="879" t="s">
        <v>574</v>
      </c>
      <c r="AQ73" s="879"/>
      <c r="AR73" s="879"/>
      <c r="AS73" s="879"/>
      <c r="AT73" s="879"/>
      <c r="AU73" s="879" t="s">
        <v>574</v>
      </c>
      <c r="AV73" s="879"/>
      <c r="AW73" s="879"/>
      <c r="AX73" s="879"/>
      <c r="AY73" s="879"/>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588</v>
      </c>
      <c r="C74" s="933"/>
      <c r="D74" s="933"/>
      <c r="E74" s="933"/>
      <c r="F74" s="933"/>
      <c r="G74" s="933"/>
      <c r="H74" s="933"/>
      <c r="I74" s="933"/>
      <c r="J74" s="933"/>
      <c r="K74" s="933"/>
      <c r="L74" s="933"/>
      <c r="M74" s="933"/>
      <c r="N74" s="933"/>
      <c r="O74" s="933"/>
      <c r="P74" s="934"/>
      <c r="Q74" s="935">
        <v>87</v>
      </c>
      <c r="R74" s="879"/>
      <c r="S74" s="879"/>
      <c r="T74" s="879"/>
      <c r="U74" s="879"/>
      <c r="V74" s="879">
        <v>82</v>
      </c>
      <c r="W74" s="879"/>
      <c r="X74" s="879"/>
      <c r="Y74" s="879"/>
      <c r="Z74" s="879"/>
      <c r="AA74" s="879">
        <v>5</v>
      </c>
      <c r="AB74" s="879"/>
      <c r="AC74" s="879"/>
      <c r="AD74" s="879"/>
      <c r="AE74" s="879"/>
      <c r="AF74" s="879">
        <v>5</v>
      </c>
      <c r="AG74" s="879"/>
      <c r="AH74" s="879"/>
      <c r="AI74" s="879"/>
      <c r="AJ74" s="879"/>
      <c r="AK74" s="879">
        <v>57</v>
      </c>
      <c r="AL74" s="879"/>
      <c r="AM74" s="879"/>
      <c r="AN74" s="879"/>
      <c r="AO74" s="879"/>
      <c r="AP74" s="879" t="s">
        <v>600</v>
      </c>
      <c r="AQ74" s="879"/>
      <c r="AR74" s="879"/>
      <c r="AS74" s="879"/>
      <c r="AT74" s="879"/>
      <c r="AU74" s="879" t="s">
        <v>574</v>
      </c>
      <c r="AV74" s="879"/>
      <c r="AW74" s="879"/>
      <c r="AX74" s="879"/>
      <c r="AY74" s="879"/>
      <c r="AZ74" s="936" t="s">
        <v>599</v>
      </c>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589</v>
      </c>
      <c r="C75" s="933"/>
      <c r="D75" s="933"/>
      <c r="E75" s="933"/>
      <c r="F75" s="933"/>
      <c r="G75" s="933"/>
      <c r="H75" s="933"/>
      <c r="I75" s="933"/>
      <c r="J75" s="933"/>
      <c r="K75" s="933"/>
      <c r="L75" s="933"/>
      <c r="M75" s="933"/>
      <c r="N75" s="933"/>
      <c r="O75" s="933"/>
      <c r="P75" s="934"/>
      <c r="Q75" s="938">
        <v>33</v>
      </c>
      <c r="R75" s="939"/>
      <c r="S75" s="939"/>
      <c r="T75" s="939"/>
      <c r="U75" s="878"/>
      <c r="V75" s="940">
        <v>28</v>
      </c>
      <c r="W75" s="939"/>
      <c r="X75" s="939"/>
      <c r="Y75" s="939"/>
      <c r="Z75" s="878"/>
      <c r="AA75" s="940">
        <v>5</v>
      </c>
      <c r="AB75" s="939"/>
      <c r="AC75" s="939"/>
      <c r="AD75" s="939"/>
      <c r="AE75" s="878"/>
      <c r="AF75" s="940">
        <v>5</v>
      </c>
      <c r="AG75" s="939"/>
      <c r="AH75" s="939"/>
      <c r="AI75" s="939"/>
      <c r="AJ75" s="878"/>
      <c r="AK75" s="940">
        <v>12</v>
      </c>
      <c r="AL75" s="939"/>
      <c r="AM75" s="939"/>
      <c r="AN75" s="939"/>
      <c r="AO75" s="878"/>
      <c r="AP75" s="940" t="s">
        <v>601</v>
      </c>
      <c r="AQ75" s="939"/>
      <c r="AR75" s="939"/>
      <c r="AS75" s="939"/>
      <c r="AT75" s="878"/>
      <c r="AU75" s="940" t="s">
        <v>574</v>
      </c>
      <c r="AV75" s="939"/>
      <c r="AW75" s="939"/>
      <c r="AX75" s="939"/>
      <c r="AY75" s="878"/>
      <c r="AZ75" s="936" t="s">
        <v>602</v>
      </c>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590</v>
      </c>
      <c r="C76" s="933"/>
      <c r="D76" s="933"/>
      <c r="E76" s="933"/>
      <c r="F76" s="933"/>
      <c r="G76" s="933"/>
      <c r="H76" s="933"/>
      <c r="I76" s="933"/>
      <c r="J76" s="933"/>
      <c r="K76" s="933"/>
      <c r="L76" s="933"/>
      <c r="M76" s="933"/>
      <c r="N76" s="933"/>
      <c r="O76" s="933"/>
      <c r="P76" s="934"/>
      <c r="Q76" s="938">
        <v>10</v>
      </c>
      <c r="R76" s="939"/>
      <c r="S76" s="939"/>
      <c r="T76" s="939"/>
      <c r="U76" s="878"/>
      <c r="V76" s="940">
        <v>9</v>
      </c>
      <c r="W76" s="939"/>
      <c r="X76" s="939"/>
      <c r="Y76" s="939"/>
      <c r="Z76" s="878"/>
      <c r="AA76" s="940">
        <v>1</v>
      </c>
      <c r="AB76" s="939"/>
      <c r="AC76" s="939"/>
      <c r="AD76" s="939"/>
      <c r="AE76" s="878"/>
      <c r="AF76" s="940">
        <v>1</v>
      </c>
      <c r="AG76" s="939"/>
      <c r="AH76" s="939"/>
      <c r="AI76" s="939"/>
      <c r="AJ76" s="878"/>
      <c r="AK76" s="940">
        <v>2</v>
      </c>
      <c r="AL76" s="939"/>
      <c r="AM76" s="939"/>
      <c r="AN76" s="939"/>
      <c r="AO76" s="878"/>
      <c r="AP76" s="940" t="s">
        <v>603</v>
      </c>
      <c r="AQ76" s="939"/>
      <c r="AR76" s="939"/>
      <c r="AS76" s="939"/>
      <c r="AT76" s="878"/>
      <c r="AU76" s="940" t="s">
        <v>604</v>
      </c>
      <c r="AV76" s="939"/>
      <c r="AW76" s="939"/>
      <c r="AX76" s="939"/>
      <c r="AY76" s="878"/>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591</v>
      </c>
      <c r="C77" s="933"/>
      <c r="D77" s="933"/>
      <c r="E77" s="933"/>
      <c r="F77" s="933"/>
      <c r="G77" s="933"/>
      <c r="H77" s="933"/>
      <c r="I77" s="933"/>
      <c r="J77" s="933"/>
      <c r="K77" s="933"/>
      <c r="L77" s="933"/>
      <c r="M77" s="933"/>
      <c r="N77" s="933"/>
      <c r="O77" s="933"/>
      <c r="P77" s="934"/>
      <c r="Q77" s="938">
        <v>68</v>
      </c>
      <c r="R77" s="939"/>
      <c r="S77" s="939"/>
      <c r="T77" s="939"/>
      <c r="U77" s="878"/>
      <c r="V77" s="940">
        <v>64</v>
      </c>
      <c r="W77" s="939"/>
      <c r="X77" s="939"/>
      <c r="Y77" s="939"/>
      <c r="Z77" s="878"/>
      <c r="AA77" s="940">
        <v>3</v>
      </c>
      <c r="AB77" s="939"/>
      <c r="AC77" s="939"/>
      <c r="AD77" s="939"/>
      <c r="AE77" s="878"/>
      <c r="AF77" s="940">
        <v>3</v>
      </c>
      <c r="AG77" s="939"/>
      <c r="AH77" s="939"/>
      <c r="AI77" s="939"/>
      <c r="AJ77" s="878"/>
      <c r="AK77" s="940" t="s">
        <v>605</v>
      </c>
      <c r="AL77" s="939"/>
      <c r="AM77" s="939"/>
      <c r="AN77" s="939"/>
      <c r="AO77" s="878"/>
      <c r="AP77" s="940" t="s">
        <v>606</v>
      </c>
      <c r="AQ77" s="939"/>
      <c r="AR77" s="939"/>
      <c r="AS77" s="939"/>
      <c r="AT77" s="878"/>
      <c r="AU77" s="940" t="s">
        <v>607</v>
      </c>
      <c r="AV77" s="939"/>
      <c r="AW77" s="939"/>
      <c r="AX77" s="939"/>
      <c r="AY77" s="878"/>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592</v>
      </c>
      <c r="C78" s="933"/>
      <c r="D78" s="933"/>
      <c r="E78" s="933"/>
      <c r="F78" s="933"/>
      <c r="G78" s="933"/>
      <c r="H78" s="933"/>
      <c r="I78" s="933"/>
      <c r="J78" s="933"/>
      <c r="K78" s="933"/>
      <c r="L78" s="933"/>
      <c r="M78" s="933"/>
      <c r="N78" s="933"/>
      <c r="O78" s="933"/>
      <c r="P78" s="934"/>
      <c r="Q78" s="935">
        <v>25</v>
      </c>
      <c r="R78" s="879"/>
      <c r="S78" s="879"/>
      <c r="T78" s="879"/>
      <c r="U78" s="879"/>
      <c r="V78" s="879">
        <v>23</v>
      </c>
      <c r="W78" s="879"/>
      <c r="X78" s="879"/>
      <c r="Y78" s="879"/>
      <c r="Z78" s="879"/>
      <c r="AA78" s="879">
        <v>1</v>
      </c>
      <c r="AB78" s="879"/>
      <c r="AC78" s="879"/>
      <c r="AD78" s="879"/>
      <c r="AE78" s="879"/>
      <c r="AF78" s="879">
        <v>1</v>
      </c>
      <c r="AG78" s="879"/>
      <c r="AH78" s="879"/>
      <c r="AI78" s="879"/>
      <c r="AJ78" s="879"/>
      <c r="AK78" s="879" t="s">
        <v>608</v>
      </c>
      <c r="AL78" s="879"/>
      <c r="AM78" s="879"/>
      <c r="AN78" s="879"/>
      <c r="AO78" s="879"/>
      <c r="AP78" s="879" t="s">
        <v>575</v>
      </c>
      <c r="AQ78" s="879"/>
      <c r="AR78" s="879"/>
      <c r="AS78" s="879"/>
      <c r="AT78" s="879"/>
      <c r="AU78" s="879" t="s">
        <v>575</v>
      </c>
      <c r="AV78" s="879"/>
      <c r="AW78" s="879"/>
      <c r="AX78" s="879"/>
      <c r="AY78" s="879"/>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t="s">
        <v>593</v>
      </c>
      <c r="C79" s="933"/>
      <c r="D79" s="933"/>
      <c r="E79" s="933"/>
      <c r="F79" s="933"/>
      <c r="G79" s="933"/>
      <c r="H79" s="933"/>
      <c r="I79" s="933"/>
      <c r="J79" s="933"/>
      <c r="K79" s="933"/>
      <c r="L79" s="933"/>
      <c r="M79" s="933"/>
      <c r="N79" s="933"/>
      <c r="O79" s="933"/>
      <c r="P79" s="934"/>
      <c r="Q79" s="935">
        <v>250</v>
      </c>
      <c r="R79" s="879"/>
      <c r="S79" s="879"/>
      <c r="T79" s="879"/>
      <c r="U79" s="879"/>
      <c r="V79" s="879">
        <v>234</v>
      </c>
      <c r="W79" s="879"/>
      <c r="X79" s="879"/>
      <c r="Y79" s="879"/>
      <c r="Z79" s="879"/>
      <c r="AA79" s="879">
        <v>16</v>
      </c>
      <c r="AB79" s="879"/>
      <c r="AC79" s="879"/>
      <c r="AD79" s="879"/>
      <c r="AE79" s="879"/>
      <c r="AF79" s="879">
        <v>16</v>
      </c>
      <c r="AG79" s="879"/>
      <c r="AH79" s="879"/>
      <c r="AI79" s="879"/>
      <c r="AJ79" s="879"/>
      <c r="AK79" s="879" t="s">
        <v>575</v>
      </c>
      <c r="AL79" s="879"/>
      <c r="AM79" s="879"/>
      <c r="AN79" s="879"/>
      <c r="AO79" s="879"/>
      <c r="AP79" s="879" t="s">
        <v>575</v>
      </c>
      <c r="AQ79" s="879"/>
      <c r="AR79" s="879"/>
      <c r="AS79" s="879"/>
      <c r="AT79" s="879"/>
      <c r="AU79" s="879" t="s">
        <v>575</v>
      </c>
      <c r="AV79" s="879"/>
      <c r="AW79" s="879"/>
      <c r="AX79" s="879"/>
      <c r="AY79" s="879"/>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t="s">
        <v>594</v>
      </c>
      <c r="C80" s="933"/>
      <c r="D80" s="933"/>
      <c r="E80" s="933"/>
      <c r="F80" s="933"/>
      <c r="G80" s="933"/>
      <c r="H80" s="933"/>
      <c r="I80" s="933"/>
      <c r="J80" s="933"/>
      <c r="K80" s="933"/>
      <c r="L80" s="933"/>
      <c r="M80" s="933"/>
      <c r="N80" s="933"/>
      <c r="O80" s="933"/>
      <c r="P80" s="934"/>
      <c r="Q80" s="935">
        <v>253621</v>
      </c>
      <c r="R80" s="879"/>
      <c r="S80" s="879"/>
      <c r="T80" s="879"/>
      <c r="U80" s="879"/>
      <c r="V80" s="879">
        <v>241656</v>
      </c>
      <c r="W80" s="879"/>
      <c r="X80" s="879"/>
      <c r="Y80" s="879"/>
      <c r="Z80" s="879"/>
      <c r="AA80" s="879">
        <v>11965</v>
      </c>
      <c r="AB80" s="879"/>
      <c r="AC80" s="879"/>
      <c r="AD80" s="879"/>
      <c r="AE80" s="879"/>
      <c r="AF80" s="879">
        <v>11965</v>
      </c>
      <c r="AG80" s="879"/>
      <c r="AH80" s="879"/>
      <c r="AI80" s="879"/>
      <c r="AJ80" s="879"/>
      <c r="AK80" s="879" t="s">
        <v>575</v>
      </c>
      <c r="AL80" s="879"/>
      <c r="AM80" s="879"/>
      <c r="AN80" s="879"/>
      <c r="AO80" s="879"/>
      <c r="AP80" s="879" t="s">
        <v>575</v>
      </c>
      <c r="AQ80" s="879"/>
      <c r="AR80" s="879"/>
      <c r="AS80" s="879"/>
      <c r="AT80" s="879"/>
      <c r="AU80" s="879" t="s">
        <v>575</v>
      </c>
      <c r="AV80" s="879"/>
      <c r="AW80" s="879"/>
      <c r="AX80" s="879"/>
      <c r="AY80" s="879"/>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t="s">
        <v>595</v>
      </c>
      <c r="C81" s="933"/>
      <c r="D81" s="933"/>
      <c r="E81" s="933"/>
      <c r="F81" s="933"/>
      <c r="G81" s="933"/>
      <c r="H81" s="933"/>
      <c r="I81" s="933"/>
      <c r="J81" s="933"/>
      <c r="K81" s="933"/>
      <c r="L81" s="933"/>
      <c r="M81" s="933"/>
      <c r="N81" s="933"/>
      <c r="O81" s="933"/>
      <c r="P81" s="934"/>
      <c r="Q81" s="935">
        <v>295</v>
      </c>
      <c r="R81" s="879"/>
      <c r="S81" s="879"/>
      <c r="T81" s="879"/>
      <c r="U81" s="879"/>
      <c r="V81" s="879">
        <v>292</v>
      </c>
      <c r="W81" s="879"/>
      <c r="X81" s="879"/>
      <c r="Y81" s="879"/>
      <c r="Z81" s="879"/>
      <c r="AA81" s="879">
        <v>3</v>
      </c>
      <c r="AB81" s="879"/>
      <c r="AC81" s="879"/>
      <c r="AD81" s="879"/>
      <c r="AE81" s="879"/>
      <c r="AF81" s="879">
        <v>726</v>
      </c>
      <c r="AG81" s="879"/>
      <c r="AH81" s="879"/>
      <c r="AI81" s="879"/>
      <c r="AJ81" s="879"/>
      <c r="AK81" s="879" t="s">
        <v>575</v>
      </c>
      <c r="AL81" s="879"/>
      <c r="AM81" s="879"/>
      <c r="AN81" s="879"/>
      <c r="AO81" s="879"/>
      <c r="AP81" s="879" t="s">
        <v>575</v>
      </c>
      <c r="AQ81" s="879"/>
      <c r="AR81" s="879"/>
      <c r="AS81" s="879"/>
      <c r="AT81" s="879"/>
      <c r="AU81" s="879" t="s">
        <v>575</v>
      </c>
      <c r="AV81" s="879"/>
      <c r="AW81" s="879"/>
      <c r="AX81" s="879"/>
      <c r="AY81" s="879"/>
      <c r="AZ81" s="936" t="s">
        <v>614</v>
      </c>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379</v>
      </c>
      <c r="B88" s="850" t="s">
        <v>413</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12804</v>
      </c>
      <c r="AG88" s="901"/>
      <c r="AH88" s="901"/>
      <c r="AI88" s="901"/>
      <c r="AJ88" s="901"/>
      <c r="AK88" s="898"/>
      <c r="AL88" s="898"/>
      <c r="AM88" s="898"/>
      <c r="AN88" s="898"/>
      <c r="AO88" s="898"/>
      <c r="AP88" s="901" t="s">
        <v>615</v>
      </c>
      <c r="AQ88" s="901"/>
      <c r="AR88" s="901"/>
      <c r="AS88" s="901"/>
      <c r="AT88" s="901"/>
      <c r="AU88" s="901" t="s">
        <v>617</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414</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40</v>
      </c>
      <c r="CS102" s="909"/>
      <c r="CT102" s="909"/>
      <c r="CU102" s="909"/>
      <c r="CV102" s="952"/>
      <c r="CW102" s="951" t="s">
        <v>615</v>
      </c>
      <c r="CX102" s="909"/>
      <c r="CY102" s="909"/>
      <c r="CZ102" s="909"/>
      <c r="DA102" s="952"/>
      <c r="DB102" s="951" t="s">
        <v>616</v>
      </c>
      <c r="DC102" s="909"/>
      <c r="DD102" s="909"/>
      <c r="DE102" s="909"/>
      <c r="DF102" s="952"/>
      <c r="DG102" s="951" t="s">
        <v>617</v>
      </c>
      <c r="DH102" s="909"/>
      <c r="DI102" s="909"/>
      <c r="DJ102" s="909"/>
      <c r="DK102" s="952"/>
      <c r="DL102" s="951" t="s">
        <v>617</v>
      </c>
      <c r="DM102" s="909"/>
      <c r="DN102" s="909"/>
      <c r="DO102" s="909"/>
      <c r="DP102" s="952"/>
      <c r="DQ102" s="951" t="s">
        <v>615</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415</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416</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419</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420</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421</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422</v>
      </c>
      <c r="AB109" s="954"/>
      <c r="AC109" s="954"/>
      <c r="AD109" s="954"/>
      <c r="AE109" s="955"/>
      <c r="AF109" s="953" t="s">
        <v>297</v>
      </c>
      <c r="AG109" s="954"/>
      <c r="AH109" s="954"/>
      <c r="AI109" s="954"/>
      <c r="AJ109" s="955"/>
      <c r="AK109" s="953" t="s">
        <v>296</v>
      </c>
      <c r="AL109" s="954"/>
      <c r="AM109" s="954"/>
      <c r="AN109" s="954"/>
      <c r="AO109" s="955"/>
      <c r="AP109" s="953" t="s">
        <v>423</v>
      </c>
      <c r="AQ109" s="954"/>
      <c r="AR109" s="954"/>
      <c r="AS109" s="954"/>
      <c r="AT109" s="956"/>
      <c r="AU109" s="973" t="s">
        <v>421</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422</v>
      </c>
      <c r="BR109" s="954"/>
      <c r="BS109" s="954"/>
      <c r="BT109" s="954"/>
      <c r="BU109" s="955"/>
      <c r="BV109" s="953" t="s">
        <v>297</v>
      </c>
      <c r="BW109" s="954"/>
      <c r="BX109" s="954"/>
      <c r="BY109" s="954"/>
      <c r="BZ109" s="955"/>
      <c r="CA109" s="953" t="s">
        <v>296</v>
      </c>
      <c r="CB109" s="954"/>
      <c r="CC109" s="954"/>
      <c r="CD109" s="954"/>
      <c r="CE109" s="955"/>
      <c r="CF109" s="974" t="s">
        <v>423</v>
      </c>
      <c r="CG109" s="974"/>
      <c r="CH109" s="974"/>
      <c r="CI109" s="974"/>
      <c r="CJ109" s="974"/>
      <c r="CK109" s="953" t="s">
        <v>424</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422</v>
      </c>
      <c r="DH109" s="954"/>
      <c r="DI109" s="954"/>
      <c r="DJ109" s="954"/>
      <c r="DK109" s="955"/>
      <c r="DL109" s="953" t="s">
        <v>297</v>
      </c>
      <c r="DM109" s="954"/>
      <c r="DN109" s="954"/>
      <c r="DO109" s="954"/>
      <c r="DP109" s="955"/>
      <c r="DQ109" s="953" t="s">
        <v>296</v>
      </c>
      <c r="DR109" s="954"/>
      <c r="DS109" s="954"/>
      <c r="DT109" s="954"/>
      <c r="DU109" s="955"/>
      <c r="DV109" s="953" t="s">
        <v>423</v>
      </c>
      <c r="DW109" s="954"/>
      <c r="DX109" s="954"/>
      <c r="DY109" s="954"/>
      <c r="DZ109" s="956"/>
    </row>
    <row r="110" spans="1:131" s="226" customFormat="1" ht="26.25" customHeight="1">
      <c r="A110" s="957" t="s">
        <v>425</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1506908</v>
      </c>
      <c r="AB110" s="961"/>
      <c r="AC110" s="961"/>
      <c r="AD110" s="961"/>
      <c r="AE110" s="962"/>
      <c r="AF110" s="963">
        <v>1545473</v>
      </c>
      <c r="AG110" s="961"/>
      <c r="AH110" s="961"/>
      <c r="AI110" s="961"/>
      <c r="AJ110" s="962"/>
      <c r="AK110" s="963">
        <v>1542348</v>
      </c>
      <c r="AL110" s="961"/>
      <c r="AM110" s="961"/>
      <c r="AN110" s="961"/>
      <c r="AO110" s="962"/>
      <c r="AP110" s="964">
        <v>14.2</v>
      </c>
      <c r="AQ110" s="965"/>
      <c r="AR110" s="965"/>
      <c r="AS110" s="965"/>
      <c r="AT110" s="966"/>
      <c r="AU110" s="967" t="s">
        <v>66</v>
      </c>
      <c r="AV110" s="968"/>
      <c r="AW110" s="968"/>
      <c r="AX110" s="968"/>
      <c r="AY110" s="968"/>
      <c r="AZ110" s="1009" t="s">
        <v>426</v>
      </c>
      <c r="BA110" s="958"/>
      <c r="BB110" s="958"/>
      <c r="BC110" s="958"/>
      <c r="BD110" s="958"/>
      <c r="BE110" s="958"/>
      <c r="BF110" s="958"/>
      <c r="BG110" s="958"/>
      <c r="BH110" s="958"/>
      <c r="BI110" s="958"/>
      <c r="BJ110" s="958"/>
      <c r="BK110" s="958"/>
      <c r="BL110" s="958"/>
      <c r="BM110" s="958"/>
      <c r="BN110" s="958"/>
      <c r="BO110" s="958"/>
      <c r="BP110" s="959"/>
      <c r="BQ110" s="995">
        <v>13355011</v>
      </c>
      <c r="BR110" s="996"/>
      <c r="BS110" s="996"/>
      <c r="BT110" s="996"/>
      <c r="BU110" s="996"/>
      <c r="BV110" s="996">
        <v>13239190</v>
      </c>
      <c r="BW110" s="996"/>
      <c r="BX110" s="996"/>
      <c r="BY110" s="996"/>
      <c r="BZ110" s="996"/>
      <c r="CA110" s="996">
        <v>15206039</v>
      </c>
      <c r="CB110" s="996"/>
      <c r="CC110" s="996"/>
      <c r="CD110" s="996"/>
      <c r="CE110" s="996"/>
      <c r="CF110" s="1010">
        <v>140.4</v>
      </c>
      <c r="CG110" s="1011"/>
      <c r="CH110" s="1011"/>
      <c r="CI110" s="1011"/>
      <c r="CJ110" s="1011"/>
      <c r="CK110" s="1012" t="s">
        <v>427</v>
      </c>
      <c r="CL110" s="1013"/>
      <c r="CM110" s="992" t="s">
        <v>428</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121</v>
      </c>
      <c r="DH110" s="996"/>
      <c r="DI110" s="996"/>
      <c r="DJ110" s="996"/>
      <c r="DK110" s="996"/>
      <c r="DL110" s="996" t="s">
        <v>121</v>
      </c>
      <c r="DM110" s="996"/>
      <c r="DN110" s="996"/>
      <c r="DO110" s="996"/>
      <c r="DP110" s="996"/>
      <c r="DQ110" s="996" t="s">
        <v>121</v>
      </c>
      <c r="DR110" s="996"/>
      <c r="DS110" s="996"/>
      <c r="DT110" s="996"/>
      <c r="DU110" s="996"/>
      <c r="DV110" s="997" t="s">
        <v>121</v>
      </c>
      <c r="DW110" s="997"/>
      <c r="DX110" s="997"/>
      <c r="DY110" s="997"/>
      <c r="DZ110" s="998"/>
    </row>
    <row r="111" spans="1:131" s="226" customFormat="1" ht="26.25" customHeight="1">
      <c r="A111" s="999" t="s">
        <v>429</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121</v>
      </c>
      <c r="AB111" s="1003"/>
      <c r="AC111" s="1003"/>
      <c r="AD111" s="1003"/>
      <c r="AE111" s="1004"/>
      <c r="AF111" s="1005" t="s">
        <v>121</v>
      </c>
      <c r="AG111" s="1003"/>
      <c r="AH111" s="1003"/>
      <c r="AI111" s="1003"/>
      <c r="AJ111" s="1004"/>
      <c r="AK111" s="1005" t="s">
        <v>121</v>
      </c>
      <c r="AL111" s="1003"/>
      <c r="AM111" s="1003"/>
      <c r="AN111" s="1003"/>
      <c r="AO111" s="1004"/>
      <c r="AP111" s="1006" t="s">
        <v>121</v>
      </c>
      <c r="AQ111" s="1007"/>
      <c r="AR111" s="1007"/>
      <c r="AS111" s="1007"/>
      <c r="AT111" s="1008"/>
      <c r="AU111" s="969"/>
      <c r="AV111" s="970"/>
      <c r="AW111" s="970"/>
      <c r="AX111" s="970"/>
      <c r="AY111" s="970"/>
      <c r="AZ111" s="1018" t="s">
        <v>430</v>
      </c>
      <c r="BA111" s="1019"/>
      <c r="BB111" s="1019"/>
      <c r="BC111" s="1019"/>
      <c r="BD111" s="1019"/>
      <c r="BE111" s="1019"/>
      <c r="BF111" s="1019"/>
      <c r="BG111" s="1019"/>
      <c r="BH111" s="1019"/>
      <c r="BI111" s="1019"/>
      <c r="BJ111" s="1019"/>
      <c r="BK111" s="1019"/>
      <c r="BL111" s="1019"/>
      <c r="BM111" s="1019"/>
      <c r="BN111" s="1019"/>
      <c r="BO111" s="1019"/>
      <c r="BP111" s="1020"/>
      <c r="BQ111" s="988">
        <v>6342</v>
      </c>
      <c r="BR111" s="989"/>
      <c r="BS111" s="989"/>
      <c r="BT111" s="989"/>
      <c r="BU111" s="989"/>
      <c r="BV111" s="989">
        <v>5436</v>
      </c>
      <c r="BW111" s="989"/>
      <c r="BX111" s="989"/>
      <c r="BY111" s="989"/>
      <c r="BZ111" s="989"/>
      <c r="CA111" s="989">
        <v>4530</v>
      </c>
      <c r="CB111" s="989"/>
      <c r="CC111" s="989"/>
      <c r="CD111" s="989"/>
      <c r="CE111" s="989"/>
      <c r="CF111" s="983">
        <v>0</v>
      </c>
      <c r="CG111" s="984"/>
      <c r="CH111" s="984"/>
      <c r="CI111" s="984"/>
      <c r="CJ111" s="984"/>
      <c r="CK111" s="1014"/>
      <c r="CL111" s="1015"/>
      <c r="CM111" s="985" t="s">
        <v>431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121</v>
      </c>
      <c r="DH111" s="989"/>
      <c r="DI111" s="989"/>
      <c r="DJ111" s="989"/>
      <c r="DK111" s="989"/>
      <c r="DL111" s="989" t="s">
        <v>432</v>
      </c>
      <c r="DM111" s="989"/>
      <c r="DN111" s="989"/>
      <c r="DO111" s="989"/>
      <c r="DP111" s="989"/>
      <c r="DQ111" s="989" t="s">
        <v>121</v>
      </c>
      <c r="DR111" s="989"/>
      <c r="DS111" s="989"/>
      <c r="DT111" s="989"/>
      <c r="DU111" s="989"/>
      <c r="DV111" s="990" t="s">
        <v>121</v>
      </c>
      <c r="DW111" s="990"/>
      <c r="DX111" s="990"/>
      <c r="DY111" s="990"/>
      <c r="DZ111" s="991"/>
    </row>
    <row r="112" spans="1:131" s="226" customFormat="1" ht="26.25" customHeight="1">
      <c r="A112" s="1021" t="s">
        <v>433</v>
      </c>
      <c r="B112" s="1022"/>
      <c r="C112" s="1019" t="s">
        <v>434</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435</v>
      </c>
      <c r="AB112" s="1028"/>
      <c r="AC112" s="1028"/>
      <c r="AD112" s="1028"/>
      <c r="AE112" s="1029"/>
      <c r="AF112" s="1030" t="s">
        <v>121</v>
      </c>
      <c r="AG112" s="1028"/>
      <c r="AH112" s="1028"/>
      <c r="AI112" s="1028"/>
      <c r="AJ112" s="1029"/>
      <c r="AK112" s="1030" t="s">
        <v>121</v>
      </c>
      <c r="AL112" s="1028"/>
      <c r="AM112" s="1028"/>
      <c r="AN112" s="1028"/>
      <c r="AO112" s="1029"/>
      <c r="AP112" s="1031" t="s">
        <v>121</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9233299</v>
      </c>
      <c r="BR112" s="989"/>
      <c r="BS112" s="989"/>
      <c r="BT112" s="989"/>
      <c r="BU112" s="989"/>
      <c r="BV112" s="989">
        <v>8211158</v>
      </c>
      <c r="BW112" s="989"/>
      <c r="BX112" s="989"/>
      <c r="BY112" s="989"/>
      <c r="BZ112" s="989"/>
      <c r="CA112" s="989">
        <v>7688603</v>
      </c>
      <c r="CB112" s="989"/>
      <c r="CC112" s="989"/>
      <c r="CD112" s="989"/>
      <c r="CE112" s="989"/>
      <c r="CF112" s="983">
        <v>71</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121</v>
      </c>
      <c r="DH112" s="989"/>
      <c r="DI112" s="989"/>
      <c r="DJ112" s="989"/>
      <c r="DK112" s="989"/>
      <c r="DL112" s="989" t="s">
        <v>121</v>
      </c>
      <c r="DM112" s="989"/>
      <c r="DN112" s="989"/>
      <c r="DO112" s="989"/>
      <c r="DP112" s="989"/>
      <c r="DQ112" s="989" t="s">
        <v>121</v>
      </c>
      <c r="DR112" s="989"/>
      <c r="DS112" s="989"/>
      <c r="DT112" s="989"/>
      <c r="DU112" s="989"/>
      <c r="DV112" s="990" t="s">
        <v>121</v>
      </c>
      <c r="DW112" s="990"/>
      <c r="DX112" s="990"/>
      <c r="DY112" s="990"/>
      <c r="DZ112" s="991"/>
    </row>
    <row r="113" spans="1:130" s="226" customFormat="1" ht="26.25" customHeight="1">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1112022</v>
      </c>
      <c r="AB113" s="1003"/>
      <c r="AC113" s="1003"/>
      <c r="AD113" s="1003"/>
      <c r="AE113" s="1004"/>
      <c r="AF113" s="1005">
        <v>1081715</v>
      </c>
      <c r="AG113" s="1003"/>
      <c r="AH113" s="1003"/>
      <c r="AI113" s="1003"/>
      <c r="AJ113" s="1004"/>
      <c r="AK113" s="1005">
        <v>1091367</v>
      </c>
      <c r="AL113" s="1003"/>
      <c r="AM113" s="1003"/>
      <c r="AN113" s="1003"/>
      <c r="AO113" s="1004"/>
      <c r="AP113" s="1006">
        <v>10.1</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t="s">
        <v>121</v>
      </c>
      <c r="BR113" s="989"/>
      <c r="BS113" s="989"/>
      <c r="BT113" s="989"/>
      <c r="BU113" s="989"/>
      <c r="BV113" s="989" t="s">
        <v>121</v>
      </c>
      <c r="BW113" s="989"/>
      <c r="BX113" s="989"/>
      <c r="BY113" s="989"/>
      <c r="BZ113" s="989"/>
      <c r="CA113" s="989" t="s">
        <v>121</v>
      </c>
      <c r="CB113" s="989"/>
      <c r="CC113" s="989"/>
      <c r="CD113" s="989"/>
      <c r="CE113" s="989"/>
      <c r="CF113" s="983" t="s">
        <v>121</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435</v>
      </c>
      <c r="DH113" s="1028"/>
      <c r="DI113" s="1028"/>
      <c r="DJ113" s="1028"/>
      <c r="DK113" s="1029"/>
      <c r="DL113" s="1030" t="s">
        <v>121</v>
      </c>
      <c r="DM113" s="1028"/>
      <c r="DN113" s="1028"/>
      <c r="DO113" s="1028"/>
      <c r="DP113" s="1029"/>
      <c r="DQ113" s="1030" t="s">
        <v>121</v>
      </c>
      <c r="DR113" s="1028"/>
      <c r="DS113" s="1028"/>
      <c r="DT113" s="1028"/>
      <c r="DU113" s="1029"/>
      <c r="DV113" s="1031" t="s">
        <v>121</v>
      </c>
      <c r="DW113" s="1032"/>
      <c r="DX113" s="1032"/>
      <c r="DY113" s="1032"/>
      <c r="DZ113" s="1033"/>
    </row>
    <row r="114" spans="1:130" s="226" customFormat="1" ht="26.25" customHeight="1">
      <c r="A114" s="1023"/>
      <c r="B114" s="1024"/>
      <c r="C114" s="1019" t="s">
        <v>441</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t="s">
        <v>121</v>
      </c>
      <c r="AB114" s="1028"/>
      <c r="AC114" s="1028"/>
      <c r="AD114" s="1028"/>
      <c r="AE114" s="1029"/>
      <c r="AF114" s="1030" t="s">
        <v>442</v>
      </c>
      <c r="AG114" s="1028"/>
      <c r="AH114" s="1028"/>
      <c r="AI114" s="1028"/>
      <c r="AJ114" s="1029"/>
      <c r="AK114" s="1030" t="s">
        <v>121</v>
      </c>
      <c r="AL114" s="1028"/>
      <c r="AM114" s="1028"/>
      <c r="AN114" s="1028"/>
      <c r="AO114" s="1029"/>
      <c r="AP114" s="1031" t="s">
        <v>121</v>
      </c>
      <c r="AQ114" s="1032"/>
      <c r="AR114" s="1032"/>
      <c r="AS114" s="1032"/>
      <c r="AT114" s="1033"/>
      <c r="AU114" s="969"/>
      <c r="AV114" s="970"/>
      <c r="AW114" s="970"/>
      <c r="AX114" s="970"/>
      <c r="AY114" s="970"/>
      <c r="AZ114" s="1018" t="s">
        <v>443</v>
      </c>
      <c r="BA114" s="1019"/>
      <c r="BB114" s="1019"/>
      <c r="BC114" s="1019"/>
      <c r="BD114" s="1019"/>
      <c r="BE114" s="1019"/>
      <c r="BF114" s="1019"/>
      <c r="BG114" s="1019"/>
      <c r="BH114" s="1019"/>
      <c r="BI114" s="1019"/>
      <c r="BJ114" s="1019"/>
      <c r="BK114" s="1019"/>
      <c r="BL114" s="1019"/>
      <c r="BM114" s="1019"/>
      <c r="BN114" s="1019"/>
      <c r="BO114" s="1019"/>
      <c r="BP114" s="1020"/>
      <c r="BQ114" s="988">
        <v>4784414</v>
      </c>
      <c r="BR114" s="989"/>
      <c r="BS114" s="989"/>
      <c r="BT114" s="989"/>
      <c r="BU114" s="989"/>
      <c r="BV114" s="989">
        <v>4794104</v>
      </c>
      <c r="BW114" s="989"/>
      <c r="BX114" s="989"/>
      <c r="BY114" s="989"/>
      <c r="BZ114" s="989"/>
      <c r="CA114" s="989">
        <v>4484195</v>
      </c>
      <c r="CB114" s="989"/>
      <c r="CC114" s="989"/>
      <c r="CD114" s="989"/>
      <c r="CE114" s="989"/>
      <c r="CF114" s="983">
        <v>41.4</v>
      </c>
      <c r="CG114" s="984"/>
      <c r="CH114" s="984"/>
      <c r="CI114" s="984"/>
      <c r="CJ114" s="984"/>
      <c r="CK114" s="1014"/>
      <c r="CL114" s="1015"/>
      <c r="CM114" s="985" t="s">
        <v>444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121</v>
      </c>
      <c r="DH114" s="1028"/>
      <c r="DI114" s="1028"/>
      <c r="DJ114" s="1028"/>
      <c r="DK114" s="1029"/>
      <c r="DL114" s="1030" t="s">
        <v>121</v>
      </c>
      <c r="DM114" s="1028"/>
      <c r="DN114" s="1028"/>
      <c r="DO114" s="1028"/>
      <c r="DP114" s="1029"/>
      <c r="DQ114" s="1030" t="s">
        <v>432</v>
      </c>
      <c r="DR114" s="1028"/>
      <c r="DS114" s="1028"/>
      <c r="DT114" s="1028"/>
      <c r="DU114" s="1029"/>
      <c r="DV114" s="1031" t="s">
        <v>121</v>
      </c>
      <c r="DW114" s="1032"/>
      <c r="DX114" s="1032"/>
      <c r="DY114" s="1032"/>
      <c r="DZ114" s="1033"/>
    </row>
    <row r="115" spans="1:130" s="226" customFormat="1" ht="26.25" customHeight="1">
      <c r="A115" s="1023"/>
      <c r="B115" s="1024"/>
      <c r="C115" s="1019" t="s">
        <v>445</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985</v>
      </c>
      <c r="AB115" s="1003"/>
      <c r="AC115" s="1003"/>
      <c r="AD115" s="1003"/>
      <c r="AE115" s="1004"/>
      <c r="AF115" s="1005">
        <v>976</v>
      </c>
      <c r="AG115" s="1003"/>
      <c r="AH115" s="1003"/>
      <c r="AI115" s="1003"/>
      <c r="AJ115" s="1004"/>
      <c r="AK115" s="1005">
        <v>966</v>
      </c>
      <c r="AL115" s="1003"/>
      <c r="AM115" s="1003"/>
      <c r="AN115" s="1003"/>
      <c r="AO115" s="1004"/>
      <c r="AP115" s="1006">
        <v>0</v>
      </c>
      <c r="AQ115" s="1007"/>
      <c r="AR115" s="1007"/>
      <c r="AS115" s="1007"/>
      <c r="AT115" s="1008"/>
      <c r="AU115" s="969"/>
      <c r="AV115" s="970"/>
      <c r="AW115" s="970"/>
      <c r="AX115" s="970"/>
      <c r="AY115" s="970"/>
      <c r="AZ115" s="1018" t="s">
        <v>446</v>
      </c>
      <c r="BA115" s="1019"/>
      <c r="BB115" s="1019"/>
      <c r="BC115" s="1019"/>
      <c r="BD115" s="1019"/>
      <c r="BE115" s="1019"/>
      <c r="BF115" s="1019"/>
      <c r="BG115" s="1019"/>
      <c r="BH115" s="1019"/>
      <c r="BI115" s="1019"/>
      <c r="BJ115" s="1019"/>
      <c r="BK115" s="1019"/>
      <c r="BL115" s="1019"/>
      <c r="BM115" s="1019"/>
      <c r="BN115" s="1019"/>
      <c r="BO115" s="1019"/>
      <c r="BP115" s="1020"/>
      <c r="BQ115" s="988" t="s">
        <v>121</v>
      </c>
      <c r="BR115" s="989"/>
      <c r="BS115" s="989"/>
      <c r="BT115" s="989"/>
      <c r="BU115" s="989"/>
      <c r="BV115" s="989" t="s">
        <v>121</v>
      </c>
      <c r="BW115" s="989"/>
      <c r="BX115" s="989"/>
      <c r="BY115" s="989"/>
      <c r="BZ115" s="989"/>
      <c r="CA115" s="989" t="s">
        <v>121</v>
      </c>
      <c r="CB115" s="989"/>
      <c r="CC115" s="989"/>
      <c r="CD115" s="989"/>
      <c r="CE115" s="989"/>
      <c r="CF115" s="983" t="s">
        <v>435</v>
      </c>
      <c r="CG115" s="984"/>
      <c r="CH115" s="984"/>
      <c r="CI115" s="984"/>
      <c r="CJ115" s="984"/>
      <c r="CK115" s="1014"/>
      <c r="CL115" s="1015"/>
      <c r="CM115" s="1018" t="s">
        <v>447</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121</v>
      </c>
      <c r="DH115" s="1028"/>
      <c r="DI115" s="1028"/>
      <c r="DJ115" s="1028"/>
      <c r="DK115" s="1029"/>
      <c r="DL115" s="1030" t="s">
        <v>121</v>
      </c>
      <c r="DM115" s="1028"/>
      <c r="DN115" s="1028"/>
      <c r="DO115" s="1028"/>
      <c r="DP115" s="1029"/>
      <c r="DQ115" s="1030" t="s">
        <v>121</v>
      </c>
      <c r="DR115" s="1028"/>
      <c r="DS115" s="1028"/>
      <c r="DT115" s="1028"/>
      <c r="DU115" s="1029"/>
      <c r="DV115" s="1031" t="s">
        <v>121</v>
      </c>
      <c r="DW115" s="1032"/>
      <c r="DX115" s="1032"/>
      <c r="DY115" s="1032"/>
      <c r="DZ115" s="1033"/>
    </row>
    <row r="116" spans="1:130" s="226" customFormat="1" ht="26.25" customHeight="1">
      <c r="A116" s="1025"/>
      <c r="B116" s="1026"/>
      <c r="C116" s="1034" t="s">
        <v>448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435</v>
      </c>
      <c r="AB116" s="1028"/>
      <c r="AC116" s="1028"/>
      <c r="AD116" s="1028"/>
      <c r="AE116" s="1029"/>
      <c r="AF116" s="1030" t="s">
        <v>121</v>
      </c>
      <c r="AG116" s="1028"/>
      <c r="AH116" s="1028"/>
      <c r="AI116" s="1028"/>
      <c r="AJ116" s="1029"/>
      <c r="AK116" s="1030" t="s">
        <v>121</v>
      </c>
      <c r="AL116" s="1028"/>
      <c r="AM116" s="1028"/>
      <c r="AN116" s="1028"/>
      <c r="AO116" s="1029"/>
      <c r="AP116" s="1031" t="s">
        <v>121</v>
      </c>
      <c r="AQ116" s="1032"/>
      <c r="AR116" s="1032"/>
      <c r="AS116" s="1032"/>
      <c r="AT116" s="1033"/>
      <c r="AU116" s="969"/>
      <c r="AV116" s="970"/>
      <c r="AW116" s="970"/>
      <c r="AX116" s="970"/>
      <c r="AY116" s="970"/>
      <c r="AZ116" s="1036" t="s">
        <v>449</v>
      </c>
      <c r="BA116" s="1037"/>
      <c r="BB116" s="1037"/>
      <c r="BC116" s="1037"/>
      <c r="BD116" s="1037"/>
      <c r="BE116" s="1037"/>
      <c r="BF116" s="1037"/>
      <c r="BG116" s="1037"/>
      <c r="BH116" s="1037"/>
      <c r="BI116" s="1037"/>
      <c r="BJ116" s="1037"/>
      <c r="BK116" s="1037"/>
      <c r="BL116" s="1037"/>
      <c r="BM116" s="1037"/>
      <c r="BN116" s="1037"/>
      <c r="BO116" s="1037"/>
      <c r="BP116" s="1038"/>
      <c r="BQ116" s="988" t="s">
        <v>432</v>
      </c>
      <c r="BR116" s="989"/>
      <c r="BS116" s="989"/>
      <c r="BT116" s="989"/>
      <c r="BU116" s="989"/>
      <c r="BV116" s="989" t="s">
        <v>121</v>
      </c>
      <c r="BW116" s="989"/>
      <c r="BX116" s="989"/>
      <c r="BY116" s="989"/>
      <c r="BZ116" s="989"/>
      <c r="CA116" s="989" t="s">
        <v>121</v>
      </c>
      <c r="CB116" s="989"/>
      <c r="CC116" s="989"/>
      <c r="CD116" s="989"/>
      <c r="CE116" s="989"/>
      <c r="CF116" s="983" t="s">
        <v>121</v>
      </c>
      <c r="CG116" s="984"/>
      <c r="CH116" s="984"/>
      <c r="CI116" s="984"/>
      <c r="CJ116" s="984"/>
      <c r="CK116" s="1014"/>
      <c r="CL116" s="1015"/>
      <c r="CM116" s="985" t="s">
        <v>450</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6342</v>
      </c>
      <c r="DH116" s="1028"/>
      <c r="DI116" s="1028"/>
      <c r="DJ116" s="1028"/>
      <c r="DK116" s="1029"/>
      <c r="DL116" s="1030">
        <v>5436</v>
      </c>
      <c r="DM116" s="1028"/>
      <c r="DN116" s="1028"/>
      <c r="DO116" s="1028"/>
      <c r="DP116" s="1029"/>
      <c r="DQ116" s="1030">
        <v>4530</v>
      </c>
      <c r="DR116" s="1028"/>
      <c r="DS116" s="1028"/>
      <c r="DT116" s="1028"/>
      <c r="DU116" s="1029"/>
      <c r="DV116" s="1031">
        <v>0</v>
      </c>
      <c r="DW116" s="1032"/>
      <c r="DX116" s="1032"/>
      <c r="DY116" s="1032"/>
      <c r="DZ116" s="1033"/>
    </row>
    <row r="117" spans="1:130" s="226" customFormat="1" ht="26.25" customHeight="1">
      <c r="A117" s="973" t="s">
        <v>178</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451</v>
      </c>
      <c r="Z117" s="955"/>
      <c r="AA117" s="1045">
        <v>2619915</v>
      </c>
      <c r="AB117" s="1046"/>
      <c r="AC117" s="1046"/>
      <c r="AD117" s="1046"/>
      <c r="AE117" s="1047"/>
      <c r="AF117" s="1048">
        <v>2628164</v>
      </c>
      <c r="AG117" s="1046"/>
      <c r="AH117" s="1046"/>
      <c r="AI117" s="1046"/>
      <c r="AJ117" s="1047"/>
      <c r="AK117" s="1048">
        <v>2634681</v>
      </c>
      <c r="AL117" s="1046"/>
      <c r="AM117" s="1046"/>
      <c r="AN117" s="1046"/>
      <c r="AO117" s="1047"/>
      <c r="AP117" s="1049"/>
      <c r="AQ117" s="1050"/>
      <c r="AR117" s="1050"/>
      <c r="AS117" s="1050"/>
      <c r="AT117" s="1051"/>
      <c r="AU117" s="969"/>
      <c r="AV117" s="970"/>
      <c r="AW117" s="970"/>
      <c r="AX117" s="970"/>
      <c r="AY117" s="970"/>
      <c r="AZ117" s="1036" t="s">
        <v>452</v>
      </c>
      <c r="BA117" s="1037"/>
      <c r="BB117" s="1037"/>
      <c r="BC117" s="1037"/>
      <c r="BD117" s="1037"/>
      <c r="BE117" s="1037"/>
      <c r="BF117" s="1037"/>
      <c r="BG117" s="1037"/>
      <c r="BH117" s="1037"/>
      <c r="BI117" s="1037"/>
      <c r="BJ117" s="1037"/>
      <c r="BK117" s="1037"/>
      <c r="BL117" s="1037"/>
      <c r="BM117" s="1037"/>
      <c r="BN117" s="1037"/>
      <c r="BO117" s="1037"/>
      <c r="BP117" s="1038"/>
      <c r="BQ117" s="988" t="s">
        <v>121</v>
      </c>
      <c r="BR117" s="989"/>
      <c r="BS117" s="989"/>
      <c r="BT117" s="989"/>
      <c r="BU117" s="989"/>
      <c r="BV117" s="989" t="s">
        <v>121</v>
      </c>
      <c r="BW117" s="989"/>
      <c r="BX117" s="989"/>
      <c r="BY117" s="989"/>
      <c r="BZ117" s="989"/>
      <c r="CA117" s="989" t="s">
        <v>121</v>
      </c>
      <c r="CB117" s="989"/>
      <c r="CC117" s="989"/>
      <c r="CD117" s="989"/>
      <c r="CE117" s="989"/>
      <c r="CF117" s="983" t="s">
        <v>121</v>
      </c>
      <c r="CG117" s="984"/>
      <c r="CH117" s="984"/>
      <c r="CI117" s="984"/>
      <c r="CJ117" s="984"/>
      <c r="CK117" s="1014"/>
      <c r="CL117" s="1015"/>
      <c r="CM117" s="985" t="s">
        <v>453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121</v>
      </c>
      <c r="DH117" s="1028"/>
      <c r="DI117" s="1028"/>
      <c r="DJ117" s="1028"/>
      <c r="DK117" s="1029"/>
      <c r="DL117" s="1030" t="s">
        <v>432</v>
      </c>
      <c r="DM117" s="1028"/>
      <c r="DN117" s="1028"/>
      <c r="DO117" s="1028"/>
      <c r="DP117" s="1029"/>
      <c r="DQ117" s="1030" t="s">
        <v>121</v>
      </c>
      <c r="DR117" s="1028"/>
      <c r="DS117" s="1028"/>
      <c r="DT117" s="1028"/>
      <c r="DU117" s="1029"/>
      <c r="DV117" s="1031" t="s">
        <v>121</v>
      </c>
      <c r="DW117" s="1032"/>
      <c r="DX117" s="1032"/>
      <c r="DY117" s="1032"/>
      <c r="DZ117" s="1033"/>
    </row>
    <row r="118" spans="1:130" s="226" customFormat="1" ht="26.25" customHeight="1">
      <c r="A118" s="973" t="s">
        <v>424</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422</v>
      </c>
      <c r="AB118" s="954"/>
      <c r="AC118" s="954"/>
      <c r="AD118" s="954"/>
      <c r="AE118" s="955"/>
      <c r="AF118" s="953" t="s">
        <v>297</v>
      </c>
      <c r="AG118" s="954"/>
      <c r="AH118" s="954"/>
      <c r="AI118" s="954"/>
      <c r="AJ118" s="955"/>
      <c r="AK118" s="953" t="s">
        <v>296</v>
      </c>
      <c r="AL118" s="954"/>
      <c r="AM118" s="954"/>
      <c r="AN118" s="954"/>
      <c r="AO118" s="955"/>
      <c r="AP118" s="1040" t="s">
        <v>423</v>
      </c>
      <c r="AQ118" s="1041"/>
      <c r="AR118" s="1041"/>
      <c r="AS118" s="1041"/>
      <c r="AT118" s="1042"/>
      <c r="AU118" s="969"/>
      <c r="AV118" s="970"/>
      <c r="AW118" s="970"/>
      <c r="AX118" s="970"/>
      <c r="AY118" s="970"/>
      <c r="AZ118" s="1043" t="s">
        <v>454</v>
      </c>
      <c r="BA118" s="1034"/>
      <c r="BB118" s="1034"/>
      <c r="BC118" s="1034"/>
      <c r="BD118" s="1034"/>
      <c r="BE118" s="1034"/>
      <c r="BF118" s="1034"/>
      <c r="BG118" s="1034"/>
      <c r="BH118" s="1034"/>
      <c r="BI118" s="1034"/>
      <c r="BJ118" s="1034"/>
      <c r="BK118" s="1034"/>
      <c r="BL118" s="1034"/>
      <c r="BM118" s="1034"/>
      <c r="BN118" s="1034"/>
      <c r="BO118" s="1034"/>
      <c r="BP118" s="1035"/>
      <c r="BQ118" s="1066" t="s">
        <v>435</v>
      </c>
      <c r="BR118" s="1067"/>
      <c r="BS118" s="1067"/>
      <c r="BT118" s="1067"/>
      <c r="BU118" s="1067"/>
      <c r="BV118" s="1067" t="s">
        <v>121</v>
      </c>
      <c r="BW118" s="1067"/>
      <c r="BX118" s="1067"/>
      <c r="BY118" s="1067"/>
      <c r="BZ118" s="1067"/>
      <c r="CA118" s="1067" t="s">
        <v>121</v>
      </c>
      <c r="CB118" s="1067"/>
      <c r="CC118" s="1067"/>
      <c r="CD118" s="1067"/>
      <c r="CE118" s="1067"/>
      <c r="CF118" s="983" t="s">
        <v>121</v>
      </c>
      <c r="CG118" s="984"/>
      <c r="CH118" s="984"/>
      <c r="CI118" s="984"/>
      <c r="CJ118" s="984"/>
      <c r="CK118" s="1014"/>
      <c r="CL118" s="1015"/>
      <c r="CM118" s="985" t="s">
        <v>455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121</v>
      </c>
      <c r="DH118" s="1028"/>
      <c r="DI118" s="1028"/>
      <c r="DJ118" s="1028"/>
      <c r="DK118" s="1029"/>
      <c r="DL118" s="1030" t="s">
        <v>121</v>
      </c>
      <c r="DM118" s="1028"/>
      <c r="DN118" s="1028"/>
      <c r="DO118" s="1028"/>
      <c r="DP118" s="1029"/>
      <c r="DQ118" s="1030" t="s">
        <v>121</v>
      </c>
      <c r="DR118" s="1028"/>
      <c r="DS118" s="1028"/>
      <c r="DT118" s="1028"/>
      <c r="DU118" s="1029"/>
      <c r="DV118" s="1031" t="s">
        <v>121</v>
      </c>
      <c r="DW118" s="1032"/>
      <c r="DX118" s="1032"/>
      <c r="DY118" s="1032"/>
      <c r="DZ118" s="1033"/>
    </row>
    <row r="119" spans="1:130" s="226" customFormat="1" ht="26.25" customHeight="1">
      <c r="A119" s="1127" t="s">
        <v>427</v>
      </c>
      <c r="B119" s="1013"/>
      <c r="C119" s="992" t="s">
        <v>428</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435</v>
      </c>
      <c r="AB119" s="961"/>
      <c r="AC119" s="961"/>
      <c r="AD119" s="961"/>
      <c r="AE119" s="962"/>
      <c r="AF119" s="963" t="s">
        <v>435</v>
      </c>
      <c r="AG119" s="961"/>
      <c r="AH119" s="961"/>
      <c r="AI119" s="961"/>
      <c r="AJ119" s="962"/>
      <c r="AK119" s="963" t="s">
        <v>121</v>
      </c>
      <c r="AL119" s="961"/>
      <c r="AM119" s="961"/>
      <c r="AN119" s="961"/>
      <c r="AO119" s="962"/>
      <c r="AP119" s="964" t="s">
        <v>121</v>
      </c>
      <c r="AQ119" s="965"/>
      <c r="AR119" s="965"/>
      <c r="AS119" s="965"/>
      <c r="AT119" s="966"/>
      <c r="AU119" s="971"/>
      <c r="AV119" s="972"/>
      <c r="AW119" s="972"/>
      <c r="AX119" s="972"/>
      <c r="AY119" s="972"/>
      <c r="AZ119" s="257" t="s">
        <v>178</v>
      </c>
      <c r="BA119" s="257"/>
      <c r="BB119" s="257"/>
      <c r="BC119" s="257"/>
      <c r="BD119" s="257"/>
      <c r="BE119" s="257"/>
      <c r="BF119" s="257"/>
      <c r="BG119" s="257"/>
      <c r="BH119" s="257"/>
      <c r="BI119" s="257"/>
      <c r="BJ119" s="257"/>
      <c r="BK119" s="257"/>
      <c r="BL119" s="257"/>
      <c r="BM119" s="257"/>
      <c r="BN119" s="257"/>
      <c r="BO119" s="1044" t="s">
        <v>456</v>
      </c>
      <c r="BP119" s="1075"/>
      <c r="BQ119" s="1066">
        <v>27379066</v>
      </c>
      <c r="BR119" s="1067"/>
      <c r="BS119" s="1067"/>
      <c r="BT119" s="1067"/>
      <c r="BU119" s="1067"/>
      <c r="BV119" s="1067">
        <v>26249888</v>
      </c>
      <c r="BW119" s="1067"/>
      <c r="BX119" s="1067"/>
      <c r="BY119" s="1067"/>
      <c r="BZ119" s="1067"/>
      <c r="CA119" s="1067">
        <v>27383367</v>
      </c>
      <c r="CB119" s="1067"/>
      <c r="CC119" s="1067"/>
      <c r="CD119" s="1067"/>
      <c r="CE119" s="1067"/>
      <c r="CF119" s="1068"/>
      <c r="CG119" s="1069"/>
      <c r="CH119" s="1069"/>
      <c r="CI119" s="1069"/>
      <c r="CJ119" s="1070"/>
      <c r="CK119" s="1016"/>
      <c r="CL119" s="1017"/>
      <c r="CM119" s="1071" t="s">
        <v>457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435</v>
      </c>
      <c r="DH119" s="1053"/>
      <c r="DI119" s="1053"/>
      <c r="DJ119" s="1053"/>
      <c r="DK119" s="1054"/>
      <c r="DL119" s="1052" t="s">
        <v>442</v>
      </c>
      <c r="DM119" s="1053"/>
      <c r="DN119" s="1053"/>
      <c r="DO119" s="1053"/>
      <c r="DP119" s="1054"/>
      <c r="DQ119" s="1052" t="s">
        <v>121</v>
      </c>
      <c r="DR119" s="1053"/>
      <c r="DS119" s="1053"/>
      <c r="DT119" s="1053"/>
      <c r="DU119" s="1054"/>
      <c r="DV119" s="1055" t="s">
        <v>442</v>
      </c>
      <c r="DW119" s="1056"/>
      <c r="DX119" s="1056"/>
      <c r="DY119" s="1056"/>
      <c r="DZ119" s="1057"/>
    </row>
    <row r="120" spans="1:130" s="226" customFormat="1" ht="26.25" customHeight="1">
      <c r="A120" s="1128"/>
      <c r="B120" s="1015"/>
      <c r="C120" s="985" t="s">
        <v>431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435</v>
      </c>
      <c r="AB120" s="1028"/>
      <c r="AC120" s="1028"/>
      <c r="AD120" s="1028"/>
      <c r="AE120" s="1029"/>
      <c r="AF120" s="1030" t="s">
        <v>121</v>
      </c>
      <c r="AG120" s="1028"/>
      <c r="AH120" s="1028"/>
      <c r="AI120" s="1028"/>
      <c r="AJ120" s="1029"/>
      <c r="AK120" s="1030" t="s">
        <v>435</v>
      </c>
      <c r="AL120" s="1028"/>
      <c r="AM120" s="1028"/>
      <c r="AN120" s="1028"/>
      <c r="AO120" s="1029"/>
      <c r="AP120" s="1031" t="s">
        <v>442</v>
      </c>
      <c r="AQ120" s="1032"/>
      <c r="AR120" s="1032"/>
      <c r="AS120" s="1032"/>
      <c r="AT120" s="1033"/>
      <c r="AU120" s="1058" t="s">
        <v>458</v>
      </c>
      <c r="AV120" s="1059"/>
      <c r="AW120" s="1059"/>
      <c r="AX120" s="1059"/>
      <c r="AY120" s="1060"/>
      <c r="AZ120" s="1009" t="s">
        <v>459</v>
      </c>
      <c r="BA120" s="958"/>
      <c r="BB120" s="958"/>
      <c r="BC120" s="958"/>
      <c r="BD120" s="958"/>
      <c r="BE120" s="958"/>
      <c r="BF120" s="958"/>
      <c r="BG120" s="958"/>
      <c r="BH120" s="958"/>
      <c r="BI120" s="958"/>
      <c r="BJ120" s="958"/>
      <c r="BK120" s="958"/>
      <c r="BL120" s="958"/>
      <c r="BM120" s="958"/>
      <c r="BN120" s="958"/>
      <c r="BO120" s="958"/>
      <c r="BP120" s="959"/>
      <c r="BQ120" s="995">
        <v>9308840</v>
      </c>
      <c r="BR120" s="996"/>
      <c r="BS120" s="996"/>
      <c r="BT120" s="996"/>
      <c r="BU120" s="996"/>
      <c r="BV120" s="996">
        <v>10008734</v>
      </c>
      <c r="BW120" s="996"/>
      <c r="BX120" s="996"/>
      <c r="BY120" s="996"/>
      <c r="BZ120" s="996"/>
      <c r="CA120" s="996">
        <v>9852294</v>
      </c>
      <c r="CB120" s="996"/>
      <c r="CC120" s="996"/>
      <c r="CD120" s="996"/>
      <c r="CE120" s="996"/>
      <c r="CF120" s="1010">
        <v>91</v>
      </c>
      <c r="CG120" s="1011"/>
      <c r="CH120" s="1011"/>
      <c r="CI120" s="1011"/>
      <c r="CJ120" s="1011"/>
      <c r="CK120" s="1076" t="s">
        <v>460</v>
      </c>
      <c r="CL120" s="1077"/>
      <c r="CM120" s="1077"/>
      <c r="CN120" s="1077"/>
      <c r="CO120" s="1078"/>
      <c r="CP120" s="1084" t="s">
        <v>461</v>
      </c>
      <c r="CQ120" s="1085"/>
      <c r="CR120" s="1085"/>
      <c r="CS120" s="1085"/>
      <c r="CT120" s="1085"/>
      <c r="CU120" s="1085"/>
      <c r="CV120" s="1085"/>
      <c r="CW120" s="1085"/>
      <c r="CX120" s="1085"/>
      <c r="CY120" s="1085"/>
      <c r="CZ120" s="1085"/>
      <c r="DA120" s="1085"/>
      <c r="DB120" s="1085"/>
      <c r="DC120" s="1085"/>
      <c r="DD120" s="1085"/>
      <c r="DE120" s="1085"/>
      <c r="DF120" s="1086"/>
      <c r="DG120" s="995">
        <v>6520140</v>
      </c>
      <c r="DH120" s="996"/>
      <c r="DI120" s="996"/>
      <c r="DJ120" s="996"/>
      <c r="DK120" s="996"/>
      <c r="DL120" s="996">
        <v>5865551</v>
      </c>
      <c r="DM120" s="996"/>
      <c r="DN120" s="996"/>
      <c r="DO120" s="996"/>
      <c r="DP120" s="996"/>
      <c r="DQ120" s="996">
        <v>5534443</v>
      </c>
      <c r="DR120" s="996"/>
      <c r="DS120" s="996"/>
      <c r="DT120" s="996"/>
      <c r="DU120" s="996"/>
      <c r="DV120" s="997">
        <v>51.1</v>
      </c>
      <c r="DW120" s="997"/>
      <c r="DX120" s="997"/>
      <c r="DY120" s="997"/>
      <c r="DZ120" s="998"/>
    </row>
    <row r="121" spans="1:130" s="226" customFormat="1" ht="26.25" customHeight="1">
      <c r="A121" s="1128"/>
      <c r="B121" s="1015"/>
      <c r="C121" s="1036" t="s">
        <v>462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435</v>
      </c>
      <c r="AB121" s="1028"/>
      <c r="AC121" s="1028"/>
      <c r="AD121" s="1028"/>
      <c r="AE121" s="1029"/>
      <c r="AF121" s="1030" t="s">
        <v>121</v>
      </c>
      <c r="AG121" s="1028"/>
      <c r="AH121" s="1028"/>
      <c r="AI121" s="1028"/>
      <c r="AJ121" s="1029"/>
      <c r="AK121" s="1030" t="s">
        <v>121</v>
      </c>
      <c r="AL121" s="1028"/>
      <c r="AM121" s="1028"/>
      <c r="AN121" s="1028"/>
      <c r="AO121" s="1029"/>
      <c r="AP121" s="1031" t="s">
        <v>121</v>
      </c>
      <c r="AQ121" s="1032"/>
      <c r="AR121" s="1032"/>
      <c r="AS121" s="1032"/>
      <c r="AT121" s="1033"/>
      <c r="AU121" s="1061"/>
      <c r="AV121" s="1062"/>
      <c r="AW121" s="1062"/>
      <c r="AX121" s="1062"/>
      <c r="AY121" s="1063"/>
      <c r="AZ121" s="1018" t="s">
        <v>463</v>
      </c>
      <c r="BA121" s="1019"/>
      <c r="BB121" s="1019"/>
      <c r="BC121" s="1019"/>
      <c r="BD121" s="1019"/>
      <c r="BE121" s="1019"/>
      <c r="BF121" s="1019"/>
      <c r="BG121" s="1019"/>
      <c r="BH121" s="1019"/>
      <c r="BI121" s="1019"/>
      <c r="BJ121" s="1019"/>
      <c r="BK121" s="1019"/>
      <c r="BL121" s="1019"/>
      <c r="BM121" s="1019"/>
      <c r="BN121" s="1019"/>
      <c r="BO121" s="1019"/>
      <c r="BP121" s="1020"/>
      <c r="BQ121" s="988">
        <v>3192880</v>
      </c>
      <c r="BR121" s="989"/>
      <c r="BS121" s="989"/>
      <c r="BT121" s="989"/>
      <c r="BU121" s="989"/>
      <c r="BV121" s="989">
        <v>3156382</v>
      </c>
      <c r="BW121" s="989"/>
      <c r="BX121" s="989"/>
      <c r="BY121" s="989"/>
      <c r="BZ121" s="989"/>
      <c r="CA121" s="989">
        <v>3149644</v>
      </c>
      <c r="CB121" s="989"/>
      <c r="CC121" s="989"/>
      <c r="CD121" s="989"/>
      <c r="CE121" s="989"/>
      <c r="CF121" s="983">
        <v>29.1</v>
      </c>
      <c r="CG121" s="984"/>
      <c r="CH121" s="984"/>
      <c r="CI121" s="984"/>
      <c r="CJ121" s="984"/>
      <c r="CK121" s="1079"/>
      <c r="CL121" s="1080"/>
      <c r="CM121" s="1080"/>
      <c r="CN121" s="1080"/>
      <c r="CO121" s="1081"/>
      <c r="CP121" s="1089" t="s">
        <v>464</v>
      </c>
      <c r="CQ121" s="1090"/>
      <c r="CR121" s="1090"/>
      <c r="CS121" s="1090"/>
      <c r="CT121" s="1090"/>
      <c r="CU121" s="1090"/>
      <c r="CV121" s="1090"/>
      <c r="CW121" s="1090"/>
      <c r="CX121" s="1090"/>
      <c r="CY121" s="1090"/>
      <c r="CZ121" s="1090"/>
      <c r="DA121" s="1090"/>
      <c r="DB121" s="1090"/>
      <c r="DC121" s="1090"/>
      <c r="DD121" s="1090"/>
      <c r="DE121" s="1090"/>
      <c r="DF121" s="1091"/>
      <c r="DG121" s="988">
        <v>1767166</v>
      </c>
      <c r="DH121" s="989"/>
      <c r="DI121" s="989"/>
      <c r="DJ121" s="989"/>
      <c r="DK121" s="989"/>
      <c r="DL121" s="989">
        <v>1470769</v>
      </c>
      <c r="DM121" s="989"/>
      <c r="DN121" s="989"/>
      <c r="DO121" s="989"/>
      <c r="DP121" s="989"/>
      <c r="DQ121" s="989">
        <v>1335802</v>
      </c>
      <c r="DR121" s="989"/>
      <c r="DS121" s="989"/>
      <c r="DT121" s="989"/>
      <c r="DU121" s="989"/>
      <c r="DV121" s="990">
        <v>12.3</v>
      </c>
      <c r="DW121" s="990"/>
      <c r="DX121" s="990"/>
      <c r="DY121" s="990"/>
      <c r="DZ121" s="991"/>
    </row>
    <row r="122" spans="1:130" s="226" customFormat="1" ht="26.25" customHeight="1">
      <c r="A122" s="1128"/>
      <c r="B122" s="1015"/>
      <c r="C122" s="985" t="s">
        <v>444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121</v>
      </c>
      <c r="AB122" s="1028"/>
      <c r="AC122" s="1028"/>
      <c r="AD122" s="1028"/>
      <c r="AE122" s="1029"/>
      <c r="AF122" s="1030" t="s">
        <v>121</v>
      </c>
      <c r="AG122" s="1028"/>
      <c r="AH122" s="1028"/>
      <c r="AI122" s="1028"/>
      <c r="AJ122" s="1029"/>
      <c r="AK122" s="1030" t="s">
        <v>121</v>
      </c>
      <c r="AL122" s="1028"/>
      <c r="AM122" s="1028"/>
      <c r="AN122" s="1028"/>
      <c r="AO122" s="1029"/>
      <c r="AP122" s="1031" t="s">
        <v>121</v>
      </c>
      <c r="AQ122" s="1032"/>
      <c r="AR122" s="1032"/>
      <c r="AS122" s="1032"/>
      <c r="AT122" s="1033"/>
      <c r="AU122" s="1061"/>
      <c r="AV122" s="1062"/>
      <c r="AW122" s="1062"/>
      <c r="AX122" s="1062"/>
      <c r="AY122" s="1063"/>
      <c r="AZ122" s="1043" t="s">
        <v>465</v>
      </c>
      <c r="BA122" s="1034"/>
      <c r="BB122" s="1034"/>
      <c r="BC122" s="1034"/>
      <c r="BD122" s="1034"/>
      <c r="BE122" s="1034"/>
      <c r="BF122" s="1034"/>
      <c r="BG122" s="1034"/>
      <c r="BH122" s="1034"/>
      <c r="BI122" s="1034"/>
      <c r="BJ122" s="1034"/>
      <c r="BK122" s="1034"/>
      <c r="BL122" s="1034"/>
      <c r="BM122" s="1034"/>
      <c r="BN122" s="1034"/>
      <c r="BO122" s="1034"/>
      <c r="BP122" s="1035"/>
      <c r="BQ122" s="1066">
        <v>19681742</v>
      </c>
      <c r="BR122" s="1067"/>
      <c r="BS122" s="1067"/>
      <c r="BT122" s="1067"/>
      <c r="BU122" s="1067"/>
      <c r="BV122" s="1067">
        <v>19333451</v>
      </c>
      <c r="BW122" s="1067"/>
      <c r="BX122" s="1067"/>
      <c r="BY122" s="1067"/>
      <c r="BZ122" s="1067"/>
      <c r="CA122" s="1067">
        <v>19253727</v>
      </c>
      <c r="CB122" s="1067"/>
      <c r="CC122" s="1067"/>
      <c r="CD122" s="1067"/>
      <c r="CE122" s="1067"/>
      <c r="CF122" s="1087">
        <v>177.8</v>
      </c>
      <c r="CG122" s="1088"/>
      <c r="CH122" s="1088"/>
      <c r="CI122" s="1088"/>
      <c r="CJ122" s="1088"/>
      <c r="CK122" s="1079"/>
      <c r="CL122" s="1080"/>
      <c r="CM122" s="1080"/>
      <c r="CN122" s="1080"/>
      <c r="CO122" s="1081"/>
      <c r="CP122" s="1089" t="s">
        <v>466</v>
      </c>
      <c r="CQ122" s="1090"/>
      <c r="CR122" s="1090"/>
      <c r="CS122" s="1090"/>
      <c r="CT122" s="1090"/>
      <c r="CU122" s="1090"/>
      <c r="CV122" s="1090"/>
      <c r="CW122" s="1090"/>
      <c r="CX122" s="1090"/>
      <c r="CY122" s="1090"/>
      <c r="CZ122" s="1090"/>
      <c r="DA122" s="1090"/>
      <c r="DB122" s="1090"/>
      <c r="DC122" s="1090"/>
      <c r="DD122" s="1090"/>
      <c r="DE122" s="1090"/>
      <c r="DF122" s="1091"/>
      <c r="DG122" s="988">
        <v>633602</v>
      </c>
      <c r="DH122" s="989"/>
      <c r="DI122" s="989"/>
      <c r="DJ122" s="989"/>
      <c r="DK122" s="989"/>
      <c r="DL122" s="989">
        <v>575987</v>
      </c>
      <c r="DM122" s="989"/>
      <c r="DN122" s="989"/>
      <c r="DO122" s="989"/>
      <c r="DP122" s="989"/>
      <c r="DQ122" s="989">
        <v>533335</v>
      </c>
      <c r="DR122" s="989"/>
      <c r="DS122" s="989"/>
      <c r="DT122" s="989"/>
      <c r="DU122" s="989"/>
      <c r="DV122" s="990">
        <v>4.9000000000000004</v>
      </c>
      <c r="DW122" s="990"/>
      <c r="DX122" s="990"/>
      <c r="DY122" s="990"/>
      <c r="DZ122" s="991"/>
    </row>
    <row r="123" spans="1:130" s="226" customFormat="1" ht="26.25" customHeight="1">
      <c r="A123" s="1128"/>
      <c r="B123" s="1015"/>
      <c r="C123" s="985" t="s">
        <v>450</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985</v>
      </c>
      <c r="AB123" s="1028"/>
      <c r="AC123" s="1028"/>
      <c r="AD123" s="1028"/>
      <c r="AE123" s="1029"/>
      <c r="AF123" s="1030">
        <v>976</v>
      </c>
      <c r="AG123" s="1028"/>
      <c r="AH123" s="1028"/>
      <c r="AI123" s="1028"/>
      <c r="AJ123" s="1029"/>
      <c r="AK123" s="1030">
        <v>966</v>
      </c>
      <c r="AL123" s="1028"/>
      <c r="AM123" s="1028"/>
      <c r="AN123" s="1028"/>
      <c r="AO123" s="1029"/>
      <c r="AP123" s="1031">
        <v>0</v>
      </c>
      <c r="AQ123" s="1032"/>
      <c r="AR123" s="1032"/>
      <c r="AS123" s="1032"/>
      <c r="AT123" s="1033"/>
      <c r="AU123" s="1064"/>
      <c r="AV123" s="1065"/>
      <c r="AW123" s="1065"/>
      <c r="AX123" s="1065"/>
      <c r="AY123" s="1065"/>
      <c r="AZ123" s="257" t="s">
        <v>178</v>
      </c>
      <c r="BA123" s="257"/>
      <c r="BB123" s="257"/>
      <c r="BC123" s="257"/>
      <c r="BD123" s="257"/>
      <c r="BE123" s="257"/>
      <c r="BF123" s="257"/>
      <c r="BG123" s="257"/>
      <c r="BH123" s="257"/>
      <c r="BI123" s="257"/>
      <c r="BJ123" s="257"/>
      <c r="BK123" s="257"/>
      <c r="BL123" s="257"/>
      <c r="BM123" s="257"/>
      <c r="BN123" s="257"/>
      <c r="BO123" s="1044" t="s">
        <v>467</v>
      </c>
      <c r="BP123" s="1075"/>
      <c r="BQ123" s="1134">
        <v>32183462</v>
      </c>
      <c r="BR123" s="1135"/>
      <c r="BS123" s="1135"/>
      <c r="BT123" s="1135"/>
      <c r="BU123" s="1135"/>
      <c r="BV123" s="1135">
        <v>32498567</v>
      </c>
      <c r="BW123" s="1135"/>
      <c r="BX123" s="1135"/>
      <c r="BY123" s="1135"/>
      <c r="BZ123" s="1135"/>
      <c r="CA123" s="1135">
        <v>32255665</v>
      </c>
      <c r="CB123" s="1135"/>
      <c r="CC123" s="1135"/>
      <c r="CD123" s="1135"/>
      <c r="CE123" s="1135"/>
      <c r="CF123" s="1068"/>
      <c r="CG123" s="1069"/>
      <c r="CH123" s="1069"/>
      <c r="CI123" s="1069"/>
      <c r="CJ123" s="1070"/>
      <c r="CK123" s="1079"/>
      <c r="CL123" s="1080"/>
      <c r="CM123" s="1080"/>
      <c r="CN123" s="1080"/>
      <c r="CO123" s="1081"/>
      <c r="CP123" s="1089" t="s">
        <v>468</v>
      </c>
      <c r="CQ123" s="1090"/>
      <c r="CR123" s="1090"/>
      <c r="CS123" s="1090"/>
      <c r="CT123" s="1090"/>
      <c r="CU123" s="1090"/>
      <c r="CV123" s="1090"/>
      <c r="CW123" s="1090"/>
      <c r="CX123" s="1090"/>
      <c r="CY123" s="1090"/>
      <c r="CZ123" s="1090"/>
      <c r="DA123" s="1090"/>
      <c r="DB123" s="1090"/>
      <c r="DC123" s="1090"/>
      <c r="DD123" s="1090"/>
      <c r="DE123" s="1090"/>
      <c r="DF123" s="1091"/>
      <c r="DG123" s="1027">
        <v>312391</v>
      </c>
      <c r="DH123" s="1028"/>
      <c r="DI123" s="1028"/>
      <c r="DJ123" s="1028"/>
      <c r="DK123" s="1029"/>
      <c r="DL123" s="1030">
        <v>298851</v>
      </c>
      <c r="DM123" s="1028"/>
      <c r="DN123" s="1028"/>
      <c r="DO123" s="1028"/>
      <c r="DP123" s="1029"/>
      <c r="DQ123" s="1030">
        <v>285023</v>
      </c>
      <c r="DR123" s="1028"/>
      <c r="DS123" s="1028"/>
      <c r="DT123" s="1028"/>
      <c r="DU123" s="1029"/>
      <c r="DV123" s="1031">
        <v>2.6</v>
      </c>
      <c r="DW123" s="1032"/>
      <c r="DX123" s="1032"/>
      <c r="DY123" s="1032"/>
      <c r="DZ123" s="1033"/>
    </row>
    <row r="124" spans="1:130" s="226" customFormat="1" ht="26.25" customHeight="1" thickBot="1">
      <c r="A124" s="1128"/>
      <c r="B124" s="1015"/>
      <c r="C124" s="985" t="s">
        <v>453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121</v>
      </c>
      <c r="AB124" s="1028"/>
      <c r="AC124" s="1028"/>
      <c r="AD124" s="1028"/>
      <c r="AE124" s="1029"/>
      <c r="AF124" s="1030" t="s">
        <v>121</v>
      </c>
      <c r="AG124" s="1028"/>
      <c r="AH124" s="1028"/>
      <c r="AI124" s="1028"/>
      <c r="AJ124" s="1029"/>
      <c r="AK124" s="1030" t="s">
        <v>121</v>
      </c>
      <c r="AL124" s="1028"/>
      <c r="AM124" s="1028"/>
      <c r="AN124" s="1028"/>
      <c r="AO124" s="1029"/>
      <c r="AP124" s="1031" t="s">
        <v>435</v>
      </c>
      <c r="AQ124" s="1032"/>
      <c r="AR124" s="1032"/>
      <c r="AS124" s="1032"/>
      <c r="AT124" s="1033"/>
      <c r="AU124" s="1130" t="s">
        <v>469</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121</v>
      </c>
      <c r="BR124" s="1097"/>
      <c r="BS124" s="1097"/>
      <c r="BT124" s="1097"/>
      <c r="BU124" s="1097"/>
      <c r="BV124" s="1097" t="s">
        <v>121</v>
      </c>
      <c r="BW124" s="1097"/>
      <c r="BX124" s="1097"/>
      <c r="BY124" s="1097"/>
      <c r="BZ124" s="1097"/>
      <c r="CA124" s="1097" t="s">
        <v>121</v>
      </c>
      <c r="CB124" s="1097"/>
      <c r="CC124" s="1097"/>
      <c r="CD124" s="1097"/>
      <c r="CE124" s="1097"/>
      <c r="CF124" s="1098"/>
      <c r="CG124" s="1099"/>
      <c r="CH124" s="1099"/>
      <c r="CI124" s="1099"/>
      <c r="CJ124" s="1100"/>
      <c r="CK124" s="1082"/>
      <c r="CL124" s="1082"/>
      <c r="CM124" s="1082"/>
      <c r="CN124" s="1082"/>
      <c r="CO124" s="1083"/>
      <c r="CP124" s="1089" t="s">
        <v>470</v>
      </c>
      <c r="CQ124" s="1090"/>
      <c r="CR124" s="1090"/>
      <c r="CS124" s="1090"/>
      <c r="CT124" s="1090"/>
      <c r="CU124" s="1090"/>
      <c r="CV124" s="1090"/>
      <c r="CW124" s="1090"/>
      <c r="CX124" s="1090"/>
      <c r="CY124" s="1090"/>
      <c r="CZ124" s="1090"/>
      <c r="DA124" s="1090"/>
      <c r="DB124" s="1090"/>
      <c r="DC124" s="1090"/>
      <c r="DD124" s="1090"/>
      <c r="DE124" s="1090"/>
      <c r="DF124" s="1091"/>
      <c r="DG124" s="1074" t="s">
        <v>121</v>
      </c>
      <c r="DH124" s="1053"/>
      <c r="DI124" s="1053"/>
      <c r="DJ124" s="1053"/>
      <c r="DK124" s="1054"/>
      <c r="DL124" s="1052" t="s">
        <v>121</v>
      </c>
      <c r="DM124" s="1053"/>
      <c r="DN124" s="1053"/>
      <c r="DO124" s="1053"/>
      <c r="DP124" s="1054"/>
      <c r="DQ124" s="1052" t="s">
        <v>121</v>
      </c>
      <c r="DR124" s="1053"/>
      <c r="DS124" s="1053"/>
      <c r="DT124" s="1053"/>
      <c r="DU124" s="1054"/>
      <c r="DV124" s="1055" t="s">
        <v>121</v>
      </c>
      <c r="DW124" s="1056"/>
      <c r="DX124" s="1056"/>
      <c r="DY124" s="1056"/>
      <c r="DZ124" s="1057"/>
    </row>
    <row r="125" spans="1:130" s="226" customFormat="1" ht="26.25" customHeight="1">
      <c r="A125" s="1128"/>
      <c r="B125" s="1015"/>
      <c r="C125" s="985" t="s">
        <v>455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121</v>
      </c>
      <c r="AB125" s="1028"/>
      <c r="AC125" s="1028"/>
      <c r="AD125" s="1028"/>
      <c r="AE125" s="1029"/>
      <c r="AF125" s="1030" t="s">
        <v>121</v>
      </c>
      <c r="AG125" s="1028"/>
      <c r="AH125" s="1028"/>
      <c r="AI125" s="1028"/>
      <c r="AJ125" s="1029"/>
      <c r="AK125" s="1030" t="s">
        <v>121</v>
      </c>
      <c r="AL125" s="1028"/>
      <c r="AM125" s="1028"/>
      <c r="AN125" s="1028"/>
      <c r="AO125" s="1029"/>
      <c r="AP125" s="1031" t="s">
        <v>121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471</v>
      </c>
      <c r="CL125" s="1077"/>
      <c r="CM125" s="1077"/>
      <c r="CN125" s="1077"/>
      <c r="CO125" s="1078"/>
      <c r="CP125" s="1009" t="s">
        <v>472</v>
      </c>
      <c r="CQ125" s="958"/>
      <c r="CR125" s="958"/>
      <c r="CS125" s="958"/>
      <c r="CT125" s="958"/>
      <c r="CU125" s="958"/>
      <c r="CV125" s="958"/>
      <c r="CW125" s="958"/>
      <c r="CX125" s="958"/>
      <c r="CY125" s="958"/>
      <c r="CZ125" s="958"/>
      <c r="DA125" s="958"/>
      <c r="DB125" s="958"/>
      <c r="DC125" s="958"/>
      <c r="DD125" s="958"/>
      <c r="DE125" s="958"/>
      <c r="DF125" s="959"/>
      <c r="DG125" s="995" t="s">
        <v>121</v>
      </c>
      <c r="DH125" s="996"/>
      <c r="DI125" s="996"/>
      <c r="DJ125" s="996"/>
      <c r="DK125" s="996"/>
      <c r="DL125" s="996" t="s">
        <v>442</v>
      </c>
      <c r="DM125" s="996"/>
      <c r="DN125" s="996"/>
      <c r="DO125" s="996"/>
      <c r="DP125" s="996"/>
      <c r="DQ125" s="996" t="s">
        <v>121</v>
      </c>
      <c r="DR125" s="996"/>
      <c r="DS125" s="996"/>
      <c r="DT125" s="996"/>
      <c r="DU125" s="996"/>
      <c r="DV125" s="997" t="s">
        <v>121</v>
      </c>
      <c r="DW125" s="997"/>
      <c r="DX125" s="997"/>
      <c r="DY125" s="997"/>
      <c r="DZ125" s="998"/>
    </row>
    <row r="126" spans="1:130" s="226" customFormat="1" ht="26.25" customHeight="1" thickBot="1">
      <c r="A126" s="1128"/>
      <c r="B126" s="1015"/>
      <c r="C126" s="985" t="s">
        <v>457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121</v>
      </c>
      <c r="AB126" s="1028"/>
      <c r="AC126" s="1028"/>
      <c r="AD126" s="1028"/>
      <c r="AE126" s="1029"/>
      <c r="AF126" s="1030" t="s">
        <v>121</v>
      </c>
      <c r="AG126" s="1028"/>
      <c r="AH126" s="1028"/>
      <c r="AI126" s="1028"/>
      <c r="AJ126" s="1029"/>
      <c r="AK126" s="1030" t="s">
        <v>121</v>
      </c>
      <c r="AL126" s="1028"/>
      <c r="AM126" s="1028"/>
      <c r="AN126" s="1028"/>
      <c r="AO126" s="1029"/>
      <c r="AP126" s="1031" t="s">
        <v>121</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473</v>
      </c>
      <c r="CQ126" s="1019"/>
      <c r="CR126" s="1019"/>
      <c r="CS126" s="1019"/>
      <c r="CT126" s="1019"/>
      <c r="CU126" s="1019"/>
      <c r="CV126" s="1019"/>
      <c r="CW126" s="1019"/>
      <c r="CX126" s="1019"/>
      <c r="CY126" s="1019"/>
      <c r="CZ126" s="1019"/>
      <c r="DA126" s="1019"/>
      <c r="DB126" s="1019"/>
      <c r="DC126" s="1019"/>
      <c r="DD126" s="1019"/>
      <c r="DE126" s="1019"/>
      <c r="DF126" s="1020"/>
      <c r="DG126" s="988" t="s">
        <v>474</v>
      </c>
      <c r="DH126" s="989"/>
      <c r="DI126" s="989"/>
      <c r="DJ126" s="989"/>
      <c r="DK126" s="989"/>
      <c r="DL126" s="989" t="s">
        <v>475</v>
      </c>
      <c r="DM126" s="989"/>
      <c r="DN126" s="989"/>
      <c r="DO126" s="989"/>
      <c r="DP126" s="989"/>
      <c r="DQ126" s="989" t="s">
        <v>121</v>
      </c>
      <c r="DR126" s="989"/>
      <c r="DS126" s="989"/>
      <c r="DT126" s="989"/>
      <c r="DU126" s="989"/>
      <c r="DV126" s="990" t="s">
        <v>476</v>
      </c>
      <c r="DW126" s="990"/>
      <c r="DX126" s="990"/>
      <c r="DY126" s="990"/>
      <c r="DZ126" s="991"/>
    </row>
    <row r="127" spans="1:130" s="226" customFormat="1" ht="26.25" customHeight="1">
      <c r="A127" s="1129"/>
      <c r="B127" s="1017"/>
      <c r="C127" s="1071" t="s">
        <v>477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478</v>
      </c>
      <c r="AB127" s="1028"/>
      <c r="AC127" s="1028"/>
      <c r="AD127" s="1028"/>
      <c r="AE127" s="1029"/>
      <c r="AF127" s="1030" t="s">
        <v>121</v>
      </c>
      <c r="AG127" s="1028"/>
      <c r="AH127" s="1028"/>
      <c r="AI127" s="1028"/>
      <c r="AJ127" s="1029"/>
      <c r="AK127" s="1030" t="s">
        <v>121</v>
      </c>
      <c r="AL127" s="1028"/>
      <c r="AM127" s="1028"/>
      <c r="AN127" s="1028"/>
      <c r="AO127" s="1029"/>
      <c r="AP127" s="1031" t="s">
        <v>121</v>
      </c>
      <c r="AQ127" s="1032"/>
      <c r="AR127" s="1032"/>
      <c r="AS127" s="1032"/>
      <c r="AT127" s="1033"/>
      <c r="AU127" s="262"/>
      <c r="AV127" s="262"/>
      <c r="AW127" s="262"/>
      <c r="AX127" s="1101" t="s">
        <v>479</v>
      </c>
      <c r="AY127" s="1102"/>
      <c r="AZ127" s="1102"/>
      <c r="BA127" s="1102"/>
      <c r="BB127" s="1102"/>
      <c r="BC127" s="1102"/>
      <c r="BD127" s="1102"/>
      <c r="BE127" s="1103"/>
      <c r="BF127" s="1104" t="s">
        <v>480</v>
      </c>
      <c r="BG127" s="1102"/>
      <c r="BH127" s="1102"/>
      <c r="BI127" s="1102"/>
      <c r="BJ127" s="1102"/>
      <c r="BK127" s="1102"/>
      <c r="BL127" s="1103"/>
      <c r="BM127" s="1104" t="s">
        <v>481</v>
      </c>
      <c r="BN127" s="1102"/>
      <c r="BO127" s="1102"/>
      <c r="BP127" s="1102"/>
      <c r="BQ127" s="1102"/>
      <c r="BR127" s="1102"/>
      <c r="BS127" s="1103"/>
      <c r="BT127" s="1104" t="s">
        <v>482</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483</v>
      </c>
      <c r="CQ127" s="1019"/>
      <c r="CR127" s="1019"/>
      <c r="CS127" s="1019"/>
      <c r="CT127" s="1019"/>
      <c r="CU127" s="1019"/>
      <c r="CV127" s="1019"/>
      <c r="CW127" s="1019"/>
      <c r="CX127" s="1019"/>
      <c r="CY127" s="1019"/>
      <c r="CZ127" s="1019"/>
      <c r="DA127" s="1019"/>
      <c r="DB127" s="1019"/>
      <c r="DC127" s="1019"/>
      <c r="DD127" s="1019"/>
      <c r="DE127" s="1019"/>
      <c r="DF127" s="1020"/>
      <c r="DG127" s="988" t="s">
        <v>442</v>
      </c>
      <c r="DH127" s="989"/>
      <c r="DI127" s="989"/>
      <c r="DJ127" s="989"/>
      <c r="DK127" s="989"/>
      <c r="DL127" s="989" t="s">
        <v>121</v>
      </c>
      <c r="DM127" s="989"/>
      <c r="DN127" s="989"/>
      <c r="DO127" s="989"/>
      <c r="DP127" s="989"/>
      <c r="DQ127" s="989" t="s">
        <v>121</v>
      </c>
      <c r="DR127" s="989"/>
      <c r="DS127" s="989"/>
      <c r="DT127" s="989"/>
      <c r="DU127" s="989"/>
      <c r="DV127" s="990" t="s">
        <v>475</v>
      </c>
      <c r="DW127" s="990"/>
      <c r="DX127" s="990"/>
      <c r="DY127" s="990"/>
      <c r="DZ127" s="991"/>
    </row>
    <row r="128" spans="1:130" s="226" customFormat="1" ht="26.25" customHeight="1" thickBot="1">
      <c r="A128" s="1112" t="s">
        <v>484</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485</v>
      </c>
      <c r="X128" s="1114"/>
      <c r="Y128" s="1114"/>
      <c r="Z128" s="1115"/>
      <c r="AA128" s="1116">
        <v>316162</v>
      </c>
      <c r="AB128" s="1117"/>
      <c r="AC128" s="1117"/>
      <c r="AD128" s="1117"/>
      <c r="AE128" s="1118"/>
      <c r="AF128" s="1119">
        <v>385324</v>
      </c>
      <c r="AG128" s="1117"/>
      <c r="AH128" s="1117"/>
      <c r="AI128" s="1117"/>
      <c r="AJ128" s="1118"/>
      <c r="AK128" s="1119">
        <v>377696</v>
      </c>
      <c r="AL128" s="1117"/>
      <c r="AM128" s="1117"/>
      <c r="AN128" s="1117"/>
      <c r="AO128" s="1118"/>
      <c r="AP128" s="1120"/>
      <c r="AQ128" s="1121"/>
      <c r="AR128" s="1121"/>
      <c r="AS128" s="1121"/>
      <c r="AT128" s="1122"/>
      <c r="AU128" s="262"/>
      <c r="AV128" s="262"/>
      <c r="AW128" s="262"/>
      <c r="AX128" s="957" t="s">
        <v>486</v>
      </c>
      <c r="AY128" s="958"/>
      <c r="AZ128" s="958"/>
      <c r="BA128" s="958"/>
      <c r="BB128" s="958"/>
      <c r="BC128" s="958"/>
      <c r="BD128" s="958"/>
      <c r="BE128" s="959"/>
      <c r="BF128" s="1123" t="s">
        <v>476</v>
      </c>
      <c r="BG128" s="1124"/>
      <c r="BH128" s="1124"/>
      <c r="BI128" s="1124"/>
      <c r="BJ128" s="1124"/>
      <c r="BK128" s="1124"/>
      <c r="BL128" s="1125"/>
      <c r="BM128" s="1123">
        <v>13</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487</v>
      </c>
      <c r="CQ128" s="1106"/>
      <c r="CR128" s="1106"/>
      <c r="CS128" s="1106"/>
      <c r="CT128" s="1106"/>
      <c r="CU128" s="1106"/>
      <c r="CV128" s="1106"/>
      <c r="CW128" s="1106"/>
      <c r="CX128" s="1106"/>
      <c r="CY128" s="1106"/>
      <c r="CZ128" s="1106"/>
      <c r="DA128" s="1106"/>
      <c r="DB128" s="1106"/>
      <c r="DC128" s="1106"/>
      <c r="DD128" s="1106"/>
      <c r="DE128" s="1106"/>
      <c r="DF128" s="1107"/>
      <c r="DG128" s="1108" t="s">
        <v>121</v>
      </c>
      <c r="DH128" s="1109"/>
      <c r="DI128" s="1109"/>
      <c r="DJ128" s="1109"/>
      <c r="DK128" s="1109"/>
      <c r="DL128" s="1109" t="s">
        <v>121</v>
      </c>
      <c r="DM128" s="1109"/>
      <c r="DN128" s="1109"/>
      <c r="DO128" s="1109"/>
      <c r="DP128" s="1109"/>
      <c r="DQ128" s="1109" t="s">
        <v>475</v>
      </c>
      <c r="DR128" s="1109"/>
      <c r="DS128" s="1109"/>
      <c r="DT128" s="1109"/>
      <c r="DU128" s="1109"/>
      <c r="DV128" s="1110" t="s">
        <v>121</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488</v>
      </c>
      <c r="X129" s="1143"/>
      <c r="Y129" s="1143"/>
      <c r="Z129" s="1144"/>
      <c r="AA129" s="1027">
        <v>12694495</v>
      </c>
      <c r="AB129" s="1028"/>
      <c r="AC129" s="1028"/>
      <c r="AD129" s="1028"/>
      <c r="AE129" s="1029"/>
      <c r="AF129" s="1030">
        <v>12561702</v>
      </c>
      <c r="AG129" s="1028"/>
      <c r="AH129" s="1028"/>
      <c r="AI129" s="1028"/>
      <c r="AJ129" s="1029"/>
      <c r="AK129" s="1030">
        <v>12514252</v>
      </c>
      <c r="AL129" s="1028"/>
      <c r="AM129" s="1028"/>
      <c r="AN129" s="1028"/>
      <c r="AO129" s="1029"/>
      <c r="AP129" s="1145"/>
      <c r="AQ129" s="1146"/>
      <c r="AR129" s="1146"/>
      <c r="AS129" s="1146"/>
      <c r="AT129" s="1147"/>
      <c r="AU129" s="264"/>
      <c r="AV129" s="264"/>
      <c r="AW129" s="264"/>
      <c r="AX129" s="1136" t="s">
        <v>489</v>
      </c>
      <c r="AY129" s="1019"/>
      <c r="AZ129" s="1019"/>
      <c r="BA129" s="1019"/>
      <c r="BB129" s="1019"/>
      <c r="BC129" s="1019"/>
      <c r="BD129" s="1019"/>
      <c r="BE129" s="1020"/>
      <c r="BF129" s="1137" t="s">
        <v>121</v>
      </c>
      <c r="BG129" s="1138"/>
      <c r="BH129" s="1138"/>
      <c r="BI129" s="1138"/>
      <c r="BJ129" s="1138"/>
      <c r="BK129" s="1138"/>
      <c r="BL129" s="1139"/>
      <c r="BM129" s="1137">
        <v>18</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491</v>
      </c>
      <c r="X130" s="1143"/>
      <c r="Y130" s="1143"/>
      <c r="Z130" s="1144"/>
      <c r="AA130" s="1027">
        <v>1709500</v>
      </c>
      <c r="AB130" s="1028"/>
      <c r="AC130" s="1028"/>
      <c r="AD130" s="1028"/>
      <c r="AE130" s="1029"/>
      <c r="AF130" s="1030">
        <v>1671855</v>
      </c>
      <c r="AG130" s="1028"/>
      <c r="AH130" s="1028"/>
      <c r="AI130" s="1028"/>
      <c r="AJ130" s="1029"/>
      <c r="AK130" s="1030">
        <v>1687427</v>
      </c>
      <c r="AL130" s="1028"/>
      <c r="AM130" s="1028"/>
      <c r="AN130" s="1028"/>
      <c r="AO130" s="1029"/>
      <c r="AP130" s="1145"/>
      <c r="AQ130" s="1146"/>
      <c r="AR130" s="1146"/>
      <c r="AS130" s="1146"/>
      <c r="AT130" s="1147"/>
      <c r="AU130" s="264"/>
      <c r="AV130" s="264"/>
      <c r="AW130" s="264"/>
      <c r="AX130" s="1136" t="s">
        <v>492</v>
      </c>
      <c r="AY130" s="1019"/>
      <c r="AZ130" s="1019"/>
      <c r="BA130" s="1019"/>
      <c r="BB130" s="1019"/>
      <c r="BC130" s="1019"/>
      <c r="BD130" s="1019"/>
      <c r="BE130" s="1020"/>
      <c r="BF130" s="1173">
        <v>5.3</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493</v>
      </c>
      <c r="X131" s="1181"/>
      <c r="Y131" s="1181"/>
      <c r="Z131" s="1182"/>
      <c r="AA131" s="1074">
        <v>10984995</v>
      </c>
      <c r="AB131" s="1053"/>
      <c r="AC131" s="1053"/>
      <c r="AD131" s="1053"/>
      <c r="AE131" s="1054"/>
      <c r="AF131" s="1052">
        <v>10889847</v>
      </c>
      <c r="AG131" s="1053"/>
      <c r="AH131" s="1053"/>
      <c r="AI131" s="1053"/>
      <c r="AJ131" s="1054"/>
      <c r="AK131" s="1052">
        <v>10826825</v>
      </c>
      <c r="AL131" s="1053"/>
      <c r="AM131" s="1053"/>
      <c r="AN131" s="1053"/>
      <c r="AO131" s="1054"/>
      <c r="AP131" s="1183"/>
      <c r="AQ131" s="1184"/>
      <c r="AR131" s="1184"/>
      <c r="AS131" s="1184"/>
      <c r="AT131" s="1185"/>
      <c r="AU131" s="264"/>
      <c r="AV131" s="264"/>
      <c r="AW131" s="264"/>
      <c r="AX131" s="1155" t="s">
        <v>494</v>
      </c>
      <c r="AY131" s="1106"/>
      <c r="AZ131" s="1106"/>
      <c r="BA131" s="1106"/>
      <c r="BB131" s="1106"/>
      <c r="BC131" s="1106"/>
      <c r="BD131" s="1106"/>
      <c r="BE131" s="1107"/>
      <c r="BF131" s="1156" t="s">
        <v>475</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495</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496</v>
      </c>
      <c r="W132" s="1166"/>
      <c r="X132" s="1166"/>
      <c r="Y132" s="1166"/>
      <c r="Z132" s="1167"/>
      <c r="AA132" s="1168">
        <v>5.409679294</v>
      </c>
      <c r="AB132" s="1169"/>
      <c r="AC132" s="1169"/>
      <c r="AD132" s="1169"/>
      <c r="AE132" s="1170"/>
      <c r="AF132" s="1171">
        <v>5.2432784410000002</v>
      </c>
      <c r="AG132" s="1169"/>
      <c r="AH132" s="1169"/>
      <c r="AI132" s="1169"/>
      <c r="AJ132" s="1170"/>
      <c r="AK132" s="1171">
        <v>5.2606188789999999</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497</v>
      </c>
      <c r="W133" s="1149"/>
      <c r="X133" s="1149"/>
      <c r="Y133" s="1149"/>
      <c r="Z133" s="1150"/>
      <c r="AA133" s="1151">
        <v>5.4</v>
      </c>
      <c r="AB133" s="1152"/>
      <c r="AC133" s="1152"/>
      <c r="AD133" s="1152"/>
      <c r="AE133" s="1153"/>
      <c r="AF133" s="1151">
        <v>5.0999999999999996</v>
      </c>
      <c r="AG133" s="1152"/>
      <c r="AH133" s="1152"/>
      <c r="AI133" s="1152"/>
      <c r="AJ133" s="1153"/>
      <c r="AK133" s="1151">
        <v>5.3</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WGSUK6K/1DQbHyhP5pk1m+hwroPf3Ok8lPq6/GvalxqhLY7USbT4gDDe3b4EEMzqCcwxLFt2Mhtp/HPoDfO5w==" saltValue="FF7wLZdXK3pKAmnwvXN3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5vIdE3ypFFEQ7zF7f4nHxR9hA9KNk4FAjLb1rJYOR/msiEzwZW7RgcFKgB3026IuAyMsP33AFeqdnGjzRE5jw==" saltValue="sdcYiLvvIXne6XGTXZ0o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fZNlJ699ytBwhO8C2lFEKSZw1/ops3O4orf2WMaAQKPWSaMxoss0LZC7MlCqfOvteQnry/AG4yfHb4ydqRp6w==" saltValue="hx0XlcQuTO/SriWPAF4K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5" sqref="B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506</v>
      </c>
      <c r="AL9" s="1192"/>
      <c r="AM9" s="1192"/>
      <c r="AN9" s="1193"/>
      <c r="AO9" s="292">
        <v>3924607</v>
      </c>
      <c r="AP9" s="292">
        <v>66489</v>
      </c>
      <c r="AQ9" s="293">
        <v>61846</v>
      </c>
      <c r="AR9" s="294">
        <v>7.5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507</v>
      </c>
      <c r="AL10" s="1192"/>
      <c r="AM10" s="1192"/>
      <c r="AN10" s="1193"/>
      <c r="AO10" s="295">
        <v>407279</v>
      </c>
      <c r="AP10" s="295">
        <v>6900</v>
      </c>
      <c r="AQ10" s="296">
        <v>5819</v>
      </c>
      <c r="AR10" s="297">
        <v>18.600000000000001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508</v>
      </c>
      <c r="AL11" s="1192"/>
      <c r="AM11" s="1192"/>
      <c r="AN11" s="1193"/>
      <c r="AO11" s="295">
        <v>31756</v>
      </c>
      <c r="AP11" s="295">
        <v>538</v>
      </c>
      <c r="AQ11" s="296">
        <v>5868</v>
      </c>
      <c r="AR11" s="297">
        <v>-90.8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509</v>
      </c>
      <c r="AL12" s="1192"/>
      <c r="AM12" s="1192"/>
      <c r="AN12" s="1193"/>
      <c r="AO12" s="295">
        <v>97865</v>
      </c>
      <c r="AP12" s="295">
        <v>1658</v>
      </c>
      <c r="AQ12" s="296">
        <v>1247</v>
      </c>
      <c r="AR12" s="297">
        <v>33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510</v>
      </c>
      <c r="AL13" s="1192"/>
      <c r="AM13" s="1192"/>
      <c r="AN13" s="1193"/>
      <c r="AO13" s="295" t="s">
        <v>511</v>
      </c>
      <c r="AP13" s="295" t="s">
        <v>511</v>
      </c>
      <c r="AQ13" s="296">
        <v>0</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512</v>
      </c>
      <c r="AL14" s="1192"/>
      <c r="AM14" s="1192"/>
      <c r="AN14" s="1193"/>
      <c r="AO14" s="295">
        <v>237331</v>
      </c>
      <c r="AP14" s="295">
        <v>4021</v>
      </c>
      <c r="AQ14" s="296">
        <v>2376</v>
      </c>
      <c r="AR14" s="297">
        <v>69.2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513</v>
      </c>
      <c r="AL15" s="1192"/>
      <c r="AM15" s="1192"/>
      <c r="AN15" s="1193"/>
      <c r="AO15" s="295">
        <v>93249</v>
      </c>
      <c r="AP15" s="295">
        <v>1580</v>
      </c>
      <c r="AQ15" s="296">
        <v>1663</v>
      </c>
      <c r="AR15" s="297">
        <v>-5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514</v>
      </c>
      <c r="AL16" s="1195"/>
      <c r="AM16" s="1195"/>
      <c r="AN16" s="1196"/>
      <c r="AO16" s="295">
        <v>-298493</v>
      </c>
      <c r="AP16" s="295">
        <v>-5057</v>
      </c>
      <c r="AQ16" s="296">
        <v>-5271</v>
      </c>
      <c r="AR16" s="297">
        <v>-4.0999999999999996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178</v>
      </c>
      <c r="AL17" s="1195"/>
      <c r="AM17" s="1195"/>
      <c r="AN17" s="1196"/>
      <c r="AO17" s="295">
        <v>4493594</v>
      </c>
      <c r="AP17" s="295">
        <v>76129</v>
      </c>
      <c r="AQ17" s="296">
        <v>73548</v>
      </c>
      <c r="AR17" s="297">
        <v>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519</v>
      </c>
      <c r="AL21" s="1187"/>
      <c r="AM21" s="1187"/>
      <c r="AN21" s="1188"/>
      <c r="AO21" s="307">
        <v>8.83</v>
      </c>
      <c r="AP21" s="308">
        <v>7.24</v>
      </c>
      <c r="AQ21" s="309">
        <v>1.59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520</v>
      </c>
      <c r="AL22" s="1187"/>
      <c r="AM22" s="1187"/>
      <c r="AN22" s="1188"/>
      <c r="AO22" s="312">
        <v>96.9</v>
      </c>
      <c r="AP22" s="313">
        <v>98.4</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525</v>
      </c>
      <c r="AL32" s="1203"/>
      <c r="AM32" s="1203"/>
      <c r="AN32" s="1204"/>
      <c r="AO32" s="322">
        <v>1542348</v>
      </c>
      <c r="AP32" s="322">
        <v>26130</v>
      </c>
      <c r="AQ32" s="323">
        <v>39633</v>
      </c>
      <c r="AR32" s="324">
        <v>-34.1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526</v>
      </c>
      <c r="AL33" s="1203"/>
      <c r="AM33" s="1203"/>
      <c r="AN33" s="1204"/>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527</v>
      </c>
      <c r="AL34" s="1203"/>
      <c r="AM34" s="1203"/>
      <c r="AN34" s="1204"/>
      <c r="AO34" s="322" t="s">
        <v>511</v>
      </c>
      <c r="AP34" s="322" t="s">
        <v>511</v>
      </c>
      <c r="AQ34" s="323">
        <v>58</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528</v>
      </c>
      <c r="AL35" s="1203"/>
      <c r="AM35" s="1203"/>
      <c r="AN35" s="1204"/>
      <c r="AO35" s="322">
        <v>1091367</v>
      </c>
      <c r="AP35" s="322">
        <v>18490</v>
      </c>
      <c r="AQ35" s="323">
        <v>13693</v>
      </c>
      <c r="AR35" s="324">
        <v>35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529</v>
      </c>
      <c r="AL36" s="1203"/>
      <c r="AM36" s="1203"/>
      <c r="AN36" s="1204"/>
      <c r="AO36" s="322" t="s">
        <v>511</v>
      </c>
      <c r="AP36" s="322" t="s">
        <v>511</v>
      </c>
      <c r="AQ36" s="323">
        <v>1763</v>
      </c>
      <c r="AR36" s="324" t="s">
        <v>511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530</v>
      </c>
      <c r="AL37" s="1203"/>
      <c r="AM37" s="1203"/>
      <c r="AN37" s="1204"/>
      <c r="AO37" s="322">
        <v>966</v>
      </c>
      <c r="AP37" s="322">
        <v>16</v>
      </c>
      <c r="AQ37" s="323">
        <v>897</v>
      </c>
      <c r="AR37" s="324">
        <v>-98.2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531</v>
      </c>
      <c r="AL38" s="1206"/>
      <c r="AM38" s="1206"/>
      <c r="AN38" s="1207"/>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532</v>
      </c>
      <c r="AL39" s="1206"/>
      <c r="AM39" s="1206"/>
      <c r="AN39" s="1207"/>
      <c r="AO39" s="322">
        <v>-377696</v>
      </c>
      <c r="AP39" s="322">
        <v>-6399</v>
      </c>
      <c r="AQ39" s="323">
        <v>-5566</v>
      </c>
      <c r="AR39" s="324">
        <v>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533</v>
      </c>
      <c r="AL40" s="1203"/>
      <c r="AM40" s="1203"/>
      <c r="AN40" s="1204"/>
      <c r="AO40" s="322">
        <v>-1687427</v>
      </c>
      <c r="AP40" s="322">
        <v>-28588</v>
      </c>
      <c r="AQ40" s="323">
        <v>-36175</v>
      </c>
      <c r="AR40" s="324">
        <v>-21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291</v>
      </c>
      <c r="AL41" s="1209"/>
      <c r="AM41" s="1209"/>
      <c r="AN41" s="1210"/>
      <c r="AO41" s="322">
        <v>569558</v>
      </c>
      <c r="AP41" s="322">
        <v>9649</v>
      </c>
      <c r="AQ41" s="323">
        <v>14303</v>
      </c>
      <c r="AR41" s="324">
        <v>-32.5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501</v>
      </c>
      <c r="AN49" s="1199" t="s">
        <v>537</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2581721</v>
      </c>
      <c r="AN51" s="344">
        <v>42405</v>
      </c>
      <c r="AO51" s="345">
        <v>11.1</v>
      </c>
      <c r="AP51" s="346">
        <v>56255</v>
      </c>
      <c r="AQ51" s="347">
        <v>22.9</v>
      </c>
      <c r="AR51" s="348">
        <v>-11.8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1126244</v>
      </c>
      <c r="AN52" s="352">
        <v>18499</v>
      </c>
      <c r="AO52" s="353">
        <v>-25</v>
      </c>
      <c r="AP52" s="354">
        <v>26957</v>
      </c>
      <c r="AQ52" s="355">
        <v>8.8000000000000007</v>
      </c>
      <c r="AR52" s="356">
        <v>-33.799999999999997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3610644</v>
      </c>
      <c r="AN53" s="344">
        <v>59778</v>
      </c>
      <c r="AO53" s="345">
        <v>41</v>
      </c>
      <c r="AP53" s="346">
        <v>57944</v>
      </c>
      <c r="AQ53" s="347">
        <v>3</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2226225</v>
      </c>
      <c r="AN54" s="352">
        <v>36857</v>
      </c>
      <c r="AO54" s="353">
        <v>99.2</v>
      </c>
      <c r="AP54" s="354">
        <v>29326</v>
      </c>
      <c r="AQ54" s="355">
        <v>8.8000000000000007</v>
      </c>
      <c r="AR54" s="356">
        <v>90.4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2072296</v>
      </c>
      <c r="AN55" s="344">
        <v>34615</v>
      </c>
      <c r="AO55" s="345">
        <v>-42.1</v>
      </c>
      <c r="AP55" s="346">
        <v>54227</v>
      </c>
      <c r="AQ55" s="347">
        <v>-6.4</v>
      </c>
      <c r="AR55" s="348">
        <v>-35.700000000000003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1529154</v>
      </c>
      <c r="AN56" s="352">
        <v>25543</v>
      </c>
      <c r="AO56" s="353">
        <v>-30.7</v>
      </c>
      <c r="AP56" s="354">
        <v>29694</v>
      </c>
      <c r="AQ56" s="355">
        <v>1.3</v>
      </c>
      <c r="AR56" s="356">
        <v>-32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2007935</v>
      </c>
      <c r="AN57" s="344">
        <v>33759</v>
      </c>
      <c r="AO57" s="345">
        <v>-2.5</v>
      </c>
      <c r="AP57" s="346">
        <v>57295</v>
      </c>
      <c r="AQ57" s="347">
        <v>5.7</v>
      </c>
      <c r="AR57" s="348">
        <v>-8.1999999999999993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1396965</v>
      </c>
      <c r="AN58" s="352">
        <v>23487</v>
      </c>
      <c r="AO58" s="353">
        <v>-8</v>
      </c>
      <c r="AP58" s="354">
        <v>32771</v>
      </c>
      <c r="AQ58" s="355">
        <v>10.4</v>
      </c>
      <c r="AR58" s="356">
        <v>-18.399999999999999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4411800</v>
      </c>
      <c r="AN59" s="344">
        <v>74743</v>
      </c>
      <c r="AO59" s="345">
        <v>121.4</v>
      </c>
      <c r="AP59" s="346">
        <v>54110</v>
      </c>
      <c r="AQ59" s="347">
        <v>-5.6</v>
      </c>
      <c r="AR59" s="348">
        <v>127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3747228</v>
      </c>
      <c r="AN60" s="352">
        <v>63484</v>
      </c>
      <c r="AO60" s="353">
        <v>170.3</v>
      </c>
      <c r="AP60" s="354">
        <v>30620</v>
      </c>
      <c r="AQ60" s="355">
        <v>-6.6</v>
      </c>
      <c r="AR60" s="356">
        <v>176.9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2936879</v>
      </c>
      <c r="AN61" s="359">
        <v>49060</v>
      </c>
      <c r="AO61" s="360">
        <v>25.8</v>
      </c>
      <c r="AP61" s="361">
        <v>55966</v>
      </c>
      <c r="AQ61" s="362">
        <v>3.9</v>
      </c>
      <c r="AR61" s="348">
        <v>21.9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2005163</v>
      </c>
      <c r="AN62" s="352">
        <v>33574</v>
      </c>
      <c r="AO62" s="353">
        <v>41.2</v>
      </c>
      <c r="AP62" s="354">
        <v>29874</v>
      </c>
      <c r="AQ62" s="355">
        <v>4.5</v>
      </c>
      <c r="AR62" s="356">
        <v>36.700000000000003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jItfB2J7IdsKf35jIiXMoevzGx8Ytwc8hLft/N4hmDdlCsT2UUKEMNVa6o6HDpRRDHDbsagZkrCuYHFDycNlA==" saltValue="YfUOF/YjqcbravX9RXxO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zgTmys4ZDBX8hQO7VpUGcbOAq/SCJp4lhDIlHm+svl15bsRo7EHZ2mluJvzVRYr5ra0ui8Lx4Jy54QgmFwiNg==" saltValue="QsC28voH1MSo+td58UYCE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THjLD5a9OGUml/Svh2qPvrHtJA6jPe3y7XVyOLc3JOO8aJ5bDehPWI0HuZqkQhKK1LYfvvYjVajWwslz3ywgQ==" saltValue="ivPc+Z1CpJykIYmAS3Td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1" t="s">
        <v>3</v>
      </c>
      <c r="D47" s="1211"/>
      <c r="E47" s="1212"/>
      <c r="F47" s="11">
        <v>19.28</v>
      </c>
      <c r="G47" s="12">
        <v>19.78</v>
      </c>
      <c r="H47" s="12">
        <v>19.32</v>
      </c>
      <c r="I47" s="12">
        <v>22.17</v>
      </c>
      <c r="J47" s="13">
        <v>22.28</v>
      </c>
    </row>
    <row r="48" spans="2:10" ht="57.75" customHeight="1">
      <c r="B48" s="14"/>
      <c r="C48" s="1213" t="s">
        <v>4</v>
      </c>
      <c r="D48" s="1213"/>
      <c r="E48" s="1214"/>
      <c r="F48" s="15">
        <v>3.05</v>
      </c>
      <c r="G48" s="16">
        <v>4.9000000000000004</v>
      </c>
      <c r="H48" s="16">
        <v>6.56</v>
      </c>
      <c r="I48" s="16">
        <v>4.6399999999999997</v>
      </c>
      <c r="J48" s="17">
        <v>6.44</v>
      </c>
    </row>
    <row r="49" spans="2:10" ht="57.75" customHeight="1" thickBot="1">
      <c r="B49" s="18"/>
      <c r="C49" s="1215" t="s">
        <v>5</v>
      </c>
      <c r="D49" s="1215"/>
      <c r="E49" s="1216"/>
      <c r="F49" s="19" t="s">
        <v>558</v>
      </c>
      <c r="G49" s="20">
        <v>2.2000000000000002</v>
      </c>
      <c r="H49" s="20">
        <v>1.8</v>
      </c>
      <c r="I49" s="20">
        <v>0.66</v>
      </c>
      <c r="J49" s="21">
        <v>1.81</v>
      </c>
    </row>
    <row r="50" spans="2:10" ht="13.5" customHeight="1"/>
    <row r="51" spans="2:10" ht="13.5" hidden="1" customHeight="1"/>
    <row r="52" spans="2:10" ht="13.5" hidden="1" customHeight="1"/>
    <row r="53" spans="2:10" ht="13.5" hidden="1" customHeight="1"/>
  </sheetData>
  <sheetProtection algorithmName="SHA-512" hashValue="d4+FI9R0ZKrsoRGAdgw6Ys+udEdbIVA4J2m0YZP7Klx+cHVcQ8bJ1q4yyTpcyM3MCCNySC2rpuLeRvOc3OTvJg==" saltValue="0I68YJjGZJTnC3RLol/G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2019-03-14T06:58:06Z</cp:lastPrinted>
  <dcterms:created xsi:type="dcterms:W3CDTF">2019-02-14T03:05:15Z</dcterms:created>
  <dcterms:modified xsi:type="dcterms:W3CDTF">2019-10-17T05:37:24Z</dcterms:modified>
  <cp:category/>
</cp:coreProperties>
</file>