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89表 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<sst xmlns="http://schemas.openxmlformats.org/spreadsheetml/2006/main" count="79" uniqueCount="59">
  <si>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</si>
  <si>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</si>
  <si>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</si>
  <si>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</si>
  <si>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</si>
  <si>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</si>
  <si>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</si>
  <si>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</si>
  <si>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</si>
  <si>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</si>
  <si>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r>
      <t>第８９表　血　液　製　剤　供　給　状　況</t>
    </r>
    <r>
      <rPr>
        <sz val="11"/>
        <color theme="1"/>
        <rFont val="Calibri"/>
        <family val="3"/>
      </rPr>
      <t>　　　月　別</t>
    </r>
  </si>
  <si>
    <t>平成２０年度（単位：本）</t>
  </si>
  <si>
    <t>月</t>
  </si>
  <si>
    <t>4月</t>
  </si>
  <si>
    <t>5月</t>
  </si>
  <si>
    <t>合　計</t>
  </si>
  <si>
    <t>薬剤名</t>
  </si>
  <si>
    <t>200               mℓ                     献　　　　血</t>
  </si>
  <si>
    <t>全血</t>
  </si>
  <si>
    <t>人全血液</t>
  </si>
  <si>
    <t>照射人全血</t>
  </si>
  <si>
    <t>小計</t>
  </si>
  <si>
    <t>成分製剤</t>
  </si>
  <si>
    <t>赤血球M・A・P</t>
  </si>
  <si>
    <t>照射赤血球M・A・P</t>
  </si>
  <si>
    <t>洗浄赤血球</t>
  </si>
  <si>
    <t>照射洗浄赤血球</t>
  </si>
  <si>
    <t>白血球除去赤血球</t>
  </si>
  <si>
    <t>照射白血球除去赤血球</t>
  </si>
  <si>
    <t>新鮮凍結血漿</t>
  </si>
  <si>
    <t>濃厚血小板</t>
  </si>
  <si>
    <t>照射濃厚血小板</t>
  </si>
  <si>
    <t>その他</t>
  </si>
  <si>
    <t>計</t>
  </si>
  <si>
    <t>400             mℓ               献            血</t>
  </si>
  <si>
    <t>成分献血</t>
  </si>
  <si>
    <t>新鮮凍結血漿5単位</t>
  </si>
  <si>
    <t>濃厚血小板5単位</t>
  </si>
  <si>
    <t>照射濃厚血小板5単位</t>
  </si>
  <si>
    <t>濃厚血小板10単位</t>
  </si>
  <si>
    <t>照射濃厚血小板10単位</t>
  </si>
  <si>
    <t>濃厚血小板15単位</t>
  </si>
  <si>
    <t>照射濃厚血小板15単位</t>
  </si>
  <si>
    <t>濃厚血小板20単位</t>
  </si>
  <si>
    <t>照射濃厚血小板20単位</t>
  </si>
  <si>
    <t>HLA濃厚血小板10単位</t>
  </si>
  <si>
    <t>照射HLA濃厚血小板10単位</t>
  </si>
  <si>
    <t>HLA濃厚血小板15単位</t>
  </si>
  <si>
    <t>照射HLA濃厚血小板15単位</t>
  </si>
  <si>
    <t>HLA濃厚血小板20単位</t>
  </si>
  <si>
    <t>照射HLA濃厚血小板20単位</t>
  </si>
  <si>
    <t>総供給本数</t>
  </si>
  <si>
    <t>総供給単位数</t>
  </si>
  <si>
    <t>他センター</t>
  </si>
  <si>
    <t>受け入れ本数</t>
  </si>
  <si>
    <t>単位</t>
  </si>
  <si>
    <t>払い出し本数</t>
  </si>
  <si>
    <t>資料：薬務水道課</t>
  </si>
  <si>
    <t>※新鮮凍結血漿の規格が変更となり、旧１単位は１．５単位、旧２単位は３単位でカウントしている。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</si>
</sst>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vertical="center" wrapText="1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6" fillId="0" borderId="0" xfId="62" applyFont="1" applyFill="1">
      <alignment vertical="center"/>
      <protection/>
    </xf>
    <xf numFmtId="0" fontId="6" fillId="0" borderId="14" xfId="62" applyFont="1" applyFill="1" applyBorder="1" applyAlignment="1">
      <alignment horizontal="right" vertical="center"/>
      <protection/>
    </xf>
    <xf numFmtId="0" fontId="6" fillId="0" borderId="15" xfId="62" applyFont="1" applyFill="1" applyBorder="1">
      <alignment vertical="center"/>
      <protection/>
    </xf>
    <xf numFmtId="0" fontId="6" fillId="0" borderId="16" xfId="62" applyFont="1" applyFill="1" applyBorder="1">
      <alignment vertical="center"/>
      <protection/>
    </xf>
    <xf numFmtId="41" fontId="6" fillId="0" borderId="17" xfId="62" applyNumberFormat="1" applyFont="1" applyFill="1" applyBorder="1">
      <alignment vertical="center"/>
      <protection/>
    </xf>
    <xf numFmtId="41" fontId="6" fillId="0" borderId="18" xfId="62" applyNumberFormat="1" applyFont="1" applyFill="1" applyBorder="1">
      <alignment vertical="center"/>
      <protection/>
    </xf>
    <xf numFmtId="3" fontId="6" fillId="33" borderId="17" xfId="62" applyNumberFormat="1" applyFont="1" applyFill="1" applyBorder="1" applyProtection="1">
      <alignment vertical="center"/>
      <protection locked="0"/>
    </xf>
    <xf numFmtId="41" fontId="6" fillId="0" borderId="17" xfId="62" applyNumberFormat="1" applyFont="1" applyFill="1" applyBorder="1" applyAlignment="1">
      <alignment vertical="center"/>
      <protection/>
    </xf>
    <xf numFmtId="176" fontId="6" fillId="33" borderId="17" xfId="62" applyNumberFormat="1" applyFont="1" applyFill="1" applyBorder="1" applyProtection="1">
      <alignment vertical="center"/>
      <protection/>
    </xf>
    <xf numFmtId="3" fontId="6" fillId="33" borderId="17" xfId="62" applyNumberFormat="1" applyFont="1" applyFill="1" applyBorder="1" applyProtection="1">
      <alignment vertical="center"/>
      <protection/>
    </xf>
    <xf numFmtId="3" fontId="6" fillId="33" borderId="19" xfId="62" applyNumberFormat="1" applyFont="1" applyFill="1" applyBorder="1" applyProtection="1">
      <alignment vertical="center"/>
      <protection/>
    </xf>
    <xf numFmtId="177" fontId="6" fillId="33" borderId="19" xfId="62" applyNumberFormat="1" applyFont="1" applyFill="1" applyBorder="1" applyProtection="1">
      <alignment vertical="center"/>
      <protection/>
    </xf>
    <xf numFmtId="178" fontId="6" fillId="33" borderId="19" xfId="62" applyNumberFormat="1" applyFont="1" applyFill="1" applyBorder="1" applyProtection="1">
      <alignment vertical="center"/>
      <protection/>
    </xf>
    <xf numFmtId="41" fontId="6" fillId="0" borderId="20" xfId="62" applyNumberFormat="1" applyFont="1" applyFill="1" applyBorder="1">
      <alignment vertical="center"/>
      <protection/>
    </xf>
    <xf numFmtId="0" fontId="5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6" fillId="0" borderId="17" xfId="62" applyFont="1" applyFill="1" applyBorder="1" applyAlignment="1">
      <alignment horizontal="distributed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distributed" vertical="center"/>
      <protection/>
    </xf>
    <xf numFmtId="0" fontId="6" fillId="0" borderId="22" xfId="62" applyFont="1" applyFill="1" applyBorder="1" applyAlignment="1">
      <alignment horizontal="distributed"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21" xfId="62" applyFont="1" applyFill="1" applyBorder="1" applyAlignment="1">
      <alignment vertical="center" textRotation="255"/>
      <protection/>
    </xf>
    <xf numFmtId="0" fontId="6" fillId="0" borderId="21" xfId="62" applyFont="1" applyFill="1" applyBorder="1" applyAlignment="1">
      <alignment horizontal="center" vertical="center" wrapText="1"/>
      <protection/>
    </xf>
    <xf numFmtId="0" fontId="6" fillId="0" borderId="17" xfId="62" applyFont="1" applyFill="1" applyBorder="1" applyAlignment="1">
      <alignment vertical="center" textRotation="255"/>
      <protection/>
    </xf>
    <xf numFmtId="0" fontId="6" fillId="0" borderId="17" xfId="62" applyFont="1" applyFill="1" applyBorder="1" applyAlignment="1">
      <alignment vertical="distributed" textRotation="255" indent="1"/>
      <protection/>
    </xf>
    <xf numFmtId="0" fontId="6" fillId="0" borderId="23" xfId="62" applyFont="1" applyFill="1" applyBorder="1" applyAlignment="1">
      <alignment horizontal="distributed" vertical="center" indent="1"/>
      <protection/>
    </xf>
    <xf numFmtId="0" fontId="6" fillId="0" borderId="24" xfId="62" applyFont="1" applyFill="1" applyBorder="1" applyAlignment="1">
      <alignment horizontal="distributed" vertical="center" indent="1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view="pageBreakPreview" zoomScale="6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18" sqref="C18:D18"/>
    </sheetView>
  </sheetViews>
  <sheetFormatPr defaultColWidth="9.140625" defaultRowHeight="15"/>
  <cols>
    <col min="1" max="1" width="4.57421875" style="1" customWidth="1"/>
    <col min="2" max="2" width="4.421875" style="1" customWidth="1"/>
    <col min="3" max="4" width="9.00390625" style="1" customWidth="1"/>
    <col min="5" max="17" width="8.140625" style="1" customWidth="1"/>
    <col min="18" max="16384" width="9.00390625" style="1" customWidth="1"/>
  </cols>
  <sheetData>
    <row r="1" spans="1:17" ht="14.25">
      <c r="A1" s="36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17" ht="21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 t="s">
        <v>11</v>
      </c>
    </row>
    <row r="4" spans="1:17" ht="4.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/>
    </row>
    <row r="5" spans="1:17" ht="13.5">
      <c r="A5" s="7"/>
      <c r="B5" s="7"/>
      <c r="C5" s="7"/>
      <c r="D5" s="8" t="s">
        <v>12</v>
      </c>
      <c r="E5" s="32" t="s">
        <v>13</v>
      </c>
      <c r="F5" s="32" t="s">
        <v>14</v>
      </c>
      <c r="G5" s="32" t="s">
        <v>0</v>
      </c>
      <c r="H5" s="32" t="s">
        <v>1</v>
      </c>
      <c r="I5" s="32" t="s">
        <v>2</v>
      </c>
      <c r="J5" s="32" t="s">
        <v>3</v>
      </c>
      <c r="K5" s="32" t="s">
        <v>4</v>
      </c>
      <c r="L5" s="32" t="s">
        <v>5</v>
      </c>
      <c r="M5" s="32" t="s">
        <v>6</v>
      </c>
      <c r="N5" s="32" t="s">
        <v>7</v>
      </c>
      <c r="O5" s="32" t="s">
        <v>8</v>
      </c>
      <c r="P5" s="32" t="s">
        <v>9</v>
      </c>
      <c r="Q5" s="34" t="s">
        <v>15</v>
      </c>
    </row>
    <row r="6" spans="1:17" ht="13.5">
      <c r="A6" s="9" t="s">
        <v>16</v>
      </c>
      <c r="B6" s="9"/>
      <c r="C6" s="9"/>
      <c r="D6" s="10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5"/>
    </row>
    <row r="7" spans="1:17" ht="13.5">
      <c r="A7" s="29" t="s">
        <v>17</v>
      </c>
      <c r="B7" s="30" t="s">
        <v>18</v>
      </c>
      <c r="C7" s="23" t="s">
        <v>19</v>
      </c>
      <c r="D7" s="2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>
        <f aca="true" t="shared" si="0" ref="Q7:Q58">SUM(E7:P7)</f>
        <v>0</v>
      </c>
    </row>
    <row r="8" spans="1:17" ht="13.5">
      <c r="A8" s="29"/>
      <c r="B8" s="30"/>
      <c r="C8" s="23" t="s">
        <v>20</v>
      </c>
      <c r="D8" s="23"/>
      <c r="E8" s="11">
        <v>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>
        <f t="shared" si="0"/>
        <v>1</v>
      </c>
    </row>
    <row r="9" spans="1:17" ht="13.5">
      <c r="A9" s="29"/>
      <c r="B9" s="30"/>
      <c r="C9" s="23" t="s">
        <v>21</v>
      </c>
      <c r="D9" s="23"/>
      <c r="E9" s="11">
        <f aca="true" t="shared" si="1" ref="E9:P9">SUM(E7:E8)</f>
        <v>1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2">
        <f t="shared" si="0"/>
        <v>1</v>
      </c>
    </row>
    <row r="10" spans="1:17" ht="13.5">
      <c r="A10" s="29"/>
      <c r="B10" s="31" t="s">
        <v>22</v>
      </c>
      <c r="C10" s="23" t="s">
        <v>23</v>
      </c>
      <c r="D10" s="23"/>
      <c r="E10" s="13"/>
      <c r="F10" s="13"/>
      <c r="G10" s="13">
        <v>1</v>
      </c>
      <c r="H10" s="13"/>
      <c r="I10" s="13"/>
      <c r="J10" s="13"/>
      <c r="K10" s="13"/>
      <c r="L10" s="13"/>
      <c r="M10" s="13"/>
      <c r="N10" s="13"/>
      <c r="O10" s="13"/>
      <c r="P10" s="13"/>
      <c r="Q10" s="12">
        <f t="shared" si="0"/>
        <v>1</v>
      </c>
    </row>
    <row r="11" spans="1:17" ht="13.5">
      <c r="A11" s="29"/>
      <c r="B11" s="31"/>
      <c r="C11" s="23" t="s">
        <v>24</v>
      </c>
      <c r="D11" s="23"/>
      <c r="E11" s="13">
        <v>917</v>
      </c>
      <c r="F11" s="13">
        <v>918</v>
      </c>
      <c r="G11" s="13">
        <v>811</v>
      </c>
      <c r="H11" s="13">
        <v>539</v>
      </c>
      <c r="I11" s="13">
        <v>576</v>
      </c>
      <c r="J11" s="13">
        <v>528</v>
      </c>
      <c r="K11" s="13">
        <v>705</v>
      </c>
      <c r="L11" s="13">
        <v>566</v>
      </c>
      <c r="M11" s="13">
        <v>822</v>
      </c>
      <c r="N11" s="13">
        <v>651</v>
      </c>
      <c r="O11" s="13">
        <v>580</v>
      </c>
      <c r="P11" s="13">
        <v>710</v>
      </c>
      <c r="Q11" s="12">
        <f t="shared" si="0"/>
        <v>8323</v>
      </c>
    </row>
    <row r="12" spans="1:17" ht="13.5">
      <c r="A12" s="29"/>
      <c r="B12" s="31"/>
      <c r="C12" s="23" t="s">
        <v>25</v>
      </c>
      <c r="D12" s="2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>
        <f t="shared" si="0"/>
        <v>0</v>
      </c>
    </row>
    <row r="13" spans="1:17" ht="13.5">
      <c r="A13" s="29"/>
      <c r="B13" s="31"/>
      <c r="C13" s="23" t="s">
        <v>26</v>
      </c>
      <c r="D13" s="23"/>
      <c r="E13" s="13">
        <v>1</v>
      </c>
      <c r="F13" s="13"/>
      <c r="G13" s="13"/>
      <c r="H13" s="13">
        <v>5</v>
      </c>
      <c r="I13" s="13"/>
      <c r="J13" s="13">
        <v>3</v>
      </c>
      <c r="K13" s="13"/>
      <c r="L13" s="13"/>
      <c r="M13" s="13"/>
      <c r="N13" s="13"/>
      <c r="O13" s="13"/>
      <c r="P13" s="13"/>
      <c r="Q13" s="12">
        <f t="shared" si="0"/>
        <v>9</v>
      </c>
    </row>
    <row r="14" spans="1:17" ht="13.5">
      <c r="A14" s="29"/>
      <c r="B14" s="31"/>
      <c r="C14" s="23" t="s">
        <v>27</v>
      </c>
      <c r="D14" s="23"/>
      <c r="E14" s="14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>
        <f t="shared" si="0"/>
        <v>0</v>
      </c>
    </row>
    <row r="15" spans="1:17" ht="13.5">
      <c r="A15" s="29"/>
      <c r="B15" s="31"/>
      <c r="C15" s="23" t="s">
        <v>28</v>
      </c>
      <c r="D15" s="2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>
        <f t="shared" si="0"/>
        <v>0</v>
      </c>
    </row>
    <row r="16" spans="1:17" ht="13.5">
      <c r="A16" s="29"/>
      <c r="B16" s="31"/>
      <c r="C16" s="23" t="s">
        <v>29</v>
      </c>
      <c r="D16" s="23"/>
      <c r="E16" s="13">
        <v>82</v>
      </c>
      <c r="F16" s="13">
        <v>51</v>
      </c>
      <c r="G16" s="13">
        <v>16</v>
      </c>
      <c r="H16" s="13">
        <v>55</v>
      </c>
      <c r="I16" s="13">
        <v>33</v>
      </c>
      <c r="J16" s="13">
        <v>63</v>
      </c>
      <c r="K16" s="13">
        <v>15</v>
      </c>
      <c r="L16" s="13">
        <v>63</v>
      </c>
      <c r="M16" s="13">
        <v>66</v>
      </c>
      <c r="N16" s="13">
        <v>18</v>
      </c>
      <c r="O16" s="13">
        <v>53</v>
      </c>
      <c r="P16" s="13">
        <v>48</v>
      </c>
      <c r="Q16" s="12">
        <f t="shared" si="0"/>
        <v>563</v>
      </c>
    </row>
    <row r="17" spans="1:17" ht="13.5">
      <c r="A17" s="29"/>
      <c r="B17" s="31"/>
      <c r="C17" s="23" t="s">
        <v>30</v>
      </c>
      <c r="D17" s="2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>
        <f t="shared" si="0"/>
        <v>0</v>
      </c>
    </row>
    <row r="18" spans="1:17" ht="13.5">
      <c r="A18" s="29"/>
      <c r="B18" s="31"/>
      <c r="C18" s="23" t="s">
        <v>31</v>
      </c>
      <c r="D18" s="2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>
        <f t="shared" si="0"/>
        <v>0</v>
      </c>
    </row>
    <row r="19" spans="1:17" ht="13.5">
      <c r="A19" s="29"/>
      <c r="B19" s="31"/>
      <c r="C19" s="23" t="s">
        <v>32</v>
      </c>
      <c r="D19" s="23"/>
      <c r="E19" s="11"/>
      <c r="F19" s="11">
        <v>26</v>
      </c>
      <c r="G19" s="11"/>
      <c r="H19" s="11">
        <v>1</v>
      </c>
      <c r="I19" s="11"/>
      <c r="J19" s="11"/>
      <c r="K19" s="11"/>
      <c r="L19" s="11"/>
      <c r="M19" s="11"/>
      <c r="N19" s="11"/>
      <c r="O19" s="11"/>
      <c r="P19" s="11"/>
      <c r="Q19" s="12">
        <f t="shared" si="0"/>
        <v>27</v>
      </c>
    </row>
    <row r="20" spans="1:17" ht="13.5">
      <c r="A20" s="29"/>
      <c r="B20" s="31"/>
      <c r="C20" s="23" t="s">
        <v>21</v>
      </c>
      <c r="D20" s="23"/>
      <c r="E20" s="11">
        <f aca="true" t="shared" si="2" ref="E20:P20">SUM(E10:E19)</f>
        <v>1000</v>
      </c>
      <c r="F20" s="11">
        <f t="shared" si="2"/>
        <v>995</v>
      </c>
      <c r="G20" s="11">
        <f t="shared" si="2"/>
        <v>828</v>
      </c>
      <c r="H20" s="11">
        <f t="shared" si="2"/>
        <v>600</v>
      </c>
      <c r="I20" s="11">
        <f t="shared" si="2"/>
        <v>609</v>
      </c>
      <c r="J20" s="11">
        <f t="shared" si="2"/>
        <v>594</v>
      </c>
      <c r="K20" s="11">
        <f t="shared" si="2"/>
        <v>720</v>
      </c>
      <c r="L20" s="11">
        <f t="shared" si="2"/>
        <v>629</v>
      </c>
      <c r="M20" s="11">
        <f t="shared" si="2"/>
        <v>888</v>
      </c>
      <c r="N20" s="11">
        <f t="shared" si="2"/>
        <v>669</v>
      </c>
      <c r="O20" s="11">
        <f t="shared" si="2"/>
        <v>633</v>
      </c>
      <c r="P20" s="11">
        <f t="shared" si="2"/>
        <v>758</v>
      </c>
      <c r="Q20" s="12">
        <f t="shared" si="0"/>
        <v>8923</v>
      </c>
    </row>
    <row r="21" spans="1:17" ht="13.5">
      <c r="A21" s="29"/>
      <c r="B21" s="24" t="s">
        <v>33</v>
      </c>
      <c r="C21" s="24"/>
      <c r="D21" s="24"/>
      <c r="E21" s="11">
        <f aca="true" t="shared" si="3" ref="E21:P21">E9+E20</f>
        <v>1001</v>
      </c>
      <c r="F21" s="11">
        <f t="shared" si="3"/>
        <v>995</v>
      </c>
      <c r="G21" s="11">
        <f t="shared" si="3"/>
        <v>828</v>
      </c>
      <c r="H21" s="11">
        <f t="shared" si="3"/>
        <v>600</v>
      </c>
      <c r="I21" s="11">
        <f t="shared" si="3"/>
        <v>609</v>
      </c>
      <c r="J21" s="11">
        <f t="shared" si="3"/>
        <v>594</v>
      </c>
      <c r="K21" s="11">
        <f t="shared" si="3"/>
        <v>720</v>
      </c>
      <c r="L21" s="11">
        <f t="shared" si="3"/>
        <v>629</v>
      </c>
      <c r="M21" s="11">
        <f t="shared" si="3"/>
        <v>888</v>
      </c>
      <c r="N21" s="11">
        <f t="shared" si="3"/>
        <v>669</v>
      </c>
      <c r="O21" s="11">
        <f t="shared" si="3"/>
        <v>633</v>
      </c>
      <c r="P21" s="11">
        <f t="shared" si="3"/>
        <v>758</v>
      </c>
      <c r="Q21" s="12">
        <f t="shared" si="0"/>
        <v>8924</v>
      </c>
    </row>
    <row r="22" spans="1:17" ht="13.5">
      <c r="A22" s="29" t="s">
        <v>34</v>
      </c>
      <c r="B22" s="30" t="s">
        <v>18</v>
      </c>
      <c r="C22" s="23" t="s">
        <v>19</v>
      </c>
      <c r="D22" s="2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2">
        <f t="shared" si="0"/>
        <v>0</v>
      </c>
    </row>
    <row r="23" spans="1:17" ht="13.5">
      <c r="A23" s="29"/>
      <c r="B23" s="30"/>
      <c r="C23" s="23" t="s">
        <v>20</v>
      </c>
      <c r="D23" s="23"/>
      <c r="E23" s="13">
        <v>2</v>
      </c>
      <c r="F23" s="13">
        <v>2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">
        <f t="shared" si="0"/>
        <v>4</v>
      </c>
    </row>
    <row r="24" spans="1:17" ht="13.5">
      <c r="A24" s="29"/>
      <c r="B24" s="30"/>
      <c r="C24" s="23" t="s">
        <v>21</v>
      </c>
      <c r="D24" s="23"/>
      <c r="E24" s="11">
        <f aca="true" t="shared" si="4" ref="E24:P24">SUM(E22:E23)</f>
        <v>2</v>
      </c>
      <c r="F24" s="11">
        <f t="shared" si="4"/>
        <v>2</v>
      </c>
      <c r="G24" s="11">
        <f t="shared" si="4"/>
        <v>0</v>
      </c>
      <c r="H24" s="11">
        <f t="shared" si="4"/>
        <v>0</v>
      </c>
      <c r="I24" s="11">
        <f t="shared" si="4"/>
        <v>0</v>
      </c>
      <c r="J24" s="11">
        <f t="shared" si="4"/>
        <v>0</v>
      </c>
      <c r="K24" s="11">
        <f t="shared" si="4"/>
        <v>0</v>
      </c>
      <c r="L24" s="11">
        <f t="shared" si="4"/>
        <v>0</v>
      </c>
      <c r="M24" s="11">
        <f t="shared" si="4"/>
        <v>0</v>
      </c>
      <c r="N24" s="11">
        <f t="shared" si="4"/>
        <v>0</v>
      </c>
      <c r="O24" s="11">
        <f t="shared" si="4"/>
        <v>0</v>
      </c>
      <c r="P24" s="11">
        <f t="shared" si="4"/>
        <v>0</v>
      </c>
      <c r="Q24" s="12">
        <f t="shared" si="0"/>
        <v>4</v>
      </c>
    </row>
    <row r="25" spans="1:17" ht="13.5">
      <c r="A25" s="29"/>
      <c r="B25" s="31" t="s">
        <v>22</v>
      </c>
      <c r="C25" s="23" t="s">
        <v>23</v>
      </c>
      <c r="D25" s="23"/>
      <c r="E25" s="13">
        <v>66</v>
      </c>
      <c r="F25" s="13">
        <v>52</v>
      </c>
      <c r="G25" s="13">
        <v>418</v>
      </c>
      <c r="H25" s="13">
        <v>445</v>
      </c>
      <c r="I25" s="13">
        <v>399</v>
      </c>
      <c r="J25" s="13">
        <v>407</v>
      </c>
      <c r="K25" s="13">
        <v>538</v>
      </c>
      <c r="L25" s="13">
        <v>367</v>
      </c>
      <c r="M25" s="13">
        <v>396</v>
      </c>
      <c r="N25" s="13">
        <v>367</v>
      </c>
      <c r="O25" s="13">
        <v>350</v>
      </c>
      <c r="P25" s="13">
        <v>442</v>
      </c>
      <c r="Q25" s="12">
        <f t="shared" si="0"/>
        <v>4247</v>
      </c>
    </row>
    <row r="26" spans="1:17" ht="13.5">
      <c r="A26" s="29"/>
      <c r="B26" s="31"/>
      <c r="C26" s="23" t="s">
        <v>24</v>
      </c>
      <c r="D26" s="23"/>
      <c r="E26" s="13">
        <v>2912</v>
      </c>
      <c r="F26" s="13">
        <v>2935</v>
      </c>
      <c r="G26" s="13">
        <v>2725</v>
      </c>
      <c r="H26" s="13">
        <v>2747</v>
      </c>
      <c r="I26" s="13">
        <v>2706</v>
      </c>
      <c r="J26" s="13">
        <v>2690</v>
      </c>
      <c r="K26" s="13">
        <v>2967</v>
      </c>
      <c r="L26" s="13">
        <v>2725</v>
      </c>
      <c r="M26" s="13">
        <v>2825</v>
      </c>
      <c r="N26" s="13">
        <v>2951</v>
      </c>
      <c r="O26" s="13">
        <v>2743</v>
      </c>
      <c r="P26" s="13">
        <v>3240</v>
      </c>
      <c r="Q26" s="12">
        <f t="shared" si="0"/>
        <v>34166</v>
      </c>
    </row>
    <row r="27" spans="1:17" ht="13.5">
      <c r="A27" s="29"/>
      <c r="B27" s="31"/>
      <c r="C27" s="23" t="s">
        <v>25</v>
      </c>
      <c r="D27" s="23"/>
      <c r="E27" s="13"/>
      <c r="F27" s="13"/>
      <c r="G27" s="13"/>
      <c r="H27" s="13"/>
      <c r="I27" s="13">
        <v>3</v>
      </c>
      <c r="J27" s="13">
        <v>12</v>
      </c>
      <c r="K27" s="13">
        <v>13</v>
      </c>
      <c r="L27" s="13">
        <v>3</v>
      </c>
      <c r="M27" s="13">
        <v>5</v>
      </c>
      <c r="N27" s="13"/>
      <c r="O27" s="13"/>
      <c r="P27" s="13">
        <v>2</v>
      </c>
      <c r="Q27" s="12">
        <f t="shared" si="0"/>
        <v>38</v>
      </c>
    </row>
    <row r="28" spans="1:17" ht="13.5">
      <c r="A28" s="29"/>
      <c r="B28" s="31"/>
      <c r="C28" s="23" t="s">
        <v>26</v>
      </c>
      <c r="D28" s="23"/>
      <c r="E28" s="13">
        <v>22</v>
      </c>
      <c r="F28" s="13">
        <v>26</v>
      </c>
      <c r="G28" s="13">
        <v>19</v>
      </c>
      <c r="H28" s="13">
        <v>16</v>
      </c>
      <c r="I28" s="13">
        <v>25</v>
      </c>
      <c r="J28" s="13">
        <v>17</v>
      </c>
      <c r="K28" s="13">
        <v>18</v>
      </c>
      <c r="L28" s="13">
        <v>11</v>
      </c>
      <c r="M28" s="13">
        <v>9</v>
      </c>
      <c r="N28" s="13">
        <v>1</v>
      </c>
      <c r="O28" s="13">
        <v>6</v>
      </c>
      <c r="P28" s="13">
        <v>6</v>
      </c>
      <c r="Q28" s="12">
        <f t="shared" si="0"/>
        <v>176</v>
      </c>
    </row>
    <row r="29" spans="1:17" ht="13.5">
      <c r="A29" s="29"/>
      <c r="B29" s="31"/>
      <c r="C29" s="23" t="s">
        <v>27</v>
      </c>
      <c r="D29" s="2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>
        <f t="shared" si="0"/>
        <v>0</v>
      </c>
    </row>
    <row r="30" spans="1:17" ht="13.5">
      <c r="A30" s="29"/>
      <c r="B30" s="31"/>
      <c r="C30" s="23" t="s">
        <v>28</v>
      </c>
      <c r="D30" s="2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>
        <f t="shared" si="0"/>
        <v>0</v>
      </c>
    </row>
    <row r="31" spans="1:17" ht="13.5">
      <c r="A31" s="29"/>
      <c r="B31" s="31"/>
      <c r="C31" s="23" t="s">
        <v>29</v>
      </c>
      <c r="D31" s="23"/>
      <c r="E31" s="13">
        <v>694</v>
      </c>
      <c r="F31" s="13">
        <v>573</v>
      </c>
      <c r="G31" s="13">
        <v>640</v>
      </c>
      <c r="H31" s="13">
        <v>743</v>
      </c>
      <c r="I31" s="13">
        <v>532</v>
      </c>
      <c r="J31" s="13">
        <v>613</v>
      </c>
      <c r="K31" s="13">
        <v>839</v>
      </c>
      <c r="L31" s="13">
        <v>453</v>
      </c>
      <c r="M31" s="13">
        <v>473</v>
      </c>
      <c r="N31" s="13">
        <v>483</v>
      </c>
      <c r="O31" s="13">
        <v>503</v>
      </c>
      <c r="P31" s="13">
        <v>751</v>
      </c>
      <c r="Q31" s="12">
        <f t="shared" si="0"/>
        <v>7297</v>
      </c>
    </row>
    <row r="32" spans="1:17" ht="13.5">
      <c r="A32" s="29"/>
      <c r="B32" s="31"/>
      <c r="C32" s="23" t="s">
        <v>30</v>
      </c>
      <c r="D32" s="2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2">
        <f t="shared" si="0"/>
        <v>0</v>
      </c>
    </row>
    <row r="33" spans="1:17" ht="13.5">
      <c r="A33" s="29"/>
      <c r="B33" s="31"/>
      <c r="C33" s="23" t="s">
        <v>31</v>
      </c>
      <c r="D33" s="2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2">
        <f t="shared" si="0"/>
        <v>0</v>
      </c>
    </row>
    <row r="34" spans="1:17" ht="13.5">
      <c r="A34" s="29"/>
      <c r="B34" s="31"/>
      <c r="C34" s="23" t="s">
        <v>32</v>
      </c>
      <c r="D34" s="23"/>
      <c r="E34" s="13"/>
      <c r="F34" s="13">
        <v>72</v>
      </c>
      <c r="G34" s="13"/>
      <c r="H34" s="13">
        <v>1</v>
      </c>
      <c r="I34" s="13">
        <v>1</v>
      </c>
      <c r="J34" s="13"/>
      <c r="K34" s="13"/>
      <c r="L34" s="13"/>
      <c r="M34" s="13"/>
      <c r="N34" s="13"/>
      <c r="O34" s="13"/>
      <c r="P34" s="13"/>
      <c r="Q34" s="12">
        <f t="shared" si="0"/>
        <v>74</v>
      </c>
    </row>
    <row r="35" spans="1:17" ht="13.5">
      <c r="A35" s="29"/>
      <c r="B35" s="31"/>
      <c r="C35" s="23" t="s">
        <v>21</v>
      </c>
      <c r="D35" s="23"/>
      <c r="E35" s="11">
        <f aca="true" t="shared" si="5" ref="E35:P35">SUM(E25:E34)</f>
        <v>3694</v>
      </c>
      <c r="F35" s="11">
        <f t="shared" si="5"/>
        <v>3658</v>
      </c>
      <c r="G35" s="11">
        <f t="shared" si="5"/>
        <v>3802</v>
      </c>
      <c r="H35" s="11">
        <f t="shared" si="5"/>
        <v>3952</v>
      </c>
      <c r="I35" s="11">
        <f t="shared" si="5"/>
        <v>3666</v>
      </c>
      <c r="J35" s="11">
        <f t="shared" si="5"/>
        <v>3739</v>
      </c>
      <c r="K35" s="11">
        <f t="shared" si="5"/>
        <v>4375</v>
      </c>
      <c r="L35" s="11">
        <f t="shared" si="5"/>
        <v>3559</v>
      </c>
      <c r="M35" s="11">
        <f t="shared" si="5"/>
        <v>3708</v>
      </c>
      <c r="N35" s="11">
        <f t="shared" si="5"/>
        <v>3802</v>
      </c>
      <c r="O35" s="11">
        <f t="shared" si="5"/>
        <v>3602</v>
      </c>
      <c r="P35" s="11">
        <f t="shared" si="5"/>
        <v>4441</v>
      </c>
      <c r="Q35" s="12">
        <f t="shared" si="0"/>
        <v>45998</v>
      </c>
    </row>
    <row r="36" spans="1:17" ht="13.5">
      <c r="A36" s="29"/>
      <c r="B36" s="24" t="s">
        <v>33</v>
      </c>
      <c r="C36" s="24"/>
      <c r="D36" s="24"/>
      <c r="E36" s="11">
        <f aca="true" t="shared" si="6" ref="E36:P36">E24+E35</f>
        <v>3696</v>
      </c>
      <c r="F36" s="11">
        <f t="shared" si="6"/>
        <v>3660</v>
      </c>
      <c r="G36" s="11">
        <f t="shared" si="6"/>
        <v>3802</v>
      </c>
      <c r="H36" s="11">
        <f t="shared" si="6"/>
        <v>3952</v>
      </c>
      <c r="I36" s="11">
        <f t="shared" si="6"/>
        <v>3666</v>
      </c>
      <c r="J36" s="11">
        <f t="shared" si="6"/>
        <v>3739</v>
      </c>
      <c r="K36" s="11">
        <f t="shared" si="6"/>
        <v>4375</v>
      </c>
      <c r="L36" s="11">
        <f t="shared" si="6"/>
        <v>3559</v>
      </c>
      <c r="M36" s="11">
        <f t="shared" si="6"/>
        <v>3708</v>
      </c>
      <c r="N36" s="11">
        <f t="shared" si="6"/>
        <v>3802</v>
      </c>
      <c r="O36" s="11">
        <f t="shared" si="6"/>
        <v>3602</v>
      </c>
      <c r="P36" s="11">
        <f t="shared" si="6"/>
        <v>4441</v>
      </c>
      <c r="Q36" s="12">
        <f t="shared" si="0"/>
        <v>46002</v>
      </c>
    </row>
    <row r="37" spans="1:17" ht="13.5">
      <c r="A37" s="28" t="s">
        <v>35</v>
      </c>
      <c r="B37" s="23" t="s">
        <v>36</v>
      </c>
      <c r="C37" s="23"/>
      <c r="D37" s="23"/>
      <c r="E37" s="13">
        <v>140</v>
      </c>
      <c r="F37" s="13">
        <v>243</v>
      </c>
      <c r="G37" s="13">
        <v>248</v>
      </c>
      <c r="H37" s="13">
        <v>349</v>
      </c>
      <c r="I37" s="13">
        <v>211</v>
      </c>
      <c r="J37" s="13">
        <v>591</v>
      </c>
      <c r="K37" s="13">
        <v>454</v>
      </c>
      <c r="L37" s="13">
        <v>369</v>
      </c>
      <c r="M37" s="13">
        <v>292</v>
      </c>
      <c r="N37" s="13">
        <v>213</v>
      </c>
      <c r="O37" s="13">
        <v>267</v>
      </c>
      <c r="P37" s="13">
        <v>325</v>
      </c>
      <c r="Q37" s="12">
        <f t="shared" si="0"/>
        <v>3702</v>
      </c>
    </row>
    <row r="38" spans="1:17" ht="13.5">
      <c r="A38" s="28"/>
      <c r="B38" s="23" t="s">
        <v>37</v>
      </c>
      <c r="C38" s="23"/>
      <c r="D38" s="23"/>
      <c r="E38" s="13"/>
      <c r="F38" s="13"/>
      <c r="G38" s="13"/>
      <c r="H38" s="13"/>
      <c r="I38" s="13"/>
      <c r="J38" s="13"/>
      <c r="K38" s="13">
        <v>1</v>
      </c>
      <c r="L38" s="13"/>
      <c r="M38" s="13"/>
      <c r="N38" s="13"/>
      <c r="O38" s="13"/>
      <c r="P38" s="13"/>
      <c r="Q38" s="12">
        <f t="shared" si="0"/>
        <v>1</v>
      </c>
    </row>
    <row r="39" spans="1:17" ht="13.5">
      <c r="A39" s="28"/>
      <c r="B39" s="23" t="s">
        <v>38</v>
      </c>
      <c r="C39" s="23"/>
      <c r="D39" s="23"/>
      <c r="E39" s="13">
        <v>1</v>
      </c>
      <c r="F39" s="13">
        <v>1</v>
      </c>
      <c r="G39" s="13">
        <v>2</v>
      </c>
      <c r="H39" s="13">
        <v>4</v>
      </c>
      <c r="I39" s="13">
        <v>1</v>
      </c>
      <c r="J39" s="13">
        <v>6</v>
      </c>
      <c r="K39" s="13">
        <v>8</v>
      </c>
      <c r="L39" s="13">
        <v>3</v>
      </c>
      <c r="M39" s="13">
        <v>4</v>
      </c>
      <c r="N39" s="13">
        <v>6</v>
      </c>
      <c r="O39" s="13">
        <v>14</v>
      </c>
      <c r="P39" s="13">
        <v>12</v>
      </c>
      <c r="Q39" s="12">
        <f t="shared" si="0"/>
        <v>62</v>
      </c>
    </row>
    <row r="40" spans="1:17" ht="13.5">
      <c r="A40" s="28"/>
      <c r="B40" s="23" t="s">
        <v>39</v>
      </c>
      <c r="C40" s="23"/>
      <c r="D40" s="23"/>
      <c r="E40" s="13">
        <v>6</v>
      </c>
      <c r="F40" s="13"/>
      <c r="G40" s="13">
        <v>74</v>
      </c>
      <c r="H40" s="13">
        <v>84</v>
      </c>
      <c r="I40" s="13">
        <v>77</v>
      </c>
      <c r="J40" s="13">
        <v>101</v>
      </c>
      <c r="K40" s="13">
        <v>70</v>
      </c>
      <c r="L40" s="13">
        <v>87</v>
      </c>
      <c r="M40" s="13">
        <v>49</v>
      </c>
      <c r="N40" s="13">
        <v>30</v>
      </c>
      <c r="O40" s="13">
        <v>34</v>
      </c>
      <c r="P40" s="13">
        <v>85</v>
      </c>
      <c r="Q40" s="12">
        <f t="shared" si="0"/>
        <v>697</v>
      </c>
    </row>
    <row r="41" spans="1:17" ht="13.5">
      <c r="A41" s="28"/>
      <c r="B41" s="23" t="s">
        <v>40</v>
      </c>
      <c r="C41" s="23"/>
      <c r="D41" s="23"/>
      <c r="E41" s="13">
        <v>618</v>
      </c>
      <c r="F41" s="13">
        <v>761</v>
      </c>
      <c r="G41" s="13">
        <v>572</v>
      </c>
      <c r="H41" s="13">
        <v>521</v>
      </c>
      <c r="I41" s="13">
        <v>479</v>
      </c>
      <c r="J41" s="13">
        <v>537</v>
      </c>
      <c r="K41" s="13">
        <v>591</v>
      </c>
      <c r="L41" s="13">
        <v>514</v>
      </c>
      <c r="M41" s="13">
        <v>606</v>
      </c>
      <c r="N41" s="13">
        <v>523</v>
      </c>
      <c r="O41" s="13">
        <v>534</v>
      </c>
      <c r="P41" s="13">
        <v>701</v>
      </c>
      <c r="Q41" s="12">
        <f t="shared" si="0"/>
        <v>6957</v>
      </c>
    </row>
    <row r="42" spans="1:17" ht="13.5">
      <c r="A42" s="28"/>
      <c r="B42" s="23" t="s">
        <v>41</v>
      </c>
      <c r="C42" s="23"/>
      <c r="D42" s="23"/>
      <c r="E42" s="13"/>
      <c r="F42" s="13"/>
      <c r="G42" s="13"/>
      <c r="H42" s="13"/>
      <c r="I42" s="13"/>
      <c r="J42" s="13">
        <v>1</v>
      </c>
      <c r="K42" s="13"/>
      <c r="L42" s="13"/>
      <c r="M42" s="13"/>
      <c r="N42" s="13"/>
      <c r="O42" s="13"/>
      <c r="P42" s="13"/>
      <c r="Q42" s="12">
        <f t="shared" si="0"/>
        <v>1</v>
      </c>
    </row>
    <row r="43" spans="1:17" ht="13.5">
      <c r="A43" s="28"/>
      <c r="B43" s="23" t="s">
        <v>42</v>
      </c>
      <c r="C43" s="23"/>
      <c r="D43" s="23"/>
      <c r="E43" s="13">
        <v>4</v>
      </c>
      <c r="F43" s="13">
        <v>3</v>
      </c>
      <c r="G43" s="13">
        <v>5</v>
      </c>
      <c r="H43" s="13">
        <v>7</v>
      </c>
      <c r="I43" s="13">
        <v>4</v>
      </c>
      <c r="J43" s="13">
        <v>20</v>
      </c>
      <c r="K43" s="13">
        <v>32</v>
      </c>
      <c r="L43" s="13">
        <v>20</v>
      </c>
      <c r="M43" s="13">
        <v>14</v>
      </c>
      <c r="N43" s="13">
        <v>27</v>
      </c>
      <c r="O43" s="13">
        <v>25</v>
      </c>
      <c r="P43" s="13">
        <v>39</v>
      </c>
      <c r="Q43" s="12">
        <f t="shared" si="0"/>
        <v>200</v>
      </c>
    </row>
    <row r="44" spans="1:17" ht="13.5">
      <c r="A44" s="28"/>
      <c r="B44" s="23" t="s">
        <v>43</v>
      </c>
      <c r="C44" s="23"/>
      <c r="D44" s="23"/>
      <c r="E44" s="13"/>
      <c r="F44" s="13"/>
      <c r="G44" s="13">
        <v>1</v>
      </c>
      <c r="H44" s="13"/>
      <c r="I44" s="13"/>
      <c r="J44" s="13"/>
      <c r="K44" s="13"/>
      <c r="L44" s="13"/>
      <c r="M44" s="13">
        <v>1</v>
      </c>
      <c r="N44" s="13"/>
      <c r="O44" s="13"/>
      <c r="P44" s="13"/>
      <c r="Q44" s="12">
        <f t="shared" si="0"/>
        <v>2</v>
      </c>
    </row>
    <row r="45" spans="1:17" ht="13.5">
      <c r="A45" s="28"/>
      <c r="B45" s="23" t="s">
        <v>44</v>
      </c>
      <c r="C45" s="23"/>
      <c r="D45" s="23"/>
      <c r="E45" s="13"/>
      <c r="F45" s="13"/>
      <c r="G45" s="13">
        <v>6</v>
      </c>
      <c r="H45" s="13">
        <v>8</v>
      </c>
      <c r="I45" s="13">
        <v>10</v>
      </c>
      <c r="J45" s="13">
        <v>6</v>
      </c>
      <c r="K45" s="13">
        <v>14</v>
      </c>
      <c r="L45" s="13">
        <v>6</v>
      </c>
      <c r="M45" s="13">
        <v>37</v>
      </c>
      <c r="N45" s="13">
        <v>19</v>
      </c>
      <c r="O45" s="13">
        <v>24</v>
      </c>
      <c r="P45" s="13">
        <v>23</v>
      </c>
      <c r="Q45" s="12">
        <f t="shared" si="0"/>
        <v>153</v>
      </c>
    </row>
    <row r="46" spans="1:17" ht="13.5">
      <c r="A46" s="28"/>
      <c r="B46" s="23" t="s">
        <v>45</v>
      </c>
      <c r="C46" s="23"/>
      <c r="D46" s="23"/>
      <c r="E46" s="13">
        <v>2</v>
      </c>
      <c r="F46" s="13">
        <v>4</v>
      </c>
      <c r="G46" s="13">
        <v>5</v>
      </c>
      <c r="H46" s="13"/>
      <c r="I46" s="13">
        <v>1</v>
      </c>
      <c r="J46" s="13">
        <v>6</v>
      </c>
      <c r="K46" s="13">
        <v>4</v>
      </c>
      <c r="L46" s="13">
        <v>3</v>
      </c>
      <c r="M46" s="13"/>
      <c r="N46" s="13"/>
      <c r="O46" s="13"/>
      <c r="P46" s="13"/>
      <c r="Q46" s="12">
        <f t="shared" si="0"/>
        <v>25</v>
      </c>
    </row>
    <row r="47" spans="1:17" ht="13.5">
      <c r="A47" s="28"/>
      <c r="B47" s="23" t="s">
        <v>46</v>
      </c>
      <c r="C47" s="23"/>
      <c r="D47" s="23"/>
      <c r="E47" s="13">
        <v>10</v>
      </c>
      <c r="F47" s="13">
        <v>9</v>
      </c>
      <c r="G47" s="13">
        <v>8</v>
      </c>
      <c r="H47" s="13">
        <v>11</v>
      </c>
      <c r="I47" s="13">
        <v>13</v>
      </c>
      <c r="J47" s="13">
        <v>30</v>
      </c>
      <c r="K47" s="13">
        <v>30</v>
      </c>
      <c r="L47" s="13">
        <v>9</v>
      </c>
      <c r="M47" s="13">
        <v>4</v>
      </c>
      <c r="N47" s="13">
        <v>6</v>
      </c>
      <c r="O47" s="13">
        <v>11</v>
      </c>
      <c r="P47" s="13">
        <v>2</v>
      </c>
      <c r="Q47" s="12">
        <f t="shared" si="0"/>
        <v>143</v>
      </c>
    </row>
    <row r="48" spans="1:17" ht="13.5">
      <c r="A48" s="28"/>
      <c r="B48" s="23" t="s">
        <v>47</v>
      </c>
      <c r="C48" s="23"/>
      <c r="D48" s="23"/>
      <c r="E48" s="13"/>
      <c r="F48" s="13"/>
      <c r="G48" s="13"/>
      <c r="H48" s="13"/>
      <c r="I48" s="13"/>
      <c r="J48" s="13"/>
      <c r="K48" s="13"/>
      <c r="L48" s="13"/>
      <c r="M48" s="13">
        <v>1</v>
      </c>
      <c r="N48" s="13"/>
      <c r="O48" s="13"/>
      <c r="P48" s="13">
        <v>1</v>
      </c>
      <c r="Q48" s="12">
        <f t="shared" si="0"/>
        <v>2</v>
      </c>
    </row>
    <row r="49" spans="1:17" ht="13.5">
      <c r="A49" s="28"/>
      <c r="B49" s="23" t="s">
        <v>48</v>
      </c>
      <c r="C49" s="23"/>
      <c r="D49" s="23"/>
      <c r="E49" s="13"/>
      <c r="F49" s="13"/>
      <c r="G49" s="13">
        <v>1</v>
      </c>
      <c r="H49" s="13">
        <v>2</v>
      </c>
      <c r="I49" s="13">
        <v>3</v>
      </c>
      <c r="J49" s="13">
        <v>2</v>
      </c>
      <c r="K49" s="13">
        <v>2</v>
      </c>
      <c r="L49" s="13"/>
      <c r="M49" s="13"/>
      <c r="N49" s="13"/>
      <c r="O49" s="13">
        <v>2</v>
      </c>
      <c r="P49" s="13">
        <v>5</v>
      </c>
      <c r="Q49" s="12">
        <f t="shared" si="0"/>
        <v>17</v>
      </c>
    </row>
    <row r="50" spans="1:17" ht="13.5">
      <c r="A50" s="28"/>
      <c r="B50" s="23" t="s">
        <v>49</v>
      </c>
      <c r="C50" s="23"/>
      <c r="D50" s="2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2">
        <f t="shared" si="0"/>
        <v>0</v>
      </c>
    </row>
    <row r="51" spans="1:17" ht="13.5">
      <c r="A51" s="28"/>
      <c r="B51" s="23" t="s">
        <v>50</v>
      </c>
      <c r="C51" s="23"/>
      <c r="D51" s="23"/>
      <c r="E51" s="13"/>
      <c r="F51" s="13"/>
      <c r="G51" s="13"/>
      <c r="H51" s="13">
        <v>1</v>
      </c>
      <c r="I51" s="13"/>
      <c r="J51" s="13">
        <v>1</v>
      </c>
      <c r="K51" s="13">
        <v>1</v>
      </c>
      <c r="L51" s="13"/>
      <c r="M51" s="13"/>
      <c r="N51" s="13"/>
      <c r="O51" s="13"/>
      <c r="P51" s="13"/>
      <c r="Q51" s="12">
        <f t="shared" si="0"/>
        <v>3</v>
      </c>
    </row>
    <row r="52" spans="1:17" ht="13.5">
      <c r="A52" s="28"/>
      <c r="B52" s="24" t="s">
        <v>33</v>
      </c>
      <c r="C52" s="24"/>
      <c r="D52" s="24"/>
      <c r="E52" s="11">
        <f aca="true" t="shared" si="7" ref="E52:P52">SUM(E37:E51)</f>
        <v>781</v>
      </c>
      <c r="F52" s="11">
        <f t="shared" si="7"/>
        <v>1021</v>
      </c>
      <c r="G52" s="11">
        <f t="shared" si="7"/>
        <v>922</v>
      </c>
      <c r="H52" s="11">
        <f t="shared" si="7"/>
        <v>987</v>
      </c>
      <c r="I52" s="11">
        <f t="shared" si="7"/>
        <v>799</v>
      </c>
      <c r="J52" s="11">
        <f t="shared" si="7"/>
        <v>1301</v>
      </c>
      <c r="K52" s="11">
        <f t="shared" si="7"/>
        <v>1207</v>
      </c>
      <c r="L52" s="11">
        <f t="shared" si="7"/>
        <v>1011</v>
      </c>
      <c r="M52" s="11">
        <f t="shared" si="7"/>
        <v>1008</v>
      </c>
      <c r="N52" s="11">
        <f t="shared" si="7"/>
        <v>824</v>
      </c>
      <c r="O52" s="11">
        <f t="shared" si="7"/>
        <v>911</v>
      </c>
      <c r="P52" s="11">
        <f t="shared" si="7"/>
        <v>1193</v>
      </c>
      <c r="Q52" s="12">
        <f t="shared" si="0"/>
        <v>11965</v>
      </c>
    </row>
    <row r="53" spans="1:17" ht="13.5">
      <c r="A53" s="25" t="s">
        <v>51</v>
      </c>
      <c r="B53" s="23"/>
      <c r="C53" s="23"/>
      <c r="D53" s="23"/>
      <c r="E53" s="15">
        <f aca="true" t="shared" si="8" ref="E53:P53">IF(SUM(E21,E36,E52)&gt;=1,SUM(E21,E36,E52),"")</f>
        <v>5478</v>
      </c>
      <c r="F53" s="15">
        <f t="shared" si="8"/>
        <v>5676</v>
      </c>
      <c r="G53" s="15">
        <f t="shared" si="8"/>
        <v>5552</v>
      </c>
      <c r="H53" s="15">
        <f t="shared" si="8"/>
        <v>5539</v>
      </c>
      <c r="I53" s="15">
        <f t="shared" si="8"/>
        <v>5074</v>
      </c>
      <c r="J53" s="15">
        <f t="shared" si="8"/>
        <v>5634</v>
      </c>
      <c r="K53" s="15">
        <f t="shared" si="8"/>
        <v>6302</v>
      </c>
      <c r="L53" s="15">
        <f t="shared" si="8"/>
        <v>5199</v>
      </c>
      <c r="M53" s="15">
        <f t="shared" si="8"/>
        <v>5604</v>
      </c>
      <c r="N53" s="15">
        <f t="shared" si="8"/>
        <v>5295</v>
      </c>
      <c r="O53" s="15">
        <f t="shared" si="8"/>
        <v>5146</v>
      </c>
      <c r="P53" s="15">
        <f t="shared" si="8"/>
        <v>6392</v>
      </c>
      <c r="Q53" s="12">
        <f t="shared" si="0"/>
        <v>66891</v>
      </c>
    </row>
    <row r="54" spans="1:17" ht="13.5">
      <c r="A54" s="25" t="s">
        <v>52</v>
      </c>
      <c r="B54" s="23"/>
      <c r="C54" s="23"/>
      <c r="D54" s="23"/>
      <c r="E54" s="15">
        <f aca="true" t="shared" si="9" ref="E54:P54">IF(SUM(E52,E36,E21)&gt;=1,E36*2+E37*5+E38*5+E39*5+E40*10+E41*10+E42*15+E43*15+E44*20+E45*20+E46*10+E47*10+E48*15+E49*15+E50*20+E51*20+E21+E16*0.5+E31,"")</f>
        <v>16253</v>
      </c>
      <c r="F54" s="15">
        <f t="shared" si="9"/>
        <v>17918.5</v>
      </c>
      <c r="G54" s="15">
        <f t="shared" si="9"/>
        <v>17150</v>
      </c>
      <c r="H54" s="15">
        <f t="shared" si="9"/>
        <v>17514.5</v>
      </c>
      <c r="I54" s="15">
        <f t="shared" si="9"/>
        <v>15554.5</v>
      </c>
      <c r="J54" s="15">
        <f t="shared" si="9"/>
        <v>18926.5</v>
      </c>
      <c r="K54" s="15">
        <f t="shared" si="9"/>
        <v>20391.5</v>
      </c>
      <c r="L54" s="15">
        <f t="shared" si="9"/>
        <v>16641.5</v>
      </c>
      <c r="M54" s="15">
        <f t="shared" si="9"/>
        <v>17865</v>
      </c>
      <c r="N54" s="15">
        <f t="shared" si="9"/>
        <v>16235</v>
      </c>
      <c r="O54" s="15">
        <f t="shared" si="9"/>
        <v>16446.5</v>
      </c>
      <c r="P54" s="15">
        <f t="shared" si="9"/>
        <v>21115</v>
      </c>
      <c r="Q54" s="12">
        <f t="shared" si="0"/>
        <v>212011.5</v>
      </c>
    </row>
    <row r="55" spans="1:17" ht="13.5">
      <c r="A55" s="25" t="s">
        <v>53</v>
      </c>
      <c r="B55" s="23"/>
      <c r="C55" s="23" t="s">
        <v>54</v>
      </c>
      <c r="D55" s="23"/>
      <c r="E55" s="16">
        <v>385</v>
      </c>
      <c r="F55" s="16">
        <v>488</v>
      </c>
      <c r="G55" s="16">
        <v>4572</v>
      </c>
      <c r="H55" s="16">
        <v>4587</v>
      </c>
      <c r="I55" s="16">
        <v>4393</v>
      </c>
      <c r="J55" s="16">
        <v>4395</v>
      </c>
      <c r="K55" s="16">
        <v>5090</v>
      </c>
      <c r="L55" s="16">
        <v>4328</v>
      </c>
      <c r="M55" s="16">
        <v>4999</v>
      </c>
      <c r="N55" s="16">
        <v>5064</v>
      </c>
      <c r="O55" s="16">
        <v>5062</v>
      </c>
      <c r="P55" s="16">
        <v>6399</v>
      </c>
      <c r="Q55" s="12">
        <f t="shared" si="0"/>
        <v>49762</v>
      </c>
    </row>
    <row r="56" spans="1:17" ht="13.5">
      <c r="A56" s="25"/>
      <c r="B56" s="23"/>
      <c r="C56" s="23" t="s">
        <v>55</v>
      </c>
      <c r="D56" s="23"/>
      <c r="E56" s="16">
        <v>882</v>
      </c>
      <c r="F56" s="16">
        <v>1491</v>
      </c>
      <c r="G56" s="16">
        <v>13880</v>
      </c>
      <c r="H56" s="16">
        <v>13827</v>
      </c>
      <c r="I56" s="13">
        <v>13079</v>
      </c>
      <c r="J56" s="16">
        <v>14050</v>
      </c>
      <c r="K56" s="16">
        <v>15689</v>
      </c>
      <c r="L56" s="16">
        <v>13395</v>
      </c>
      <c r="M56" s="16">
        <v>15465</v>
      </c>
      <c r="N56" s="16">
        <v>15127</v>
      </c>
      <c r="O56" s="16">
        <v>15906.5</v>
      </c>
      <c r="P56" s="16">
        <v>21141</v>
      </c>
      <c r="Q56" s="12">
        <f t="shared" si="0"/>
        <v>153932.5</v>
      </c>
    </row>
    <row r="57" spans="1:17" ht="13.5">
      <c r="A57" s="25"/>
      <c r="B57" s="23"/>
      <c r="C57" s="23" t="s">
        <v>56</v>
      </c>
      <c r="D57" s="23"/>
      <c r="E57" s="16">
        <v>241</v>
      </c>
      <c r="F57" s="16">
        <v>225</v>
      </c>
      <c r="G57" s="16">
        <v>233</v>
      </c>
      <c r="H57" s="16">
        <v>365</v>
      </c>
      <c r="I57" s="16">
        <v>142</v>
      </c>
      <c r="J57" s="16">
        <v>482</v>
      </c>
      <c r="K57" s="16">
        <v>381</v>
      </c>
      <c r="L57" s="16">
        <v>284</v>
      </c>
      <c r="M57" s="16">
        <v>137</v>
      </c>
      <c r="N57" s="16">
        <v>21</v>
      </c>
      <c r="O57" s="16">
        <v>2</v>
      </c>
      <c r="P57" s="16">
        <v>19</v>
      </c>
      <c r="Q57" s="12">
        <f t="shared" si="0"/>
        <v>2532</v>
      </c>
    </row>
    <row r="58" spans="1:17" ht="14.25" thickBot="1">
      <c r="A58" s="26"/>
      <c r="B58" s="27"/>
      <c r="C58" s="27" t="s">
        <v>55</v>
      </c>
      <c r="D58" s="27"/>
      <c r="E58" s="17">
        <v>771</v>
      </c>
      <c r="F58" s="17">
        <v>682</v>
      </c>
      <c r="G58" s="17">
        <v>752</v>
      </c>
      <c r="H58" s="17">
        <v>1279.5</v>
      </c>
      <c r="I58" s="18">
        <v>533</v>
      </c>
      <c r="J58" s="17">
        <v>2107</v>
      </c>
      <c r="K58" s="19">
        <v>1587</v>
      </c>
      <c r="L58" s="17">
        <v>1210.5</v>
      </c>
      <c r="M58" s="17">
        <v>553</v>
      </c>
      <c r="N58" s="17">
        <v>56</v>
      </c>
      <c r="O58" s="17">
        <v>4</v>
      </c>
      <c r="P58" s="17">
        <v>32</v>
      </c>
      <c r="Q58" s="20">
        <f t="shared" si="0"/>
        <v>9567</v>
      </c>
    </row>
    <row r="59" spans="1:15" ht="13.5">
      <c r="A59" s="21" t="s">
        <v>57</v>
      </c>
      <c r="E59" s="22" t="s">
        <v>58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</row>
  </sheetData>
  <sheetProtection/>
  <mergeCells count="74">
    <mergeCell ref="A1:Q1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7:A21"/>
    <mergeCell ref="B7:B9"/>
    <mergeCell ref="C7:D7"/>
    <mergeCell ref="C8:D8"/>
    <mergeCell ref="C9:D9"/>
    <mergeCell ref="B10:B20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D21"/>
    <mergeCell ref="A22:A36"/>
    <mergeCell ref="B22:B24"/>
    <mergeCell ref="C22:D22"/>
    <mergeCell ref="C23:D23"/>
    <mergeCell ref="C24:D24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B36:D36"/>
    <mergeCell ref="A37:A52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A53:D53"/>
    <mergeCell ref="A54:D54"/>
    <mergeCell ref="A55:B58"/>
    <mergeCell ref="C55:D55"/>
    <mergeCell ref="C56:D56"/>
    <mergeCell ref="C57:D57"/>
    <mergeCell ref="C58:D58"/>
  </mergeCells>
  <printOptions/>
  <pageMargins left="0.7874015748031497" right="0.7874015748031497" top="0.1968503937007874" bottom="0.1968503937007874" header="0.1968503937007874" footer="0.196850393700787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2010-08-04T01:39:00Z</cp:lastPrinted>
  <dcterms:created xsi:type="dcterms:W3CDTF">2009-07-15T05:43:44Z</dcterms:created>
  <dcterms:modified xsi:type="dcterms:W3CDTF">2010-08-04T01:39:08Z</dcterms:modified>
  <cp:category/>
  <cp:version/>
  <cp:contentType/>
  <cp:contentStatus/>
</cp:coreProperties>
</file>