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</sheets>
  <definedNames>
    <definedName name="_xlnm.Print_Area" localSheetId="0">'Sheet1'!$A$1:$V$45</definedName>
  </definedNames>
  <calcPr fullCalcOnLoad="1"/>
</workbook>
</file>

<file path=xl/sharedStrings.xml><?xml version="1.0" encoding="utf-8"?>
<sst xmlns="http://schemas.openxmlformats.org/spreadsheetml/2006/main" count="118" uniqueCount="86">
  <si>
    <t>対象者数</t>
  </si>
  <si>
    <t>受診率</t>
  </si>
  <si>
    <t>要精検率</t>
  </si>
  <si>
    <t>異常認めず</t>
  </si>
  <si>
    <t>がんであった者</t>
  </si>
  <si>
    <t>がんの疑いのある者</t>
  </si>
  <si>
    <t>がん以外の疾患であった者</t>
  </si>
  <si>
    <t>未把握</t>
  </si>
  <si>
    <t>(％)</t>
  </si>
  <si>
    <t>管内総数</t>
  </si>
  <si>
    <t>中津川市</t>
  </si>
  <si>
    <t>恵 那 市</t>
  </si>
  <si>
    <t>＜　マンモグラフィ併用方式　＞</t>
  </si>
  <si>
    <t>精検     受診者数</t>
  </si>
  <si>
    <t>精検      未受診者</t>
  </si>
  <si>
    <t>　受　診　者　数</t>
  </si>
  <si>
    <t>今年度　　受診者数</t>
  </si>
  <si>
    <t>前年度     受診者数</t>
  </si>
  <si>
    <t>2年連続     受診者数</t>
  </si>
  <si>
    <t>＜歯周疾患検診＞</t>
  </si>
  <si>
    <t xml:space="preserve">歯　周　疾　患　検　診 </t>
  </si>
  <si>
    <t xml:space="preserve"> 　　歯　　周　　疾　　患　　検　　診</t>
  </si>
  <si>
    <t>受　診　者　数</t>
  </si>
  <si>
    <t>要</t>
  </si>
  <si>
    <t>異常</t>
  </si>
  <si>
    <t>計</t>
  </si>
  <si>
    <t>男</t>
  </si>
  <si>
    <t>女</t>
  </si>
  <si>
    <t>精検者</t>
  </si>
  <si>
    <t>指導者</t>
  </si>
  <si>
    <t>認めず</t>
  </si>
  <si>
    <t>　</t>
  </si>
  <si>
    <t>管内総数</t>
  </si>
  <si>
    <t>中津川市</t>
  </si>
  <si>
    <t>恵那市</t>
  </si>
  <si>
    <t>女</t>
  </si>
  <si>
    <t>２　健康増進事業実施状況</t>
  </si>
  <si>
    <t>(５)乳がん検診実施状況（Ｔ６－５）</t>
  </si>
  <si>
    <t>(％)</t>
  </si>
  <si>
    <t>(１)歯周疾患・骨粗鬆症検診実施状況 （Ｔ６－６）</t>
  </si>
  <si>
    <t xml:space="preserve">歯　　周　　疾　　患　　検　　診 </t>
  </si>
  <si>
    <t>受　　診　　者　　数</t>
  </si>
  <si>
    <t>40歳</t>
  </si>
  <si>
    <t>50歳</t>
  </si>
  <si>
    <t>60歳</t>
  </si>
  <si>
    <t>70歳</t>
  </si>
  <si>
    <t>＜骨粗鬆症検診＞</t>
  </si>
  <si>
    <t>骨　　粗　　鬆　　症　　検　　診</t>
  </si>
  <si>
    <t>受　　診　　者　　数</t>
  </si>
  <si>
    <t>45歳</t>
  </si>
  <si>
    <t>55歳</t>
  </si>
  <si>
    <t>65歳</t>
  </si>
  <si>
    <t>精  密  検  査  結  果</t>
  </si>
  <si>
    <t>精検     受診率</t>
  </si>
  <si>
    <t>対象者数</t>
  </si>
  <si>
    <t>精密検査結果</t>
  </si>
  <si>
    <t>精検未受診者数</t>
  </si>
  <si>
    <t>未把握</t>
  </si>
  <si>
    <t>受診率</t>
  </si>
  <si>
    <t>CIN３又はAISであった者</t>
  </si>
  <si>
    <t>CIN２であった者</t>
  </si>
  <si>
    <t>CIN1であった者</t>
  </si>
  <si>
    <t>腺異形成であった者</t>
  </si>
  <si>
    <t>がんの疑いのある者又は未確定</t>
  </si>
  <si>
    <t>がん及びCIN等以外の疾患であった者</t>
  </si>
  <si>
    <t>再掲初回</t>
  </si>
  <si>
    <t>管内総数</t>
  </si>
  <si>
    <t>区　分</t>
  </si>
  <si>
    <t>　※受診率=（「前年度の受診者数」+「当該年度の受診者数」－「前年度及び当該年度における２年連続受診者数」）÷「当該年度の対象者数」×１００</t>
  </si>
  <si>
    <t>受診者数</t>
  </si>
  <si>
    <t>恵那市</t>
  </si>
  <si>
    <t>要精検率</t>
  </si>
  <si>
    <t>精検
受診者数</t>
  </si>
  <si>
    <t>精検
受診率</t>
  </si>
  <si>
    <t>異　常
認めず</t>
  </si>
  <si>
    <t>がんで
あった者</t>
  </si>
  <si>
    <t>今年度
受診者数</t>
  </si>
  <si>
    <t>前年度
受診者数</t>
  </si>
  <si>
    <t>２年連続
受診者数</t>
  </si>
  <si>
    <t>（４）　子宮頸がん検診実施状況（Ｔ６－４）</t>
  </si>
  <si>
    <t>-48-</t>
  </si>
  <si>
    <t>再掲初回</t>
  </si>
  <si>
    <t>要精検者
数</t>
  </si>
  <si>
    <t>要精検者
数</t>
  </si>
  <si>
    <t>　　　（平成28年度）</t>
  </si>
  <si>
    <t>　　　　（平成28年度）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</si>
</sst>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"/>
    <numFmt numFmtId="179" formatCode="0_);[Red]\(0\)"/>
    <numFmt numFmtId="180" formatCode="_ * #,##0.0_ ;_ * \-#,##0.0_ ;_ * &quot;-&quot;?_ ;_ @_ "/>
    <numFmt numFmtId="181" formatCode="#,##0.0;\-#,##0.0;\-#"/>
    <numFmt numFmtId="182" formatCode="&quot;¥&quot;#,##0;[Red]\-&quot;¥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7.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>
      <alignment/>
      <protection/>
    </xf>
    <xf numFmtId="0" fontId="48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shrinkToFit="1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 shrinkToFit="1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6" fontId="5" fillId="0" borderId="20" xfId="0" applyNumberFormat="1" applyFont="1" applyFill="1" applyBorder="1" applyAlignment="1">
      <alignment horizontal="distributed"/>
    </xf>
    <xf numFmtId="176" fontId="5" fillId="0" borderId="25" xfId="0" applyNumberFormat="1" applyFont="1" applyFill="1" applyBorder="1" applyAlignment="1">
      <alignment/>
    </xf>
    <xf numFmtId="177" fontId="5" fillId="0" borderId="25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6" fontId="5" fillId="0" borderId="26" xfId="0" applyNumberFormat="1" applyFont="1" applyFill="1" applyBorder="1" applyAlignment="1">
      <alignment horizontal="distributed"/>
    </xf>
    <xf numFmtId="176" fontId="5" fillId="0" borderId="27" xfId="0" applyNumberFormat="1" applyFont="1" applyFill="1" applyBorder="1" applyAlignment="1">
      <alignment/>
    </xf>
    <xf numFmtId="176" fontId="5" fillId="0" borderId="28" xfId="0" applyNumberFormat="1" applyFont="1" applyFill="1" applyBorder="1" applyAlignment="1">
      <alignment/>
    </xf>
    <xf numFmtId="177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176" fontId="5" fillId="0" borderId="31" xfId="0" applyNumberFormat="1" applyFont="1" applyFill="1" applyBorder="1" applyAlignment="1">
      <alignment/>
    </xf>
    <xf numFmtId="176" fontId="5" fillId="0" borderId="32" xfId="0" applyNumberFormat="1" applyFont="1" applyFill="1" applyBorder="1" applyAlignment="1" applyProtection="1">
      <alignment/>
      <protection locked="0"/>
    </xf>
    <xf numFmtId="176" fontId="5" fillId="0" borderId="18" xfId="0" applyNumberFormat="1" applyFont="1" applyFill="1" applyBorder="1" applyAlignment="1">
      <alignment/>
    </xf>
    <xf numFmtId="176" fontId="5" fillId="0" borderId="33" xfId="0" applyNumberFormat="1" applyFont="1" applyFill="1" applyBorder="1" applyAlignment="1" applyProtection="1">
      <alignment/>
      <protection locked="0"/>
    </xf>
    <xf numFmtId="176" fontId="5" fillId="0" borderId="34" xfId="0" applyNumberFormat="1" applyFont="1" applyFill="1" applyBorder="1" applyAlignment="1" applyProtection="1">
      <alignment horizontal="right"/>
      <protection locked="0"/>
    </xf>
    <xf numFmtId="176" fontId="5" fillId="0" borderId="35" xfId="0" applyNumberFormat="1" applyFont="1" applyFill="1" applyBorder="1" applyAlignment="1" applyProtection="1">
      <alignment horizontal="right"/>
      <protection locked="0"/>
    </xf>
    <xf numFmtId="176" fontId="5" fillId="0" borderId="36" xfId="0" applyNumberFormat="1" applyFont="1" applyFill="1" applyBorder="1" applyAlignment="1" applyProtection="1">
      <alignment horizontal="right"/>
      <protection locked="0"/>
    </xf>
    <xf numFmtId="178" fontId="5" fillId="0" borderId="0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5" fillId="0" borderId="37" xfId="0" applyNumberFormat="1" applyFont="1" applyFill="1" applyBorder="1" applyAlignment="1">
      <alignment/>
    </xf>
    <xf numFmtId="180" fontId="5" fillId="0" borderId="37" xfId="0" applyNumberFormat="1" applyFont="1" applyFill="1" applyBorder="1" applyAlignment="1">
      <alignment/>
    </xf>
    <xf numFmtId="178" fontId="5" fillId="0" borderId="38" xfId="0" applyNumberFormat="1" applyFont="1" applyFill="1" applyBorder="1" applyAlignment="1">
      <alignment/>
    </xf>
    <xf numFmtId="178" fontId="5" fillId="0" borderId="39" xfId="0" applyNumberFormat="1" applyFont="1" applyFill="1" applyBorder="1" applyAlignment="1">
      <alignment/>
    </xf>
    <xf numFmtId="176" fontId="5" fillId="0" borderId="37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178" fontId="5" fillId="0" borderId="41" xfId="0" applyNumberFormat="1" applyFont="1" applyFill="1" applyBorder="1" applyAlignment="1">
      <alignment/>
    </xf>
    <xf numFmtId="176" fontId="5" fillId="0" borderId="40" xfId="0" applyNumberFormat="1" applyFont="1" applyFill="1" applyBorder="1" applyAlignment="1">
      <alignment/>
    </xf>
    <xf numFmtId="176" fontId="5" fillId="0" borderId="42" xfId="0" applyNumberFormat="1" applyFont="1" applyFill="1" applyBorder="1" applyAlignment="1">
      <alignment horizontal="distributed"/>
    </xf>
    <xf numFmtId="176" fontId="5" fillId="0" borderId="34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177" fontId="5" fillId="0" borderId="43" xfId="0" applyNumberFormat="1" applyFont="1" applyFill="1" applyBorder="1" applyAlignment="1">
      <alignment/>
    </xf>
    <xf numFmtId="176" fontId="5" fillId="0" borderId="44" xfId="0" applyNumberFormat="1" applyFont="1" applyFill="1" applyBorder="1" applyAlignment="1" applyProtection="1">
      <alignment/>
      <protection locked="0"/>
    </xf>
    <xf numFmtId="178" fontId="5" fillId="0" borderId="45" xfId="0" applyNumberFormat="1" applyFont="1" applyFill="1" applyBorder="1" applyAlignment="1">
      <alignment/>
    </xf>
    <xf numFmtId="178" fontId="5" fillId="0" borderId="46" xfId="0" applyNumberFormat="1" applyFont="1" applyFill="1" applyBorder="1" applyAlignment="1">
      <alignment/>
    </xf>
    <xf numFmtId="176" fontId="5" fillId="0" borderId="44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distributed" vertical="center" shrinkToFit="1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47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 vertical="center"/>
    </xf>
    <xf numFmtId="176" fontId="5" fillId="0" borderId="50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distributed" vertical="center" shrinkToFit="1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 applyProtection="1">
      <alignment horizontal="right" vertical="center"/>
      <protection locked="0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 applyProtection="1">
      <alignment horizontal="right" vertical="center"/>
      <protection locked="0"/>
    </xf>
    <xf numFmtId="0" fontId="5" fillId="0" borderId="52" xfId="0" applyFont="1" applyFill="1" applyBorder="1" applyAlignment="1">
      <alignment horizontal="distributed" vertical="center" shrinkToFit="1"/>
    </xf>
    <xf numFmtId="0" fontId="5" fillId="0" borderId="53" xfId="0" applyFont="1" applyFill="1" applyBorder="1" applyAlignment="1">
      <alignment horizontal="distributed" vertical="center" shrinkToFit="1"/>
    </xf>
    <xf numFmtId="176" fontId="5" fillId="0" borderId="45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176" fontId="5" fillId="0" borderId="57" xfId="0" applyNumberFormat="1" applyFont="1" applyFill="1" applyBorder="1" applyAlignment="1">
      <alignment vertical="center"/>
    </xf>
    <xf numFmtId="176" fontId="5" fillId="0" borderId="58" xfId="0" applyNumberFormat="1" applyFont="1" applyFill="1" applyBorder="1" applyAlignment="1">
      <alignment vertical="center"/>
    </xf>
    <xf numFmtId="176" fontId="5" fillId="0" borderId="59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81" fontId="5" fillId="0" borderId="60" xfId="0" applyNumberFormat="1" applyFont="1" applyFill="1" applyBorder="1" applyAlignment="1">
      <alignment vertical="center"/>
    </xf>
    <xf numFmtId="176" fontId="5" fillId="0" borderId="61" xfId="0" applyNumberFormat="1" applyFont="1" applyFill="1" applyBorder="1" applyAlignment="1">
      <alignment vertical="center"/>
    </xf>
    <xf numFmtId="181" fontId="5" fillId="0" borderId="62" xfId="0" applyNumberFormat="1" applyFont="1" applyFill="1" applyBorder="1" applyAlignment="1">
      <alignment vertical="center"/>
    </xf>
    <xf numFmtId="176" fontId="5" fillId="0" borderId="63" xfId="0" applyNumberFormat="1" applyFont="1" applyFill="1" applyBorder="1" applyAlignment="1">
      <alignment vertical="center"/>
    </xf>
    <xf numFmtId="176" fontId="5" fillId="0" borderId="57" xfId="0" applyNumberFormat="1" applyFont="1" applyFill="1" applyBorder="1" applyAlignment="1" applyProtection="1">
      <alignment horizontal="right" vertical="center"/>
      <protection locked="0"/>
    </xf>
    <xf numFmtId="176" fontId="5" fillId="0" borderId="60" xfId="0" applyNumberFormat="1" applyFont="1" applyFill="1" applyBorder="1" applyAlignment="1" applyProtection="1">
      <alignment horizontal="right" vertical="center"/>
      <protection locked="0"/>
    </xf>
    <xf numFmtId="176" fontId="5" fillId="0" borderId="61" xfId="0" applyNumberFormat="1" applyFont="1" applyFill="1" applyBorder="1" applyAlignment="1" applyProtection="1">
      <alignment horizontal="right" vertical="center"/>
      <protection locked="0"/>
    </xf>
    <xf numFmtId="176" fontId="5" fillId="0" borderId="64" xfId="0" applyNumberFormat="1" applyFont="1" applyFill="1" applyBorder="1" applyAlignment="1" applyProtection="1">
      <alignment horizontal="right" vertical="center"/>
      <protection locked="0"/>
    </xf>
    <xf numFmtId="176" fontId="5" fillId="0" borderId="61" xfId="0" applyNumberFormat="1" applyFont="1" applyFill="1" applyBorder="1" applyAlignment="1" applyProtection="1">
      <alignment vertical="center"/>
      <protection locked="0"/>
    </xf>
    <xf numFmtId="181" fontId="5" fillId="0" borderId="65" xfId="0" applyNumberFormat="1" applyFont="1" applyFill="1" applyBorder="1" applyAlignment="1">
      <alignment vertical="center"/>
    </xf>
    <xf numFmtId="181" fontId="5" fillId="0" borderId="66" xfId="0" applyNumberFormat="1" applyFont="1" applyFill="1" applyBorder="1" applyAlignment="1">
      <alignment vertical="center"/>
    </xf>
    <xf numFmtId="176" fontId="5" fillId="0" borderId="67" xfId="0" applyNumberFormat="1" applyFont="1" applyFill="1" applyBorder="1" applyAlignment="1" applyProtection="1">
      <alignment horizontal="right" vertical="center"/>
      <protection locked="0"/>
    </xf>
    <xf numFmtId="176" fontId="5" fillId="0" borderId="68" xfId="0" applyNumberFormat="1" applyFont="1" applyFill="1" applyBorder="1" applyAlignment="1" applyProtection="1">
      <alignment horizontal="right" vertical="center"/>
      <protection locked="0"/>
    </xf>
    <xf numFmtId="176" fontId="5" fillId="0" borderId="16" xfId="0" applyNumberFormat="1" applyFont="1" applyFill="1" applyBorder="1" applyAlignment="1" applyProtection="1">
      <alignment horizontal="right" vertical="center"/>
      <protection locked="0"/>
    </xf>
    <xf numFmtId="176" fontId="5" fillId="0" borderId="69" xfId="0" applyNumberFormat="1" applyFont="1" applyFill="1" applyBorder="1" applyAlignment="1" applyProtection="1">
      <alignment horizontal="right" vertical="center"/>
      <protection locked="0"/>
    </xf>
    <xf numFmtId="181" fontId="5" fillId="0" borderId="7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81" fontId="5" fillId="0" borderId="44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49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4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" fillId="0" borderId="57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  <xf numFmtId="0" fontId="14" fillId="0" borderId="45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55" xfId="0" applyFont="1" applyFill="1" applyBorder="1" applyAlignment="1">
      <alignment horizontal="right"/>
    </xf>
    <xf numFmtId="0" fontId="14" fillId="0" borderId="28" xfId="0" applyFont="1" applyFill="1" applyBorder="1" applyAlignment="1">
      <alignment vertical="center"/>
    </xf>
    <xf numFmtId="49" fontId="49" fillId="0" borderId="0" xfId="0" applyNumberFormat="1" applyFont="1" applyFill="1" applyAlignment="1">
      <alignment horizontal="left" vertical="center" textRotation="180"/>
    </xf>
    <xf numFmtId="0" fontId="14" fillId="0" borderId="71" xfId="0" applyFont="1" applyFill="1" applyBorder="1" applyAlignment="1">
      <alignment horizontal="center" vertical="center" shrinkToFit="1"/>
    </xf>
    <xf numFmtId="0" fontId="14" fillId="0" borderId="72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14" fillId="0" borderId="55" xfId="0" applyFont="1" applyFill="1" applyBorder="1" applyAlignment="1">
      <alignment horizontal="center" wrapText="1"/>
    </xf>
    <xf numFmtId="0" fontId="14" fillId="0" borderId="72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49" fontId="11" fillId="0" borderId="0" xfId="0" applyNumberFormat="1" applyFont="1" applyFill="1" applyAlignment="1">
      <alignment horizontal="center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wrapText="1"/>
    </xf>
    <xf numFmtId="0" fontId="14" fillId="0" borderId="76" xfId="0" applyFont="1" applyFill="1" applyBorder="1" applyAlignment="1">
      <alignment horizont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vertical="center"/>
    </xf>
    <xf numFmtId="0" fontId="5" fillId="0" borderId="85" xfId="0" applyFont="1" applyFill="1" applyBorder="1" applyAlignment="1">
      <alignment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right" shrinkToFi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right" shrinkToFit="1"/>
      <protection locked="0"/>
    </xf>
    <xf numFmtId="0" fontId="9" fillId="0" borderId="0" xfId="0" applyFont="1" applyFill="1" applyAlignment="1">
      <alignment/>
    </xf>
    <xf numFmtId="0" fontId="14" fillId="0" borderId="9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wrapText="1"/>
    </xf>
    <xf numFmtId="0" fontId="14" fillId="0" borderId="55" xfId="0" applyFont="1" applyFill="1" applyBorder="1" applyAlignment="1">
      <alignment horizontal="center"/>
    </xf>
    <xf numFmtId="0" fontId="14" fillId="0" borderId="101" xfId="0" applyFont="1" applyFill="1" applyBorder="1" applyAlignment="1">
      <alignment horizontal="center" vertical="center" wrapText="1"/>
    </xf>
    <xf numFmtId="0" fontId="14" fillId="0" borderId="102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14" fillId="0" borderId="106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0" fontId="14" fillId="0" borderId="109" xfId="0" applyFont="1" applyFill="1" applyBorder="1" applyAlignment="1">
      <alignment horizontal="center" vertical="center" wrapText="1"/>
    </xf>
    <xf numFmtId="0" fontId="14" fillId="0" borderId="110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 wrapText="1"/>
    </xf>
    <xf numFmtId="0" fontId="14" fillId="0" borderId="111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112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/>
    </xf>
    <xf numFmtId="0" fontId="14" fillId="0" borderId="113" xfId="0" applyFont="1" applyFill="1" applyBorder="1" applyAlignment="1">
      <alignment horizontal="center" vertical="center" wrapText="1" shrinkToFit="1"/>
    </xf>
    <xf numFmtId="0" fontId="14" fillId="0" borderId="11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tabSelected="1" view="pageBreakPreview" zoomScale="90" zoomScaleNormal="80" zoomScaleSheetLayoutView="90" zoomScalePageLayoutView="90" workbookViewId="0" topLeftCell="A1">
      <selection activeCell="P33" sqref="P33"/>
    </sheetView>
  </sheetViews>
  <sheetFormatPr defaultColWidth="6.57421875" defaultRowHeight="12.75" customHeight="1"/>
  <cols>
    <col min="1" max="1" width="10.28125" style="113" customWidth="1"/>
    <col min="2" max="2" width="9.421875" style="113" customWidth="1"/>
    <col min="3" max="22" width="8.57421875" style="113" customWidth="1"/>
    <col min="23" max="27" width="3.421875" style="113" customWidth="1"/>
    <col min="28" max="29" width="2.8515625" style="113" customWidth="1"/>
    <col min="30" max="35" width="3.421875" style="113" customWidth="1"/>
    <col min="36" max="36" width="4.7109375" style="113" customWidth="1"/>
    <col min="37" max="38" width="4.140625" style="113" customWidth="1"/>
    <col min="39" max="39" width="6.57421875" style="113" customWidth="1"/>
    <col min="40" max="40" width="3.421875" style="113" customWidth="1"/>
    <col min="41" max="41" width="2.8515625" style="113" customWidth="1"/>
    <col min="42" max="42" width="3.421875" style="113" customWidth="1"/>
    <col min="43" max="43" width="2.8515625" style="113" customWidth="1"/>
    <col min="44" max="44" width="3.421875" style="113" customWidth="1"/>
    <col min="45" max="46" width="2.8515625" style="113" customWidth="1"/>
    <col min="47" max="47" width="3.421875" style="113" customWidth="1"/>
    <col min="48" max="48" width="2.8515625" style="113" customWidth="1"/>
    <col min="49" max="51" width="3.421875" style="113" customWidth="1"/>
    <col min="52" max="53" width="0.9921875" style="113" customWidth="1"/>
    <col min="54" max="54" width="6.57421875" style="113" customWidth="1"/>
    <col min="55" max="55" width="5.421875" style="113" customWidth="1"/>
    <col min="56" max="56" width="6.57421875" style="113" customWidth="1"/>
    <col min="57" max="57" width="6.00390625" style="113" customWidth="1"/>
    <col min="58" max="58" width="4.140625" style="113" customWidth="1"/>
    <col min="59" max="60" width="3.421875" style="113" customWidth="1"/>
    <col min="61" max="63" width="4.140625" style="113" customWidth="1"/>
    <col min="64" max="64" width="3.421875" style="113" customWidth="1"/>
    <col min="65" max="66" width="4.140625" style="113" customWidth="1"/>
    <col min="67" max="67" width="3.421875" style="113" customWidth="1"/>
    <col min="68" max="85" width="2.8515625" style="113" customWidth="1"/>
    <col min="86" max="86" width="3.421875" style="113" customWidth="1"/>
    <col min="87" max="88" width="4.140625" style="113" customWidth="1"/>
    <col min="89" max="16384" width="6.57421875" style="113" customWidth="1"/>
  </cols>
  <sheetData>
    <row r="1" spans="1:22" s="85" customFormat="1" ht="40.5" customHeight="1" thickBot="1">
      <c r="A1" s="128" t="s">
        <v>80</v>
      </c>
      <c r="B1" s="82" t="s">
        <v>79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1"/>
      <c r="U1" s="81"/>
      <c r="V1" s="84" t="s">
        <v>85</v>
      </c>
    </row>
    <row r="2" spans="1:22" s="85" customFormat="1" ht="13.5">
      <c r="A2" s="128"/>
      <c r="B2" s="197" t="s">
        <v>67</v>
      </c>
      <c r="C2" s="199" t="s">
        <v>54</v>
      </c>
      <c r="D2" s="201" t="s">
        <v>69</v>
      </c>
      <c r="E2" s="201"/>
      <c r="F2" s="201"/>
      <c r="G2" s="202"/>
      <c r="H2" s="209" t="s">
        <v>58</v>
      </c>
      <c r="I2" s="213" t="s">
        <v>82</v>
      </c>
      <c r="J2" s="151" t="s">
        <v>71</v>
      </c>
      <c r="K2" s="213" t="s">
        <v>72</v>
      </c>
      <c r="L2" s="213" t="s">
        <v>73</v>
      </c>
      <c r="M2" s="174" t="s">
        <v>55</v>
      </c>
      <c r="N2" s="175"/>
      <c r="O2" s="175"/>
      <c r="P2" s="175"/>
      <c r="Q2" s="175"/>
      <c r="R2" s="175"/>
      <c r="S2" s="175"/>
      <c r="T2" s="203"/>
      <c r="U2" s="190" t="s">
        <v>56</v>
      </c>
      <c r="V2" s="192" t="s">
        <v>57</v>
      </c>
    </row>
    <row r="3" spans="1:22" s="85" customFormat="1" ht="10.5" customHeight="1">
      <c r="A3" s="128"/>
      <c r="B3" s="198"/>
      <c r="C3" s="200"/>
      <c r="D3" s="86"/>
      <c r="E3" s="87"/>
      <c r="F3" s="88"/>
      <c r="G3" s="89"/>
      <c r="H3" s="210"/>
      <c r="I3" s="152"/>
      <c r="J3" s="152"/>
      <c r="K3" s="140"/>
      <c r="L3" s="140"/>
      <c r="M3" s="139" t="s">
        <v>74</v>
      </c>
      <c r="N3" s="139" t="s">
        <v>75</v>
      </c>
      <c r="O3" s="139" t="s">
        <v>59</v>
      </c>
      <c r="P3" s="139" t="s">
        <v>60</v>
      </c>
      <c r="Q3" s="139" t="s">
        <v>61</v>
      </c>
      <c r="R3" s="139" t="s">
        <v>62</v>
      </c>
      <c r="S3" s="139" t="s">
        <v>63</v>
      </c>
      <c r="T3" s="194" t="s">
        <v>64</v>
      </c>
      <c r="U3" s="191"/>
      <c r="V3" s="193"/>
    </row>
    <row r="4" spans="1:22" s="85" customFormat="1" ht="18.75" customHeight="1">
      <c r="A4" s="128"/>
      <c r="B4" s="198"/>
      <c r="C4" s="200"/>
      <c r="D4" s="204" t="s">
        <v>76</v>
      </c>
      <c r="E4" s="208" t="s">
        <v>65</v>
      </c>
      <c r="F4" s="140" t="s">
        <v>77</v>
      </c>
      <c r="G4" s="206" t="s">
        <v>78</v>
      </c>
      <c r="H4" s="210"/>
      <c r="I4" s="152"/>
      <c r="J4" s="152"/>
      <c r="K4" s="140"/>
      <c r="L4" s="140"/>
      <c r="M4" s="140"/>
      <c r="N4" s="140"/>
      <c r="O4" s="140"/>
      <c r="P4" s="140"/>
      <c r="Q4" s="140"/>
      <c r="R4" s="140"/>
      <c r="S4" s="140"/>
      <c r="T4" s="195"/>
      <c r="U4" s="191"/>
      <c r="V4" s="193"/>
    </row>
    <row r="5" spans="1:22" s="85" customFormat="1" ht="25.5" customHeight="1">
      <c r="A5" s="128"/>
      <c r="B5" s="198"/>
      <c r="C5" s="200"/>
      <c r="D5" s="205"/>
      <c r="E5" s="152"/>
      <c r="F5" s="196"/>
      <c r="G5" s="207"/>
      <c r="H5" s="86" t="s">
        <v>8</v>
      </c>
      <c r="I5" s="88"/>
      <c r="J5" s="88" t="s">
        <v>8</v>
      </c>
      <c r="K5" s="88"/>
      <c r="L5" s="88" t="s">
        <v>8</v>
      </c>
      <c r="M5" s="196"/>
      <c r="N5" s="140"/>
      <c r="O5" s="140"/>
      <c r="P5" s="140"/>
      <c r="Q5" s="140"/>
      <c r="R5" s="140"/>
      <c r="S5" s="140"/>
      <c r="T5" s="195"/>
      <c r="U5" s="191"/>
      <c r="V5" s="193"/>
    </row>
    <row r="6" spans="1:22" s="85" customFormat="1" ht="22.5" customHeight="1">
      <c r="A6" s="128"/>
      <c r="B6" s="122" t="s">
        <v>66</v>
      </c>
      <c r="C6" s="90">
        <f>SUM(C7:C8)</f>
        <v>56938</v>
      </c>
      <c r="D6" s="91">
        <f>SUM(D7:D8)</f>
        <v>4065</v>
      </c>
      <c r="E6" s="92">
        <f>SUM(E7:E8)</f>
        <v>1054</v>
      </c>
      <c r="F6" s="92">
        <f>SUM(F7:F8)</f>
        <v>4167</v>
      </c>
      <c r="G6" s="93">
        <f>SUM(G7:G8)</f>
        <v>2239</v>
      </c>
      <c r="H6" s="94">
        <f>(D6+F6-G6)/C6*100</f>
        <v>10.525483859636799</v>
      </c>
      <c r="I6" s="95">
        <f>SUM(I7:I8)</f>
        <v>36</v>
      </c>
      <c r="J6" s="96">
        <f>I6/D6*100</f>
        <v>0.8856088560885609</v>
      </c>
      <c r="K6" s="95">
        <f>SUM(K7:K8)</f>
        <v>24</v>
      </c>
      <c r="L6" s="96">
        <f>K6/I6*100</f>
        <v>66.66666666666666</v>
      </c>
      <c r="M6" s="95">
        <f>SUM(M7:M8)</f>
        <v>10</v>
      </c>
      <c r="N6" s="95">
        <f aca="true" t="shared" si="0" ref="N6:V6">SUM(N7:N8)</f>
        <v>1</v>
      </c>
      <c r="O6" s="95">
        <f t="shared" si="0"/>
        <v>2</v>
      </c>
      <c r="P6" s="95">
        <f t="shared" si="0"/>
        <v>1</v>
      </c>
      <c r="Q6" s="95">
        <f t="shared" si="0"/>
        <v>7</v>
      </c>
      <c r="R6" s="95">
        <f t="shared" si="0"/>
        <v>0</v>
      </c>
      <c r="S6" s="95">
        <f t="shared" si="0"/>
        <v>1</v>
      </c>
      <c r="T6" s="95">
        <f t="shared" si="0"/>
        <v>2</v>
      </c>
      <c r="U6" s="95">
        <f t="shared" si="0"/>
        <v>0</v>
      </c>
      <c r="V6" s="97">
        <f t="shared" si="0"/>
        <v>12</v>
      </c>
    </row>
    <row r="7" spans="1:22" s="85" customFormat="1" ht="22.5" customHeight="1">
      <c r="A7" s="128"/>
      <c r="B7" s="122" t="s">
        <v>33</v>
      </c>
      <c r="C7" s="98">
        <v>34389</v>
      </c>
      <c r="D7" s="99">
        <v>2754</v>
      </c>
      <c r="E7" s="100">
        <v>728</v>
      </c>
      <c r="F7" s="100">
        <v>2783</v>
      </c>
      <c r="G7" s="101">
        <v>1481</v>
      </c>
      <c r="H7" s="94">
        <f>(D7+F7-G7)/C7*100</f>
        <v>11.794469161650529</v>
      </c>
      <c r="I7" s="102">
        <v>23</v>
      </c>
      <c r="J7" s="103">
        <f>I7/D7*100</f>
        <v>0.8351488743645605</v>
      </c>
      <c r="K7" s="95">
        <v>13</v>
      </c>
      <c r="L7" s="104">
        <f>K7/I7*100</f>
        <v>56.52173913043478</v>
      </c>
      <c r="M7" s="100">
        <v>4</v>
      </c>
      <c r="N7" s="100">
        <v>1</v>
      </c>
      <c r="O7" s="100">
        <v>2</v>
      </c>
      <c r="P7" s="100">
        <v>0</v>
      </c>
      <c r="Q7" s="100">
        <v>4</v>
      </c>
      <c r="R7" s="100">
        <v>0</v>
      </c>
      <c r="S7" s="100">
        <v>1</v>
      </c>
      <c r="T7" s="100">
        <v>1</v>
      </c>
      <c r="U7" s="100">
        <v>0</v>
      </c>
      <c r="V7" s="101">
        <v>10</v>
      </c>
    </row>
    <row r="8" spans="1:22" s="85" customFormat="1" ht="22.5" customHeight="1" thickBot="1">
      <c r="A8" s="128"/>
      <c r="B8" s="123" t="s">
        <v>70</v>
      </c>
      <c r="C8" s="105">
        <v>22549</v>
      </c>
      <c r="D8" s="106">
        <v>1311</v>
      </c>
      <c r="E8" s="107">
        <v>326</v>
      </c>
      <c r="F8" s="107">
        <v>1384</v>
      </c>
      <c r="G8" s="108">
        <v>758</v>
      </c>
      <c r="H8" s="109">
        <f>(D8+F8-G8)/C8*100</f>
        <v>8.590181382766419</v>
      </c>
      <c r="I8" s="110">
        <v>13</v>
      </c>
      <c r="J8" s="111">
        <f>I8/D8*100</f>
        <v>0.9916094584286803</v>
      </c>
      <c r="K8" s="112">
        <v>11</v>
      </c>
      <c r="L8" s="111">
        <f>K8/I8*100</f>
        <v>84.61538461538461</v>
      </c>
      <c r="M8" s="107">
        <v>6</v>
      </c>
      <c r="N8" s="107">
        <v>0</v>
      </c>
      <c r="O8" s="107">
        <v>0</v>
      </c>
      <c r="P8" s="107">
        <v>1</v>
      </c>
      <c r="Q8" s="107">
        <v>3</v>
      </c>
      <c r="R8" s="107">
        <v>0</v>
      </c>
      <c r="S8" s="107">
        <v>0</v>
      </c>
      <c r="T8" s="107">
        <v>1</v>
      </c>
      <c r="U8" s="107">
        <v>0</v>
      </c>
      <c r="V8" s="108">
        <v>2</v>
      </c>
    </row>
    <row r="9" spans="1:22" s="85" customFormat="1" ht="13.5">
      <c r="A9" s="128"/>
      <c r="B9" s="24" t="s">
        <v>68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85" customFormat="1" ht="13.5">
      <c r="A10" s="12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85" customFormat="1" ht="14.25" customHeight="1">
      <c r="A11" s="128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43.5" customHeight="1">
      <c r="A12" s="128"/>
      <c r="B12" s="20" t="s">
        <v>37</v>
      </c>
      <c r="C12" s="21"/>
      <c r="D12" s="21"/>
      <c r="E12" s="21"/>
      <c r="F12" s="21"/>
      <c r="G12" s="21"/>
      <c r="H12" s="41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7.5" customHeight="1">
      <c r="A13" s="128"/>
      <c r="B13" s="20"/>
      <c r="C13" s="21"/>
      <c r="D13" s="21"/>
      <c r="E13" s="21"/>
      <c r="F13" s="21"/>
      <c r="G13" s="21"/>
      <c r="H13" s="41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19" s="24" customFormat="1" ht="15" customHeight="1" thickBot="1">
      <c r="A14" s="128"/>
      <c r="B14" s="22" t="s">
        <v>12</v>
      </c>
      <c r="D14" s="42"/>
      <c r="E14" s="42"/>
      <c r="F14" s="42"/>
      <c r="G14" s="42"/>
      <c r="H14" s="43"/>
      <c r="I14" s="42"/>
      <c r="J14" s="44"/>
      <c r="K14" s="42"/>
      <c r="L14" s="45"/>
      <c r="M14" s="42"/>
      <c r="N14" s="42"/>
      <c r="O14" s="42"/>
      <c r="P14" s="172" t="s">
        <v>84</v>
      </c>
      <c r="Q14" s="172"/>
      <c r="R14" s="172"/>
      <c r="S14" s="23"/>
    </row>
    <row r="15" spans="1:19" s="24" customFormat="1" ht="15" customHeight="1" thickBot="1">
      <c r="A15" s="128"/>
      <c r="B15" s="182"/>
      <c r="C15" s="151" t="s">
        <v>0</v>
      </c>
      <c r="D15" s="184" t="s">
        <v>15</v>
      </c>
      <c r="E15" s="185"/>
      <c r="F15" s="186"/>
      <c r="G15" s="187"/>
      <c r="H15" s="214" t="s">
        <v>1</v>
      </c>
      <c r="I15" s="215" t="s">
        <v>83</v>
      </c>
      <c r="J15" s="151" t="s">
        <v>2</v>
      </c>
      <c r="K15" s="213" t="s">
        <v>13</v>
      </c>
      <c r="L15" s="213" t="s">
        <v>53</v>
      </c>
      <c r="M15" s="174" t="s">
        <v>52</v>
      </c>
      <c r="N15" s="175"/>
      <c r="O15" s="175"/>
      <c r="P15" s="175"/>
      <c r="Q15" s="176" t="s">
        <v>7</v>
      </c>
      <c r="R15" s="179" t="s">
        <v>14</v>
      </c>
      <c r="S15" s="23"/>
    </row>
    <row r="16" spans="1:19" s="24" customFormat="1" ht="9.75" customHeight="1">
      <c r="A16" s="128"/>
      <c r="B16" s="183"/>
      <c r="C16" s="152"/>
      <c r="D16" s="135" t="s">
        <v>16</v>
      </c>
      <c r="E16" s="127"/>
      <c r="F16" s="146" t="s">
        <v>17</v>
      </c>
      <c r="G16" s="149" t="s">
        <v>18</v>
      </c>
      <c r="H16" s="211"/>
      <c r="I16" s="216"/>
      <c r="J16" s="152"/>
      <c r="K16" s="140"/>
      <c r="L16" s="140"/>
      <c r="M16" s="129" t="s">
        <v>3</v>
      </c>
      <c r="N16" s="139" t="s">
        <v>4</v>
      </c>
      <c r="O16" s="139" t="s">
        <v>5</v>
      </c>
      <c r="P16" s="188" t="s">
        <v>6</v>
      </c>
      <c r="Q16" s="177"/>
      <c r="R16" s="180"/>
      <c r="S16" s="23"/>
    </row>
    <row r="17" spans="1:19" s="24" customFormat="1" ht="11.25" customHeight="1">
      <c r="A17" s="128"/>
      <c r="B17" s="183"/>
      <c r="C17" s="152"/>
      <c r="D17" s="136"/>
      <c r="E17" s="211" t="s">
        <v>81</v>
      </c>
      <c r="F17" s="147"/>
      <c r="G17" s="136"/>
      <c r="H17" s="211"/>
      <c r="I17" s="216"/>
      <c r="J17" s="152"/>
      <c r="K17" s="140"/>
      <c r="L17" s="140"/>
      <c r="M17" s="130"/>
      <c r="N17" s="140"/>
      <c r="O17" s="140"/>
      <c r="P17" s="135"/>
      <c r="Q17" s="177"/>
      <c r="R17" s="180"/>
      <c r="S17" s="23"/>
    </row>
    <row r="18" spans="1:19" s="24" customFormat="1" ht="25.5" customHeight="1" thickBot="1">
      <c r="A18" s="128"/>
      <c r="B18" s="183"/>
      <c r="C18" s="153"/>
      <c r="D18" s="137"/>
      <c r="E18" s="212"/>
      <c r="F18" s="148"/>
      <c r="G18" s="150"/>
      <c r="H18" s="124" t="s">
        <v>38</v>
      </c>
      <c r="I18" s="125"/>
      <c r="J18" s="126" t="s">
        <v>8</v>
      </c>
      <c r="K18" s="126"/>
      <c r="L18" s="126" t="s">
        <v>8</v>
      </c>
      <c r="M18" s="131"/>
      <c r="N18" s="140"/>
      <c r="O18" s="140"/>
      <c r="P18" s="189"/>
      <c r="Q18" s="178"/>
      <c r="R18" s="181"/>
      <c r="S18" s="23"/>
    </row>
    <row r="19" spans="1:19" s="24" customFormat="1" ht="22.5" customHeight="1" thickBot="1">
      <c r="A19" s="128"/>
      <c r="B19" s="25" t="s">
        <v>9</v>
      </c>
      <c r="C19" s="26">
        <f>SUM(C20:C21)</f>
        <v>44848</v>
      </c>
      <c r="D19" s="26">
        <f>SUM(D20:D21)</f>
        <v>4061</v>
      </c>
      <c r="E19" s="26">
        <f>SUM(E20:E21)</f>
        <v>930</v>
      </c>
      <c r="F19" s="26">
        <f>SUM(F20:F21)</f>
        <v>4300</v>
      </c>
      <c r="G19" s="26">
        <f>SUM(G20:G21)</f>
        <v>2386</v>
      </c>
      <c r="H19" s="27">
        <f>(D19+F19-G19)/C19*100</f>
        <v>13.322779165180165</v>
      </c>
      <c r="I19" s="26">
        <f>SUM(I20:I21)</f>
        <v>184</v>
      </c>
      <c r="J19" s="46">
        <f>SUM(I19/D19*100)</f>
        <v>4.530903718295986</v>
      </c>
      <c r="K19" s="26">
        <f>SUM(K20:K21)</f>
        <v>166</v>
      </c>
      <c r="L19" s="47">
        <f>SUM(K19/I19*100)</f>
        <v>90.21739130434783</v>
      </c>
      <c r="M19" s="26">
        <f aca="true" t="shared" si="1" ref="M19:R19">SUM(M20:M21)</f>
        <v>61</v>
      </c>
      <c r="N19" s="26">
        <f t="shared" si="1"/>
        <v>6</v>
      </c>
      <c r="O19" s="26">
        <f t="shared" si="1"/>
        <v>3</v>
      </c>
      <c r="P19" s="26">
        <f t="shared" si="1"/>
        <v>96</v>
      </c>
      <c r="Q19" s="26">
        <f t="shared" si="1"/>
        <v>14</v>
      </c>
      <c r="R19" s="28">
        <f t="shared" si="1"/>
        <v>4</v>
      </c>
      <c r="S19" s="23"/>
    </row>
    <row r="20" spans="1:19" s="24" customFormat="1" ht="22.5" customHeight="1">
      <c r="A20" s="128"/>
      <c r="B20" s="29" t="s">
        <v>10</v>
      </c>
      <c r="C20" s="30">
        <v>26880</v>
      </c>
      <c r="D20" s="48">
        <v>2652</v>
      </c>
      <c r="E20" s="49">
        <v>605</v>
      </c>
      <c r="F20" s="49">
        <v>2770</v>
      </c>
      <c r="G20" s="33">
        <v>1564</v>
      </c>
      <c r="H20" s="32">
        <f>(D20+F20-G20)/C20*100</f>
        <v>14.352678571428571</v>
      </c>
      <c r="I20" s="31">
        <v>128</v>
      </c>
      <c r="J20" s="50">
        <f>SUM(I20/D20*100)</f>
        <v>4.826546003016592</v>
      </c>
      <c r="K20" s="31">
        <v>112</v>
      </c>
      <c r="L20" s="51">
        <f>SUM(K20/I20*100)</f>
        <v>87.5</v>
      </c>
      <c r="M20" s="52">
        <v>33</v>
      </c>
      <c r="N20" s="33">
        <v>4</v>
      </c>
      <c r="O20" s="33">
        <v>3</v>
      </c>
      <c r="P20" s="33">
        <v>72</v>
      </c>
      <c r="Q20" s="33">
        <v>12</v>
      </c>
      <c r="R20" s="34">
        <v>4</v>
      </c>
      <c r="S20" s="23"/>
    </row>
    <row r="21" spans="1:19" s="24" customFormat="1" ht="22.5" customHeight="1" thickBot="1">
      <c r="A21" s="128"/>
      <c r="B21" s="53" t="s">
        <v>11</v>
      </c>
      <c r="C21" s="35">
        <v>17968</v>
      </c>
      <c r="D21" s="54">
        <v>1409</v>
      </c>
      <c r="E21" s="37">
        <v>325</v>
      </c>
      <c r="F21" s="37">
        <v>1530</v>
      </c>
      <c r="G21" s="55">
        <v>822</v>
      </c>
      <c r="H21" s="56">
        <f>(D21+F21-G21)/C21*100</f>
        <v>11.78205699020481</v>
      </c>
      <c r="I21" s="57">
        <v>56</v>
      </c>
      <c r="J21" s="58">
        <f>SUM(I21/D21*100)</f>
        <v>3.97444996451384</v>
      </c>
      <c r="K21" s="36">
        <v>54</v>
      </c>
      <c r="L21" s="59">
        <f>SUM(K21/I21*100)</f>
        <v>96.42857142857143</v>
      </c>
      <c r="M21" s="60">
        <v>28</v>
      </c>
      <c r="N21" s="38">
        <v>2</v>
      </c>
      <c r="O21" s="39">
        <v>0</v>
      </c>
      <c r="P21" s="38">
        <v>24</v>
      </c>
      <c r="Q21" s="38">
        <v>2</v>
      </c>
      <c r="R21" s="40">
        <v>0</v>
      </c>
      <c r="S21" s="23"/>
    </row>
    <row r="22" spans="1:22" ht="12.75" customHeight="1">
      <c r="A22" s="128"/>
      <c r="B22" s="24" t="s">
        <v>68</v>
      </c>
      <c r="C22" s="114"/>
      <c r="D22" s="114"/>
      <c r="E22" s="114"/>
      <c r="F22" s="114"/>
      <c r="G22" s="114"/>
      <c r="H22" s="41"/>
      <c r="I22" s="114"/>
      <c r="J22" s="41"/>
      <c r="K22" s="114"/>
      <c r="L22" s="115"/>
      <c r="M22" s="116"/>
      <c r="N22" s="116"/>
      <c r="O22" s="116"/>
      <c r="P22" s="116"/>
      <c r="Q22" s="116"/>
      <c r="R22" s="116"/>
      <c r="S22" s="24"/>
      <c r="T22" s="24"/>
      <c r="U22" s="24"/>
      <c r="V22" s="24"/>
    </row>
    <row r="23" spans="1:22" ht="12.75" customHeight="1">
      <c r="A23" s="128"/>
      <c r="B23" s="23"/>
      <c r="C23" s="114"/>
      <c r="D23" s="114"/>
      <c r="E23" s="114"/>
      <c r="F23" s="114"/>
      <c r="G23" s="114"/>
      <c r="H23" s="41"/>
      <c r="I23" s="114"/>
      <c r="J23" s="41"/>
      <c r="K23" s="114"/>
      <c r="L23" s="115"/>
      <c r="M23" s="116"/>
      <c r="N23" s="116"/>
      <c r="O23" s="116"/>
      <c r="P23" s="116"/>
      <c r="Q23" s="116"/>
      <c r="R23" s="116"/>
      <c r="S23" s="24"/>
      <c r="T23" s="24"/>
      <c r="U23" s="24"/>
      <c r="V23" s="24"/>
    </row>
    <row r="24" spans="1:22" ht="28.5" customHeight="1">
      <c r="A24" s="128"/>
      <c r="B24" s="173" t="s">
        <v>36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15"/>
      <c r="M24" s="116"/>
      <c r="N24" s="116"/>
      <c r="O24" s="116"/>
      <c r="P24" s="116"/>
      <c r="Q24" s="116"/>
      <c r="R24" s="116"/>
      <c r="S24" s="24"/>
      <c r="T24" s="24"/>
      <c r="U24" s="24"/>
      <c r="V24" s="24"/>
    </row>
    <row r="25" spans="1:22" ht="9.75" customHeight="1">
      <c r="A25" s="12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115"/>
      <c r="M25" s="116"/>
      <c r="N25" s="116"/>
      <c r="O25" s="116"/>
      <c r="P25" s="116"/>
      <c r="Q25" s="116"/>
      <c r="R25" s="116"/>
      <c r="S25" s="24"/>
      <c r="T25" s="24"/>
      <c r="U25" s="24"/>
      <c r="V25" s="24"/>
    </row>
    <row r="26" spans="1:22" s="117" customFormat="1" ht="22.5" customHeight="1">
      <c r="A26" s="128"/>
      <c r="B26" s="62" t="s">
        <v>39</v>
      </c>
      <c r="C26" s="63"/>
      <c r="D26" s="63"/>
      <c r="E26" s="63"/>
      <c r="F26" s="63"/>
      <c r="G26" s="63"/>
      <c r="H26" s="64"/>
      <c r="I26" s="64"/>
      <c r="J26" s="64"/>
      <c r="K26" s="64"/>
      <c r="L26" s="64"/>
      <c r="M26" s="64"/>
      <c r="N26" s="64"/>
      <c r="O26" s="64"/>
      <c r="P26" s="65"/>
      <c r="Q26" s="65"/>
      <c r="R26" s="65"/>
      <c r="S26" s="65"/>
      <c r="T26" s="65"/>
      <c r="U26" s="65"/>
      <c r="V26" s="65"/>
    </row>
    <row r="27" spans="1:22" s="117" customFormat="1" ht="8.25" customHeight="1">
      <c r="A27" s="128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  <c r="Q27" s="65"/>
      <c r="R27" s="65"/>
      <c r="S27" s="65"/>
      <c r="T27" s="65"/>
      <c r="U27" s="65"/>
      <c r="V27" s="65"/>
    </row>
    <row r="28" spans="1:14" s="65" customFormat="1" ht="14.25" thickBot="1">
      <c r="A28" s="128"/>
      <c r="B28" s="166" t="s">
        <v>19</v>
      </c>
      <c r="C28" s="166"/>
      <c r="L28" s="165" t="s">
        <v>84</v>
      </c>
      <c r="M28" s="165"/>
      <c r="N28" s="165"/>
    </row>
    <row r="29" spans="1:14" s="65" customFormat="1" ht="21.75" customHeight="1">
      <c r="A29" s="128"/>
      <c r="B29" s="167"/>
      <c r="C29" s="170" t="s">
        <v>40</v>
      </c>
      <c r="D29" s="170" t="s">
        <v>20</v>
      </c>
      <c r="E29" s="170"/>
      <c r="F29" s="170"/>
      <c r="G29" s="170" t="s">
        <v>21</v>
      </c>
      <c r="H29" s="170"/>
      <c r="I29" s="170"/>
      <c r="J29" s="170"/>
      <c r="K29" s="170"/>
      <c r="L29" s="170"/>
      <c r="M29" s="170"/>
      <c r="N29" s="171"/>
    </row>
    <row r="30" spans="1:14" s="65" customFormat="1" ht="21.75" customHeight="1">
      <c r="A30" s="128"/>
      <c r="B30" s="168"/>
      <c r="C30" s="141" t="s">
        <v>41</v>
      </c>
      <c r="D30" s="141" t="s">
        <v>22</v>
      </c>
      <c r="E30" s="141"/>
      <c r="F30" s="141"/>
      <c r="G30" s="141"/>
      <c r="H30" s="141"/>
      <c r="I30" s="141"/>
      <c r="J30" s="141"/>
      <c r="K30" s="141"/>
      <c r="L30" s="6" t="s">
        <v>23</v>
      </c>
      <c r="M30" s="7" t="s">
        <v>23</v>
      </c>
      <c r="N30" s="8" t="s">
        <v>24</v>
      </c>
    </row>
    <row r="31" spans="1:14" s="65" customFormat="1" ht="21.75" customHeight="1">
      <c r="A31" s="128"/>
      <c r="B31" s="168"/>
      <c r="C31" s="142" t="s">
        <v>25</v>
      </c>
      <c r="D31" s="144" t="s">
        <v>26</v>
      </c>
      <c r="E31" s="141"/>
      <c r="F31" s="141"/>
      <c r="G31" s="141"/>
      <c r="H31" s="144" t="s">
        <v>27</v>
      </c>
      <c r="I31" s="141"/>
      <c r="J31" s="141"/>
      <c r="K31" s="145"/>
      <c r="L31" s="9" t="s">
        <v>28</v>
      </c>
      <c r="M31" s="9" t="s">
        <v>29</v>
      </c>
      <c r="N31" s="10" t="s">
        <v>30</v>
      </c>
    </row>
    <row r="32" spans="1:14" s="65" customFormat="1" ht="21.75" customHeight="1" thickBot="1">
      <c r="A32" s="128"/>
      <c r="B32" s="169"/>
      <c r="C32" s="143"/>
      <c r="D32" s="11" t="s">
        <v>42</v>
      </c>
      <c r="E32" s="11" t="s">
        <v>43</v>
      </c>
      <c r="F32" s="11" t="s">
        <v>44</v>
      </c>
      <c r="G32" s="11" t="s">
        <v>45</v>
      </c>
      <c r="H32" s="11" t="s">
        <v>42</v>
      </c>
      <c r="I32" s="11" t="s">
        <v>43</v>
      </c>
      <c r="J32" s="11" t="s">
        <v>44</v>
      </c>
      <c r="K32" s="12" t="s">
        <v>45</v>
      </c>
      <c r="L32" s="13" t="s">
        <v>31</v>
      </c>
      <c r="M32" s="13" t="s">
        <v>31</v>
      </c>
      <c r="N32" s="14" t="s">
        <v>31</v>
      </c>
    </row>
    <row r="33" spans="1:14" s="65" customFormat="1" ht="21.75" customHeight="1" thickBot="1">
      <c r="A33" s="128"/>
      <c r="B33" s="15" t="s">
        <v>32</v>
      </c>
      <c r="C33" s="16">
        <f>SUM(C34+C35)</f>
        <v>362</v>
      </c>
      <c r="D33" s="16">
        <f>SUM(D34+D35)</f>
        <v>24</v>
      </c>
      <c r="E33" s="16">
        <f aca="true" t="shared" si="2" ref="E33:N33">SUM(E34+E35)</f>
        <v>20</v>
      </c>
      <c r="F33" s="16">
        <f t="shared" si="2"/>
        <v>34</v>
      </c>
      <c r="G33" s="16">
        <f t="shared" si="2"/>
        <v>50</v>
      </c>
      <c r="H33" s="16">
        <f t="shared" si="2"/>
        <v>48</v>
      </c>
      <c r="I33" s="16">
        <f t="shared" si="2"/>
        <v>56</v>
      </c>
      <c r="J33" s="16">
        <f t="shared" si="2"/>
        <v>52</v>
      </c>
      <c r="K33" s="16">
        <f t="shared" si="2"/>
        <v>78</v>
      </c>
      <c r="L33" s="16">
        <f t="shared" si="2"/>
        <v>273</v>
      </c>
      <c r="M33" s="16">
        <f t="shared" si="2"/>
        <v>23</v>
      </c>
      <c r="N33" s="17">
        <f t="shared" si="2"/>
        <v>66</v>
      </c>
    </row>
    <row r="34" spans="1:14" s="65" customFormat="1" ht="21.75" customHeight="1">
      <c r="A34" s="128"/>
      <c r="B34" s="66" t="s">
        <v>33</v>
      </c>
      <c r="C34" s="67">
        <f>SUM(D34:K34)</f>
        <v>331</v>
      </c>
      <c r="D34" s="68">
        <v>19</v>
      </c>
      <c r="E34" s="68">
        <v>18</v>
      </c>
      <c r="F34" s="69">
        <v>32</v>
      </c>
      <c r="G34" s="70">
        <v>46</v>
      </c>
      <c r="H34" s="68">
        <v>43</v>
      </c>
      <c r="I34" s="68">
        <v>53</v>
      </c>
      <c r="J34" s="68">
        <v>47</v>
      </c>
      <c r="K34" s="68">
        <v>73</v>
      </c>
      <c r="L34" s="68">
        <v>255</v>
      </c>
      <c r="M34" s="68">
        <v>22</v>
      </c>
      <c r="N34" s="71">
        <v>54</v>
      </c>
    </row>
    <row r="35" spans="1:14" s="65" customFormat="1" ht="21.75" customHeight="1" thickBot="1">
      <c r="A35" s="128"/>
      <c r="B35" s="72" t="s">
        <v>34</v>
      </c>
      <c r="C35" s="73">
        <f>SUM(D35:K35)</f>
        <v>31</v>
      </c>
      <c r="D35" s="74">
        <v>5</v>
      </c>
      <c r="E35" s="74">
        <v>2</v>
      </c>
      <c r="F35" s="74">
        <v>2</v>
      </c>
      <c r="G35" s="75">
        <v>4</v>
      </c>
      <c r="H35" s="75">
        <v>5</v>
      </c>
      <c r="I35" s="75">
        <v>3</v>
      </c>
      <c r="J35" s="75">
        <v>5</v>
      </c>
      <c r="K35" s="75">
        <v>5</v>
      </c>
      <c r="L35" s="74">
        <v>18</v>
      </c>
      <c r="M35" s="75">
        <v>1</v>
      </c>
      <c r="N35" s="76">
        <v>12</v>
      </c>
    </row>
    <row r="36" spans="1:29" s="65" customFormat="1" ht="21.75" customHeight="1">
      <c r="A36" s="128"/>
      <c r="B36" s="1"/>
      <c r="C36" s="2"/>
      <c r="D36" s="3"/>
      <c r="E36" s="3"/>
      <c r="F36" s="3"/>
      <c r="G36" s="2"/>
      <c r="H36" s="2"/>
      <c r="I36" s="2"/>
      <c r="J36" s="2"/>
      <c r="K36" s="2"/>
      <c r="L36" s="3"/>
      <c r="M36" s="2"/>
      <c r="N36" s="3"/>
      <c r="P36" s="4"/>
      <c r="Q36" s="4"/>
      <c r="R36" s="2"/>
      <c r="S36" s="3"/>
      <c r="T36" s="3"/>
      <c r="U36" s="3"/>
      <c r="V36" s="3"/>
      <c r="W36" s="2"/>
      <c r="X36" s="2"/>
      <c r="Y36" s="2"/>
      <c r="Z36" s="2"/>
      <c r="AA36" s="3"/>
      <c r="AB36" s="2"/>
      <c r="AC36" s="3"/>
    </row>
    <row r="37" spans="1:29" s="65" customFormat="1" ht="21.75" customHeight="1" thickBot="1">
      <c r="A37" s="128"/>
      <c r="B37" s="5" t="s">
        <v>46</v>
      </c>
      <c r="C37" s="5"/>
      <c r="K37" s="165" t="s">
        <v>84</v>
      </c>
      <c r="L37" s="165"/>
      <c r="M37" s="165"/>
      <c r="P37" s="4"/>
      <c r="Q37" s="4"/>
      <c r="R37" s="2"/>
      <c r="S37" s="3"/>
      <c r="T37" s="3"/>
      <c r="U37" s="3"/>
      <c r="V37" s="3"/>
      <c r="W37" s="2"/>
      <c r="X37" s="2"/>
      <c r="Y37" s="2"/>
      <c r="Z37" s="2"/>
      <c r="AA37" s="3"/>
      <c r="AB37" s="2"/>
      <c r="AC37" s="3"/>
    </row>
    <row r="38" spans="1:28" s="65" customFormat="1" ht="21.75" customHeight="1">
      <c r="A38" s="128"/>
      <c r="B38" s="154"/>
      <c r="C38" s="157" t="s">
        <v>47</v>
      </c>
      <c r="D38" s="158"/>
      <c r="E38" s="158"/>
      <c r="F38" s="158"/>
      <c r="G38" s="158"/>
      <c r="H38" s="158"/>
      <c r="I38" s="158"/>
      <c r="J38" s="158"/>
      <c r="K38" s="159"/>
      <c r="L38" s="159"/>
      <c r="M38" s="160"/>
      <c r="O38" s="4"/>
      <c r="P38" s="4"/>
      <c r="Q38" s="2"/>
      <c r="R38" s="3"/>
      <c r="S38" s="3"/>
      <c r="T38" s="3"/>
      <c r="U38" s="2"/>
      <c r="V38" s="2"/>
      <c r="W38" s="2"/>
      <c r="X38" s="2"/>
      <c r="Y38" s="2"/>
      <c r="Z38" s="3"/>
      <c r="AA38" s="2"/>
      <c r="AB38" s="3"/>
    </row>
    <row r="39" spans="1:28" s="65" customFormat="1" ht="21.75" customHeight="1">
      <c r="A39" s="128"/>
      <c r="B39" s="155"/>
      <c r="C39" s="161" t="s">
        <v>48</v>
      </c>
      <c r="D39" s="162"/>
      <c r="E39" s="162"/>
      <c r="F39" s="162"/>
      <c r="G39" s="162"/>
      <c r="H39" s="162"/>
      <c r="I39" s="162"/>
      <c r="J39" s="163"/>
      <c r="K39" s="7" t="s">
        <v>23</v>
      </c>
      <c r="L39" s="7" t="s">
        <v>23</v>
      </c>
      <c r="M39" s="8" t="s">
        <v>24</v>
      </c>
      <c r="O39" s="4"/>
      <c r="P39" s="4"/>
      <c r="Q39" s="2"/>
      <c r="R39" s="3"/>
      <c r="S39" s="3"/>
      <c r="T39" s="3"/>
      <c r="U39" s="2"/>
      <c r="V39" s="2"/>
      <c r="W39" s="2"/>
      <c r="X39" s="2"/>
      <c r="Y39" s="2"/>
      <c r="Z39" s="3"/>
      <c r="AA39" s="2"/>
      <c r="AB39" s="3"/>
    </row>
    <row r="40" spans="1:28" s="65" customFormat="1" ht="21.75" customHeight="1">
      <c r="A40" s="128"/>
      <c r="B40" s="155"/>
      <c r="C40" s="142" t="s">
        <v>25</v>
      </c>
      <c r="D40" s="164" t="s">
        <v>35</v>
      </c>
      <c r="E40" s="162"/>
      <c r="F40" s="162"/>
      <c r="G40" s="162"/>
      <c r="H40" s="162"/>
      <c r="I40" s="162"/>
      <c r="J40" s="163"/>
      <c r="K40" s="9" t="s">
        <v>28</v>
      </c>
      <c r="L40" s="9" t="s">
        <v>29</v>
      </c>
      <c r="M40" s="10" t="s">
        <v>30</v>
      </c>
      <c r="O40" s="4"/>
      <c r="P40" s="4"/>
      <c r="Q40" s="2"/>
      <c r="R40" s="3"/>
      <c r="S40" s="3"/>
      <c r="T40" s="3"/>
      <c r="U40" s="2"/>
      <c r="V40" s="2"/>
      <c r="W40" s="2"/>
      <c r="X40" s="2"/>
      <c r="Y40" s="2"/>
      <c r="Z40" s="3"/>
      <c r="AA40" s="2"/>
      <c r="AB40" s="3"/>
    </row>
    <row r="41" spans="1:28" s="65" customFormat="1" ht="21.75" customHeight="1" thickBot="1">
      <c r="A41" s="128"/>
      <c r="B41" s="156"/>
      <c r="C41" s="143"/>
      <c r="D41" s="11" t="s">
        <v>42</v>
      </c>
      <c r="E41" s="11" t="s">
        <v>49</v>
      </c>
      <c r="F41" s="11" t="s">
        <v>43</v>
      </c>
      <c r="G41" s="11" t="s">
        <v>50</v>
      </c>
      <c r="H41" s="11" t="s">
        <v>44</v>
      </c>
      <c r="I41" s="11" t="s">
        <v>51</v>
      </c>
      <c r="J41" s="18" t="s">
        <v>45</v>
      </c>
      <c r="K41" s="13" t="s">
        <v>31</v>
      </c>
      <c r="L41" s="13" t="s">
        <v>31</v>
      </c>
      <c r="M41" s="14" t="s">
        <v>31</v>
      </c>
      <c r="O41" s="4"/>
      <c r="P41" s="4"/>
      <c r="Q41" s="2"/>
      <c r="R41" s="3"/>
      <c r="S41" s="3"/>
      <c r="T41" s="3"/>
      <c r="U41" s="2"/>
      <c r="V41" s="2"/>
      <c r="W41" s="2"/>
      <c r="X41" s="2"/>
      <c r="Y41" s="2"/>
      <c r="Z41" s="3"/>
      <c r="AA41" s="2"/>
      <c r="AB41" s="3"/>
    </row>
    <row r="42" spans="1:28" s="65" customFormat="1" ht="21.75" customHeight="1" thickBot="1">
      <c r="A42" s="128"/>
      <c r="B42" s="19" t="s">
        <v>32</v>
      </c>
      <c r="C42" s="16">
        <f>SUM(C43+C44)</f>
        <v>81</v>
      </c>
      <c r="D42" s="16">
        <f>SUM(D43+D44)</f>
        <v>5</v>
      </c>
      <c r="E42" s="16">
        <f>SUM(E43+E44)</f>
        <v>8</v>
      </c>
      <c r="F42" s="16">
        <f>SUM(F43+F44)</f>
        <v>3</v>
      </c>
      <c r="G42" s="16">
        <f aca="true" t="shared" si="3" ref="G42:M42">SUM(G43+G44)</f>
        <v>16</v>
      </c>
      <c r="H42" s="16">
        <f t="shared" si="3"/>
        <v>13</v>
      </c>
      <c r="I42" s="16">
        <f t="shared" si="3"/>
        <v>23</v>
      </c>
      <c r="J42" s="16">
        <f t="shared" si="3"/>
        <v>13</v>
      </c>
      <c r="K42" s="16">
        <f t="shared" si="3"/>
        <v>25</v>
      </c>
      <c r="L42" s="16">
        <f t="shared" si="3"/>
        <v>22</v>
      </c>
      <c r="M42" s="17">
        <f t="shared" si="3"/>
        <v>34</v>
      </c>
      <c r="O42" s="4"/>
      <c r="P42" s="4"/>
      <c r="Q42" s="2"/>
      <c r="R42" s="3"/>
      <c r="S42" s="3"/>
      <c r="T42" s="3"/>
      <c r="U42" s="2"/>
      <c r="V42" s="2"/>
      <c r="W42" s="2"/>
      <c r="X42" s="2"/>
      <c r="Y42" s="2"/>
      <c r="Z42" s="3"/>
      <c r="AA42" s="2"/>
      <c r="AB42" s="3"/>
    </row>
    <row r="43" spans="1:28" s="65" customFormat="1" ht="21.75" customHeight="1">
      <c r="A43" s="128"/>
      <c r="B43" s="77" t="s">
        <v>33</v>
      </c>
      <c r="C43" s="67">
        <f>SUM(D43:J43)</f>
        <v>0</v>
      </c>
      <c r="D43" s="68">
        <v>0</v>
      </c>
      <c r="E43" s="68">
        <v>0</v>
      </c>
      <c r="F43" s="69">
        <v>0</v>
      </c>
      <c r="G43" s="70">
        <v>0</v>
      </c>
      <c r="H43" s="68">
        <v>0</v>
      </c>
      <c r="I43" s="68">
        <v>0</v>
      </c>
      <c r="J43" s="69">
        <v>0</v>
      </c>
      <c r="K43" s="67">
        <v>0</v>
      </c>
      <c r="L43" s="68">
        <v>0</v>
      </c>
      <c r="M43" s="71">
        <v>0</v>
      </c>
      <c r="O43" s="4"/>
      <c r="P43" s="4"/>
      <c r="Q43" s="2"/>
      <c r="R43" s="3"/>
      <c r="S43" s="3"/>
      <c r="T43" s="3"/>
      <c r="U43" s="2"/>
      <c r="V43" s="2"/>
      <c r="W43" s="2"/>
      <c r="X43" s="2"/>
      <c r="Y43" s="2"/>
      <c r="Z43" s="3"/>
      <c r="AA43" s="2"/>
      <c r="AB43" s="3"/>
    </row>
    <row r="44" spans="1:28" s="65" customFormat="1" ht="21.75" customHeight="1" thickBot="1">
      <c r="A44" s="128"/>
      <c r="B44" s="78" t="s">
        <v>34</v>
      </c>
      <c r="C44" s="73">
        <f>SUM(D44:J44)</f>
        <v>81</v>
      </c>
      <c r="D44" s="74">
        <v>5</v>
      </c>
      <c r="E44" s="74">
        <v>8</v>
      </c>
      <c r="F44" s="74">
        <v>3</v>
      </c>
      <c r="G44" s="75">
        <v>16</v>
      </c>
      <c r="H44" s="75">
        <v>13</v>
      </c>
      <c r="I44" s="75">
        <v>23</v>
      </c>
      <c r="J44" s="79">
        <v>13</v>
      </c>
      <c r="K44" s="80">
        <v>25</v>
      </c>
      <c r="L44" s="75">
        <v>22</v>
      </c>
      <c r="M44" s="76">
        <v>34</v>
      </c>
      <c r="O44" s="4"/>
      <c r="P44" s="4"/>
      <c r="Q44" s="2"/>
      <c r="R44" s="3"/>
      <c r="S44" s="3"/>
      <c r="T44" s="3"/>
      <c r="U44" s="2"/>
      <c r="V44" s="2"/>
      <c r="W44" s="2"/>
      <c r="X44" s="2"/>
      <c r="Y44" s="2"/>
      <c r="Z44" s="3"/>
      <c r="AA44" s="2"/>
      <c r="AB44" s="3"/>
    </row>
    <row r="45" spans="1:22" ht="12.75" customHeight="1">
      <c r="A45" s="128"/>
      <c r="B45" s="118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4"/>
      <c r="U45" s="24"/>
      <c r="V45" s="24"/>
    </row>
    <row r="46" spans="1:22" ht="44.25" customHeight="1">
      <c r="A46" s="119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24"/>
      <c r="T46" s="24"/>
      <c r="U46" s="24"/>
      <c r="V46" s="24"/>
    </row>
    <row r="47" spans="1:18" ht="12.7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</row>
    <row r="48" spans="1:18" ht="12.75" customHeight="1">
      <c r="A48" s="119"/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</row>
    <row r="49" spans="1:18" ht="12.75" customHeight="1">
      <c r="A49" s="119"/>
      <c r="B49" s="132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</row>
    <row r="50" spans="1:18" ht="12.75" customHeight="1">
      <c r="A50" s="119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</row>
    <row r="51" spans="2:18" ht="12.75" customHeight="1"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</row>
    <row r="52" spans="2:18" ht="12.75" customHeight="1"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</row>
    <row r="53" spans="2:18" ht="12.75" customHeight="1"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</row>
    <row r="54" spans="2:18" ht="12.75" customHeight="1"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</row>
    <row r="55" spans="2:18" ht="12.75" customHeight="1">
      <c r="B55" s="12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</row>
    <row r="56" spans="2:18" ht="12.75" customHeight="1">
      <c r="B56" s="120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</row>
    <row r="57" spans="2:18" ht="12.75" customHeight="1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</row>
    <row r="58" spans="2:18" ht="12.75" customHeight="1">
      <c r="B58" s="120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</row>
    <row r="59" spans="2:18" ht="12.75" customHeight="1">
      <c r="B59" s="120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</row>
    <row r="60" spans="2:18" ht="12.75" customHeight="1">
      <c r="B60" s="12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</row>
    <row r="61" ht="12" customHeight="1"/>
    <row r="63" spans="2:18" ht="27" customHeight="1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</sheetData>
  <sheetProtection/>
  <mergeCells count="62">
    <mergeCell ref="L2:L4"/>
    <mergeCell ref="H15:H17"/>
    <mergeCell ref="I15:I17"/>
    <mergeCell ref="J15:J17"/>
    <mergeCell ref="K15:K17"/>
    <mergeCell ref="L15:L17"/>
    <mergeCell ref="E4:E5"/>
    <mergeCell ref="H2:H4"/>
    <mergeCell ref="E17:E18"/>
    <mergeCell ref="I2:I4"/>
    <mergeCell ref="J2:J4"/>
    <mergeCell ref="K2:K4"/>
    <mergeCell ref="S3:S5"/>
    <mergeCell ref="T3:T5"/>
    <mergeCell ref="M3:M5"/>
    <mergeCell ref="B2:B5"/>
    <mergeCell ref="C2:C5"/>
    <mergeCell ref="D2:G2"/>
    <mergeCell ref="M2:T2"/>
    <mergeCell ref="D4:D5"/>
    <mergeCell ref="F4:F5"/>
    <mergeCell ref="G4:G5"/>
    <mergeCell ref="B15:B18"/>
    <mergeCell ref="D15:G15"/>
    <mergeCell ref="P16:P18"/>
    <mergeCell ref="U2:U5"/>
    <mergeCell ref="V2:V5"/>
    <mergeCell ref="N3:N5"/>
    <mergeCell ref="O3:O5"/>
    <mergeCell ref="P3:P5"/>
    <mergeCell ref="Q3:Q5"/>
    <mergeCell ref="R3:R5"/>
    <mergeCell ref="L28:N28"/>
    <mergeCell ref="K37:M37"/>
    <mergeCell ref="B28:C28"/>
    <mergeCell ref="B29:B32"/>
    <mergeCell ref="C29:N29"/>
    <mergeCell ref="P14:R14"/>
    <mergeCell ref="B24:K24"/>
    <mergeCell ref="M15:P15"/>
    <mergeCell ref="Q15:Q18"/>
    <mergeCell ref="R15:R18"/>
    <mergeCell ref="H31:K31"/>
    <mergeCell ref="N16:N18"/>
    <mergeCell ref="F16:F18"/>
    <mergeCell ref="G16:G18"/>
    <mergeCell ref="C15:C18"/>
    <mergeCell ref="B38:B41"/>
    <mergeCell ref="C38:M38"/>
    <mergeCell ref="C39:J39"/>
    <mergeCell ref="C40:C41"/>
    <mergeCell ref="D40:J40"/>
    <mergeCell ref="A1:A45"/>
    <mergeCell ref="M16:M18"/>
    <mergeCell ref="B49:R50"/>
    <mergeCell ref="B63:R63"/>
    <mergeCell ref="D16:D18"/>
    <mergeCell ref="B46:R46"/>
    <mergeCell ref="O16:O18"/>
    <mergeCell ref="C30:K30"/>
    <mergeCell ref="C31:C32"/>
    <mergeCell ref="D31:G31"/>
  </mergeCells>
  <printOptions/>
  <pageMargins left="0.1968503937007874" right="0.1968503937007874" top="0.4330708661417323" bottom="0.4330708661417323" header="0.31496062992125984" footer="0.31496062992125984"/>
  <pageSetup fitToHeight="1" fitToWidth="1" horizontalDpi="600" verticalDpi="600" orientation="landscape" paperSize="9" scale="6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2018-01-18T06:13:18Z</cp:lastPrinted>
  <dcterms:created xsi:type="dcterms:W3CDTF">2008-02-29T04:36:00Z</dcterms:created>
  <dcterms:modified xsi:type="dcterms:W3CDTF">2018-01-22T04:31:26Z</dcterms:modified>
  <cp:category/>
  <cp:version/>
  <cp:contentType/>
  <cp:contentStatus/>
</cp:coreProperties>
</file>