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T2-16_17" sheetId="1" r:id="rId1"/>
  </sheets>
  <definedNames>
    <definedName name="_xlnm.Print_Area" localSheetId="0">'T2-16_17'!$A$1:$V$39</definedName>
  </definedNames>
  <calcPr fullCalcOnLoad="1"/>
</workbook>
</file>

<file path=xl/sharedStrings.xml><?xml version="1.0" encoding="utf-8"?>
<sst xmlns="http://schemas.openxmlformats.org/spreadsheetml/2006/main" count="86" uniqueCount="33">
  <si>
    <t>実　数</t>
  </si>
  <si>
    <t>率 *</t>
  </si>
  <si>
    <t>全    国</t>
  </si>
  <si>
    <t>岐 阜 県</t>
  </si>
  <si>
    <t>管　　内</t>
  </si>
  <si>
    <t>中津川市</t>
  </si>
  <si>
    <t>恵那市</t>
  </si>
  <si>
    <t>＜率計算＞</t>
  </si>
  <si>
    <t>岐阜県</t>
  </si>
  <si>
    <t>中津川市</t>
  </si>
  <si>
    <t>恵那市</t>
  </si>
  <si>
    <t>全　　国</t>
  </si>
  <si>
    <t>管　　内</t>
  </si>
  <si>
    <t>実　数</t>
  </si>
  <si>
    <t>率 *</t>
  </si>
  <si>
    <t>（１）年次別婚姻数・率 （Ｔ２－１６）</t>
  </si>
  <si>
    <t>*率は人口千対</t>
  </si>
  <si>
    <t>*平成１７年２月中津川市合併（合併前は旧山口村を除く）</t>
  </si>
  <si>
    <t>（２）年次別離婚数・率 （Ｔ２－１７）</t>
  </si>
  <si>
    <t>６　婚姻と離婚</t>
  </si>
  <si>
    <t>平 成 ２０ 年</t>
  </si>
  <si>
    <t>平 成 ２１ 年</t>
  </si>
  <si>
    <t>平 成 ２２ 年</t>
  </si>
  <si>
    <t>平 成 ２３ 年</t>
  </si>
  <si>
    <t>平 成 ２４ 年</t>
  </si>
  <si>
    <t>平 成 ２５ 年</t>
  </si>
  <si>
    <t>-27-</t>
  </si>
  <si>
    <t>＊全国と県の婚姻率、離婚率は厚労省公表数値</t>
  </si>
  <si>
    <t>平 成 １９ 年</t>
  </si>
  <si>
    <t>平 成 ２６ 年</t>
  </si>
  <si>
    <t>平 成 ２７ 年</t>
  </si>
  <si>
    <t>平 成 ２８ 年</t>
  </si>
  <si>
    <t>平成28年人口（Ｈ28.10.1現在）（T2-1）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</si>
</sst>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0.000"/>
  </numFmts>
  <fonts count="46">
    <font>
      <sz val="8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theme="11"/>
      <name val="ＭＳ 明朝"/>
      <family val="1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2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locked="0"/>
    </xf>
    <xf numFmtId="178" fontId="4" fillId="0" borderId="10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distributed"/>
    </xf>
    <xf numFmtId="179" fontId="4" fillId="0" borderId="12" xfId="0" applyNumberFormat="1" applyFont="1" applyBorder="1" applyAlignment="1" applyProtection="1">
      <alignment/>
      <protection locked="0"/>
    </xf>
    <xf numFmtId="3" fontId="4" fillId="0" borderId="13" xfId="0" applyNumberFormat="1" applyFont="1" applyBorder="1" applyAlignment="1">
      <alignment horizontal="distributed"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78" fontId="4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distributed"/>
    </xf>
    <xf numFmtId="179" fontId="4" fillId="0" borderId="16" xfId="0" applyNumberFormat="1" applyFont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Border="1" applyAlignment="1">
      <alignment/>
    </xf>
    <xf numFmtId="179" fontId="4" fillId="0" borderId="17" xfId="0" applyNumberFormat="1" applyFont="1" applyBorder="1" applyAlignment="1" applyProtection="1">
      <alignment/>
      <protection locked="0"/>
    </xf>
    <xf numFmtId="179" fontId="4" fillId="0" borderId="18" xfId="0" applyNumberFormat="1" applyFont="1" applyBorder="1" applyAlignment="1" applyProtection="1">
      <alignment/>
      <protection locked="0"/>
    </xf>
    <xf numFmtId="179" fontId="4" fillId="0" borderId="19" xfId="0" applyNumberFormat="1" applyFont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 horizontal="distributed"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3" fontId="4" fillId="0" borderId="24" xfId="0" applyNumberFormat="1" applyFont="1" applyBorder="1" applyAlignment="1">
      <alignment horizontal="distributed"/>
    </xf>
    <xf numFmtId="3" fontId="4" fillId="0" borderId="25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78" fontId="4" fillId="0" borderId="2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3" fontId="4" fillId="0" borderId="28" xfId="0" applyNumberFormat="1" applyFont="1" applyBorder="1" applyAlignment="1" applyProtection="1">
      <alignment horizontal="center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79" fontId="4" fillId="0" borderId="12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>
      <alignment/>
    </xf>
    <xf numFmtId="178" fontId="4" fillId="0" borderId="28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38" fontId="4" fillId="0" borderId="36" xfId="49" applyFont="1" applyBorder="1" applyAlignment="1">
      <alignment/>
    </xf>
    <xf numFmtId="38" fontId="4" fillId="0" borderId="14" xfId="49" applyFont="1" applyBorder="1" applyAlignment="1">
      <alignment/>
    </xf>
    <xf numFmtId="38" fontId="4" fillId="0" borderId="25" xfId="49" applyFont="1" applyBorder="1" applyAlignment="1">
      <alignment/>
    </xf>
    <xf numFmtId="38" fontId="4" fillId="0" borderId="22" xfId="49" applyFont="1" applyBorder="1" applyAlignment="1">
      <alignment/>
    </xf>
    <xf numFmtId="179" fontId="4" fillId="0" borderId="37" xfId="0" applyNumberFormat="1" applyFont="1" applyBorder="1" applyAlignment="1" applyProtection="1">
      <alignment/>
      <protection locked="0"/>
    </xf>
    <xf numFmtId="4" fontId="4" fillId="0" borderId="38" xfId="0" applyNumberFormat="1" applyFont="1" applyBorder="1" applyAlignment="1">
      <alignment/>
    </xf>
    <xf numFmtId="178" fontId="4" fillId="0" borderId="11" xfId="0" applyNumberFormat="1" applyFont="1" applyBorder="1" applyAlignment="1">
      <alignment horizontal="distributed"/>
    </xf>
    <xf numFmtId="178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178" fontId="4" fillId="0" borderId="39" xfId="0" applyNumberFormat="1" applyFont="1" applyFill="1" applyBorder="1" applyAlignment="1" applyProtection="1">
      <alignment horizontal="center"/>
      <protection locked="0"/>
    </xf>
    <xf numFmtId="38" fontId="4" fillId="0" borderId="22" xfId="49" applyFont="1" applyFill="1" applyBorder="1" applyAlignment="1">
      <alignment/>
    </xf>
    <xf numFmtId="179" fontId="4" fillId="0" borderId="40" xfId="0" applyNumberFormat="1" applyFont="1" applyFill="1" applyBorder="1" applyAlignment="1" applyProtection="1">
      <alignment/>
      <protection locked="0"/>
    </xf>
    <xf numFmtId="38" fontId="4" fillId="0" borderId="36" xfId="49" applyFont="1" applyFill="1" applyBorder="1" applyAlignment="1">
      <alignment/>
    </xf>
    <xf numFmtId="38" fontId="4" fillId="0" borderId="25" xfId="49" applyFont="1" applyFill="1" applyBorder="1" applyAlignment="1">
      <alignment/>
    </xf>
    <xf numFmtId="179" fontId="4" fillId="0" borderId="41" xfId="0" applyNumberFormat="1" applyFont="1" applyFill="1" applyBorder="1" applyAlignment="1" applyProtection="1">
      <alignment/>
      <protection locked="0"/>
    </xf>
    <xf numFmtId="38" fontId="4" fillId="0" borderId="14" xfId="49" applyFont="1" applyFill="1" applyBorder="1" applyAlignment="1">
      <alignment/>
    </xf>
    <xf numFmtId="179" fontId="4" fillId="0" borderId="42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8" fontId="4" fillId="0" borderId="39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178" fontId="4" fillId="0" borderId="0" xfId="0" applyNumberFormat="1" applyFont="1" applyFill="1" applyAlignment="1">
      <alignment horizontal="center"/>
    </xf>
    <xf numFmtId="178" fontId="45" fillId="0" borderId="10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38" fontId="4" fillId="0" borderId="12" xfId="49" applyFont="1" applyBorder="1" applyAlignment="1">
      <alignment/>
    </xf>
    <xf numFmtId="38" fontId="4" fillId="0" borderId="12" xfId="49" applyFont="1" applyFill="1" applyBorder="1" applyAlignment="1">
      <alignment/>
    </xf>
    <xf numFmtId="3" fontId="4" fillId="0" borderId="28" xfId="0" applyNumberFormat="1" applyFont="1" applyFill="1" applyBorder="1" applyAlignment="1" applyProtection="1">
      <alignment horizontal="center"/>
      <protection locked="0"/>
    </xf>
    <xf numFmtId="38" fontId="4" fillId="0" borderId="32" xfId="49" applyFont="1" applyFill="1" applyBorder="1" applyAlignment="1">
      <alignment/>
    </xf>
    <xf numFmtId="38" fontId="4" fillId="0" borderId="33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29" xfId="49" applyFont="1" applyFill="1" applyBorder="1" applyAlignment="1">
      <alignment/>
    </xf>
    <xf numFmtId="178" fontId="4" fillId="0" borderId="10" xfId="0" applyNumberFormat="1" applyFont="1" applyFill="1" applyBorder="1" applyAlignment="1" applyProtection="1">
      <alignment horizontal="center"/>
      <protection locked="0"/>
    </xf>
    <xf numFmtId="179" fontId="4" fillId="0" borderId="22" xfId="0" applyNumberFormat="1" applyFont="1" applyFill="1" applyBorder="1" applyAlignment="1" applyProtection="1">
      <alignment/>
      <protection locked="0"/>
    </xf>
    <xf numFmtId="179" fontId="4" fillId="0" borderId="14" xfId="0" applyNumberFormat="1" applyFont="1" applyFill="1" applyBorder="1" applyAlignment="1" applyProtection="1">
      <alignment/>
      <protection locked="0"/>
    </xf>
    <xf numFmtId="178" fontId="4" fillId="0" borderId="28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179" fontId="4" fillId="0" borderId="16" xfId="0" applyNumberFormat="1" applyFont="1" applyFill="1" applyBorder="1" applyAlignment="1" applyProtection="1">
      <alignment/>
      <protection locked="0"/>
    </xf>
    <xf numFmtId="179" fontId="4" fillId="0" borderId="25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>
      <alignment/>
    </xf>
    <xf numFmtId="4" fontId="4" fillId="0" borderId="44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/>
    </xf>
    <xf numFmtId="38" fontId="4" fillId="0" borderId="30" xfId="49" applyFont="1" applyFill="1" applyBorder="1" applyAlignment="1">
      <alignment/>
    </xf>
    <xf numFmtId="179" fontId="4" fillId="0" borderId="44" xfId="0" applyNumberFormat="1" applyFont="1" applyFill="1" applyBorder="1" applyAlignment="1" applyProtection="1">
      <alignment/>
      <protection locked="0"/>
    </xf>
    <xf numFmtId="179" fontId="4" fillId="0" borderId="45" xfId="0" applyNumberFormat="1" applyFont="1" applyFill="1" applyBorder="1" applyAlignment="1" applyProtection="1">
      <alignment/>
      <protection locked="0"/>
    </xf>
    <xf numFmtId="3" fontId="4" fillId="0" borderId="37" xfId="0" applyNumberFormat="1" applyFont="1" applyBorder="1" applyAlignment="1" applyProtection="1">
      <alignment horizontal="center"/>
      <protection locked="0"/>
    </xf>
    <xf numFmtId="3" fontId="4" fillId="0" borderId="46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 horizontal="left" vertical="center" textRotation="180"/>
    </xf>
    <xf numFmtId="178" fontId="4" fillId="0" borderId="37" xfId="0" applyNumberFormat="1" applyFont="1" applyBorder="1" applyAlignment="1">
      <alignment horizontal="center"/>
    </xf>
    <xf numFmtId="178" fontId="4" fillId="0" borderId="4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" fontId="4" fillId="0" borderId="47" xfId="0" applyNumberFormat="1" applyFont="1" applyBorder="1" applyAlignment="1" applyProtection="1">
      <alignment horizontal="center"/>
      <protection locked="0"/>
    </xf>
    <xf numFmtId="3" fontId="4" fillId="0" borderId="48" xfId="0" applyNumberFormat="1" applyFont="1" applyBorder="1" applyAlignment="1" applyProtection="1">
      <alignment horizontal="center"/>
      <protection locked="0"/>
    </xf>
    <xf numFmtId="178" fontId="4" fillId="0" borderId="48" xfId="0" applyNumberFormat="1" applyFont="1" applyBorder="1" applyAlignment="1">
      <alignment horizontal="center"/>
    </xf>
    <xf numFmtId="178" fontId="4" fillId="0" borderId="47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view="pageBreakPreview" zoomScaleSheetLayoutView="100" workbookViewId="0" topLeftCell="A1">
      <selection activeCell="V21" sqref="V21"/>
    </sheetView>
  </sheetViews>
  <sheetFormatPr defaultColWidth="10.7109375" defaultRowHeight="11.25" customHeight="1"/>
  <cols>
    <col min="1" max="1" width="9.00390625" style="0" customWidth="1"/>
    <col min="2" max="2" width="13.8515625" style="0" customWidth="1"/>
    <col min="3" max="3" width="10.7109375" style="0" customWidth="1"/>
    <col min="4" max="4" width="7.421875" style="0" customWidth="1"/>
    <col min="5" max="5" width="10.7109375" style="0" customWidth="1"/>
    <col min="6" max="6" width="7.421875" style="0" customWidth="1"/>
    <col min="7" max="7" width="10.7109375" style="0" customWidth="1"/>
    <col min="8" max="8" width="7.421875" style="0" customWidth="1"/>
    <col min="9" max="9" width="10.7109375" style="0" customWidth="1"/>
    <col min="10" max="10" width="7.421875" style="0" customWidth="1"/>
    <col min="11" max="11" width="10.7109375" style="0" customWidth="1"/>
    <col min="12" max="12" width="7.421875" style="0" customWidth="1"/>
    <col min="13" max="13" width="10.7109375" style="0" customWidth="1"/>
    <col min="14" max="14" width="7.421875" style="0" customWidth="1"/>
    <col min="15" max="15" width="10.7109375" style="0" customWidth="1"/>
    <col min="16" max="16" width="8.421875" style="0" customWidth="1"/>
    <col min="17" max="17" width="10.7109375" style="0" customWidth="1"/>
    <col min="18" max="18" width="7.8515625" style="0" customWidth="1"/>
    <col min="19" max="19" width="10.7109375" style="0" customWidth="1"/>
    <col min="20" max="20" width="8.140625" style="0" customWidth="1"/>
    <col min="21" max="21" width="10.7109375" style="64" customWidth="1"/>
    <col min="22" max="22" width="7.421875" style="64" customWidth="1"/>
    <col min="23" max="23" width="13.140625" style="0" customWidth="1"/>
    <col min="24" max="24" width="6.8515625" style="0" customWidth="1"/>
    <col min="25" max="25" width="9.8515625" style="0" customWidth="1"/>
    <col min="26" max="26" width="43.140625" style="0" customWidth="1"/>
    <col min="27" max="27" width="15.28125" style="0" customWidth="1"/>
    <col min="28" max="28" width="22.28125" style="0" bestFit="1" customWidth="1"/>
    <col min="29" max="29" width="10.7109375" style="0" customWidth="1"/>
    <col min="30" max="30" width="24.7109375" style="0" bestFit="1" customWidth="1"/>
  </cols>
  <sheetData>
    <row r="1" spans="1:2" ht="19.5" customHeight="1">
      <c r="A1" s="107" t="s">
        <v>26</v>
      </c>
      <c r="B1" s="2" t="s">
        <v>19</v>
      </c>
    </row>
    <row r="2" spans="1:2" ht="16.5" customHeight="1">
      <c r="A2" s="107"/>
      <c r="B2" s="3" t="s">
        <v>15</v>
      </c>
    </row>
    <row r="3" ht="6.75" customHeight="1" thickBot="1">
      <c r="A3" s="107"/>
    </row>
    <row r="4" spans="1:22" s="4" customFormat="1" ht="13.5" customHeight="1">
      <c r="A4" s="107"/>
      <c r="B4" s="41"/>
      <c r="C4" s="105" t="s">
        <v>28</v>
      </c>
      <c r="D4" s="106"/>
      <c r="E4" s="105" t="s">
        <v>20</v>
      </c>
      <c r="F4" s="106"/>
      <c r="G4" s="105" t="s">
        <v>21</v>
      </c>
      <c r="H4" s="106"/>
      <c r="I4" s="105" t="s">
        <v>22</v>
      </c>
      <c r="J4" s="106"/>
      <c r="K4" s="105" t="s">
        <v>23</v>
      </c>
      <c r="L4" s="106"/>
      <c r="M4" s="105" t="s">
        <v>24</v>
      </c>
      <c r="N4" s="106"/>
      <c r="O4" s="105" t="s">
        <v>25</v>
      </c>
      <c r="P4" s="106"/>
      <c r="Q4" s="105" t="s">
        <v>29</v>
      </c>
      <c r="R4" s="106"/>
      <c r="S4" s="105" t="s">
        <v>30</v>
      </c>
      <c r="T4" s="112"/>
      <c r="U4" s="111" t="s">
        <v>31</v>
      </c>
      <c r="V4" s="106"/>
    </row>
    <row r="5" spans="1:22" s="4" customFormat="1" ht="13.5" customHeight="1">
      <c r="A5" s="107"/>
      <c r="B5" s="43"/>
      <c r="C5" s="6" t="s">
        <v>0</v>
      </c>
      <c r="D5" s="7" t="s">
        <v>1</v>
      </c>
      <c r="E5" s="6" t="s">
        <v>0</v>
      </c>
      <c r="F5" s="28" t="s">
        <v>1</v>
      </c>
      <c r="G5" s="6" t="s">
        <v>0</v>
      </c>
      <c r="H5" s="7" t="s">
        <v>1</v>
      </c>
      <c r="I5" s="6" t="s">
        <v>0</v>
      </c>
      <c r="J5" s="7" t="s">
        <v>1</v>
      </c>
      <c r="K5" s="6" t="s">
        <v>0</v>
      </c>
      <c r="L5" s="7" t="s">
        <v>1</v>
      </c>
      <c r="M5" s="6" t="s">
        <v>0</v>
      </c>
      <c r="N5" s="7" t="s">
        <v>1</v>
      </c>
      <c r="O5" s="45" t="s">
        <v>0</v>
      </c>
      <c r="P5" s="28" t="s">
        <v>1</v>
      </c>
      <c r="Q5" s="65" t="s">
        <v>0</v>
      </c>
      <c r="R5" s="90" t="s">
        <v>1</v>
      </c>
      <c r="S5" s="85" t="s">
        <v>0</v>
      </c>
      <c r="T5" s="66" t="s">
        <v>1</v>
      </c>
      <c r="U5" s="85" t="s">
        <v>0</v>
      </c>
      <c r="V5" s="66" t="s">
        <v>1</v>
      </c>
    </row>
    <row r="6" spans="1:22" s="4" customFormat="1" ht="13.5" customHeight="1" thickBot="1">
      <c r="A6" s="107"/>
      <c r="B6" s="10" t="s">
        <v>2</v>
      </c>
      <c r="C6" s="46">
        <v>719822</v>
      </c>
      <c r="D6" s="11">
        <v>5.7</v>
      </c>
      <c r="E6" s="14">
        <v>726106</v>
      </c>
      <c r="F6" s="11">
        <v>5.8</v>
      </c>
      <c r="G6" s="14">
        <v>707734</v>
      </c>
      <c r="H6" s="11">
        <v>5.6</v>
      </c>
      <c r="I6" s="14">
        <v>700214</v>
      </c>
      <c r="J6" s="11">
        <v>5.4</v>
      </c>
      <c r="K6" s="46">
        <v>661895</v>
      </c>
      <c r="L6" s="25">
        <v>5.1907226600792065</v>
      </c>
      <c r="M6" s="60">
        <v>668869</v>
      </c>
      <c r="N6" s="25">
        <v>5.3</v>
      </c>
      <c r="O6" s="67">
        <v>660613</v>
      </c>
      <c r="P6" s="91">
        <v>5.3</v>
      </c>
      <c r="Q6" s="86">
        <v>643749</v>
      </c>
      <c r="R6" s="91">
        <v>5.1</v>
      </c>
      <c r="S6" s="86">
        <v>635156</v>
      </c>
      <c r="T6" s="68">
        <v>5.1</v>
      </c>
      <c r="U6" s="86">
        <v>620531</v>
      </c>
      <c r="V6" s="68">
        <v>4.9</v>
      </c>
    </row>
    <row r="7" spans="1:22" s="4" customFormat="1" ht="13.5" customHeight="1" thickBot="1">
      <c r="A7" s="107"/>
      <c r="B7" s="20" t="s">
        <v>3</v>
      </c>
      <c r="C7" s="47">
        <v>10687</v>
      </c>
      <c r="D7" s="48">
        <v>5.2</v>
      </c>
      <c r="E7" s="22">
        <v>10919</v>
      </c>
      <c r="F7" s="48">
        <v>5.3</v>
      </c>
      <c r="G7" s="22">
        <v>10364</v>
      </c>
      <c r="H7" s="48">
        <v>5.1</v>
      </c>
      <c r="I7" s="22">
        <v>10087</v>
      </c>
      <c r="J7" s="48">
        <v>4.8</v>
      </c>
      <c r="K7" s="47">
        <v>9647</v>
      </c>
      <c r="L7" s="25">
        <v>4.671806444739315</v>
      </c>
      <c r="M7" s="57">
        <v>9521</v>
      </c>
      <c r="N7" s="25">
        <v>4.7</v>
      </c>
      <c r="O7" s="69">
        <v>9492</v>
      </c>
      <c r="P7" s="98">
        <v>4.7</v>
      </c>
      <c r="Q7" s="70">
        <v>9071</v>
      </c>
      <c r="R7" s="98">
        <v>4.5</v>
      </c>
      <c r="S7" s="87">
        <v>8859</v>
      </c>
      <c r="T7" s="104">
        <v>4.9</v>
      </c>
      <c r="U7" s="87">
        <v>8581</v>
      </c>
      <c r="V7" s="104">
        <v>4.2</v>
      </c>
    </row>
    <row r="8" spans="1:22" s="4" customFormat="1" ht="13.5" customHeight="1" thickBot="1">
      <c r="A8" s="107"/>
      <c r="B8" s="37" t="s">
        <v>4</v>
      </c>
      <c r="C8" s="47">
        <v>628</v>
      </c>
      <c r="D8" s="21">
        <v>4.5</v>
      </c>
      <c r="E8" s="22">
        <v>678</v>
      </c>
      <c r="F8" s="21">
        <v>4.9</v>
      </c>
      <c r="G8" s="22">
        <v>617</v>
      </c>
      <c r="H8" s="21">
        <v>4.5</v>
      </c>
      <c r="I8" s="22">
        <v>571</v>
      </c>
      <c r="J8" s="21">
        <v>4.2</v>
      </c>
      <c r="K8" s="47">
        <v>560</v>
      </c>
      <c r="L8" s="26">
        <v>4.215216933128595</v>
      </c>
      <c r="M8" s="59">
        <v>593</v>
      </c>
      <c r="N8" s="25">
        <v>4.463613645259387</v>
      </c>
      <c r="O8" s="70">
        <f>SUM(O9:O10)</f>
        <v>585</v>
      </c>
      <c r="P8" s="97">
        <f>585/131694*1000</f>
        <v>4.442115813932298</v>
      </c>
      <c r="Q8" s="102">
        <f>SUM(Q9:Q10)</f>
        <v>542</v>
      </c>
      <c r="R8" s="97">
        <v>4.2</v>
      </c>
      <c r="S8" s="102">
        <v>498</v>
      </c>
      <c r="T8" s="103">
        <v>3.8</v>
      </c>
      <c r="U8" s="102">
        <f>SUM(U9:U10)</f>
        <v>504</v>
      </c>
      <c r="V8" s="103">
        <f>U8/Z26*1000</f>
        <v>3.914471895800486</v>
      </c>
    </row>
    <row r="9" spans="1:22" s="4" customFormat="1" ht="13.5" customHeight="1">
      <c r="A9" s="107"/>
      <c r="B9" s="12" t="s">
        <v>5</v>
      </c>
      <c r="C9" s="50">
        <v>372</v>
      </c>
      <c r="D9" s="49">
        <v>4.5</v>
      </c>
      <c r="E9" s="56">
        <v>440</v>
      </c>
      <c r="F9" s="49">
        <v>5.3</v>
      </c>
      <c r="G9" s="56">
        <v>405</v>
      </c>
      <c r="H9" s="49">
        <v>4.9</v>
      </c>
      <c r="I9" s="56">
        <v>361</v>
      </c>
      <c r="J9" s="49">
        <v>4.5</v>
      </c>
      <c r="K9" s="50">
        <v>343</v>
      </c>
      <c r="L9" s="27">
        <v>4.2877679854990935</v>
      </c>
      <c r="M9" s="58">
        <v>354</v>
      </c>
      <c r="N9" s="61">
        <v>4.425276579786237</v>
      </c>
      <c r="O9" s="72">
        <v>352</v>
      </c>
      <c r="P9" s="92">
        <f>352/79438*1000</f>
        <v>4.431128678969762</v>
      </c>
      <c r="Q9" s="88">
        <v>364</v>
      </c>
      <c r="R9" s="92">
        <v>4.6</v>
      </c>
      <c r="S9" s="88">
        <v>317</v>
      </c>
      <c r="T9" s="73">
        <v>4</v>
      </c>
      <c r="U9" s="88">
        <v>330</v>
      </c>
      <c r="V9" s="73">
        <f>U9/Z27*1000</f>
        <v>4.213536945058032</v>
      </c>
    </row>
    <row r="10" spans="1:22" s="4" customFormat="1" ht="13.5" customHeight="1" thickBot="1">
      <c r="A10" s="107"/>
      <c r="B10" s="63" t="s">
        <v>6</v>
      </c>
      <c r="C10" s="14">
        <v>256</v>
      </c>
      <c r="D10" s="11">
        <v>4.7</v>
      </c>
      <c r="E10" s="14">
        <v>238</v>
      </c>
      <c r="F10" s="11">
        <v>4.4</v>
      </c>
      <c r="G10" s="14">
        <v>212</v>
      </c>
      <c r="H10" s="11">
        <v>3.9</v>
      </c>
      <c r="I10" s="14">
        <v>210</v>
      </c>
      <c r="J10" s="11">
        <v>3.9</v>
      </c>
      <c r="K10" s="46">
        <v>217</v>
      </c>
      <c r="L10" s="25">
        <v>4.105416501125679</v>
      </c>
      <c r="M10" s="83">
        <v>239</v>
      </c>
      <c r="N10" s="25">
        <v>4.521633842253627</v>
      </c>
      <c r="O10" s="84">
        <v>233</v>
      </c>
      <c r="P10" s="48">
        <f>233/52256*1000</f>
        <v>4.458818126148193</v>
      </c>
      <c r="Q10" s="89">
        <v>178</v>
      </c>
      <c r="R10" s="48">
        <v>3.4</v>
      </c>
      <c r="S10" s="89">
        <v>181</v>
      </c>
      <c r="T10" s="71">
        <v>3.5</v>
      </c>
      <c r="U10" s="89">
        <v>174</v>
      </c>
      <c r="V10" s="71">
        <f>U10/Z28*1000</f>
        <v>3.450053535313479</v>
      </c>
    </row>
    <row r="11" spans="1:22" s="4" customFormat="1" ht="13.5" customHeight="1">
      <c r="A11" s="107"/>
      <c r="B11" s="24" t="s">
        <v>16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U11" s="74"/>
      <c r="V11" s="74"/>
    </row>
    <row r="12" spans="1:22" s="4" customFormat="1" ht="13.5" customHeight="1">
      <c r="A12" s="107"/>
      <c r="B12" s="4" t="s">
        <v>17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U12" s="74"/>
      <c r="V12" s="74"/>
    </row>
    <row r="13" spans="1:22" s="4" customFormat="1" ht="13.5" customHeight="1">
      <c r="A13" s="107"/>
      <c r="C13"/>
      <c r="D13"/>
      <c r="E13"/>
      <c r="F13"/>
      <c r="G13"/>
      <c r="H13"/>
      <c r="I13" s="15"/>
      <c r="J13" s="15"/>
      <c r="K13" s="15"/>
      <c r="L13" s="15"/>
      <c r="M13" s="15"/>
      <c r="N13" s="15"/>
      <c r="O13" s="15"/>
      <c r="P13" s="15"/>
      <c r="Q13" s="15"/>
      <c r="U13" s="74"/>
      <c r="V13" s="74"/>
    </row>
    <row r="14" spans="1:22" s="4" customFormat="1" ht="13.5" customHeight="1">
      <c r="A14" s="10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/>
      <c r="S14"/>
      <c r="T14"/>
      <c r="U14" s="64"/>
      <c r="V14" s="74"/>
    </row>
    <row r="15" spans="1:22" s="4" customFormat="1" ht="13.5" customHeight="1">
      <c r="A15" s="107"/>
      <c r="B15" s="3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75"/>
      <c r="V15" s="75"/>
    </row>
    <row r="16" spans="1:22" s="4" customFormat="1" ht="13.5" customHeight="1" thickBot="1">
      <c r="A16" s="107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64"/>
      <c r="V16" s="64"/>
    </row>
    <row r="17" spans="1:22" s="4" customFormat="1" ht="13.5" customHeight="1">
      <c r="A17" s="107"/>
      <c r="B17" s="42"/>
      <c r="C17" s="108" t="s">
        <v>28</v>
      </c>
      <c r="D17" s="109"/>
      <c r="E17" s="108" t="s">
        <v>20</v>
      </c>
      <c r="F17" s="109"/>
      <c r="G17" s="108" t="s">
        <v>21</v>
      </c>
      <c r="H17" s="109"/>
      <c r="I17" s="108" t="s">
        <v>22</v>
      </c>
      <c r="J17" s="109"/>
      <c r="K17" s="108" t="s">
        <v>23</v>
      </c>
      <c r="L17" s="109"/>
      <c r="M17" s="108" t="s">
        <v>24</v>
      </c>
      <c r="N17" s="109"/>
      <c r="O17" s="108" t="s">
        <v>25</v>
      </c>
      <c r="P17" s="109"/>
      <c r="Q17" s="108" t="s">
        <v>29</v>
      </c>
      <c r="R17" s="109"/>
      <c r="S17" s="108" t="s">
        <v>30</v>
      </c>
      <c r="T17" s="113"/>
      <c r="U17" s="114" t="s">
        <v>31</v>
      </c>
      <c r="V17" s="109"/>
    </row>
    <row r="18" spans="1:22" s="4" customFormat="1" ht="13.5" customHeight="1">
      <c r="A18" s="107"/>
      <c r="B18" s="44"/>
      <c r="C18" s="5" t="s">
        <v>13</v>
      </c>
      <c r="D18" s="5" t="s">
        <v>14</v>
      </c>
      <c r="E18" s="5" t="s">
        <v>13</v>
      </c>
      <c r="F18" s="30" t="s">
        <v>14</v>
      </c>
      <c r="G18" s="5" t="s">
        <v>13</v>
      </c>
      <c r="H18" s="5" t="s">
        <v>14</v>
      </c>
      <c r="I18" s="5" t="s">
        <v>13</v>
      </c>
      <c r="J18" s="5" t="s">
        <v>14</v>
      </c>
      <c r="K18" s="5" t="s">
        <v>13</v>
      </c>
      <c r="L18" s="5" t="s">
        <v>14</v>
      </c>
      <c r="M18" s="5" t="s">
        <v>13</v>
      </c>
      <c r="N18" s="5" t="s">
        <v>14</v>
      </c>
      <c r="O18" s="51" t="s">
        <v>13</v>
      </c>
      <c r="P18" s="30" t="s">
        <v>14</v>
      </c>
      <c r="Q18" s="16" t="s">
        <v>13</v>
      </c>
      <c r="R18" s="16" t="s">
        <v>14</v>
      </c>
      <c r="S18" s="93" t="s">
        <v>13</v>
      </c>
      <c r="T18" s="76" t="s">
        <v>14</v>
      </c>
      <c r="U18" s="93" t="s">
        <v>13</v>
      </c>
      <c r="V18" s="76" t="s">
        <v>14</v>
      </c>
    </row>
    <row r="19" spans="1:22" s="4" customFormat="1" ht="13.5" customHeight="1" thickBot="1">
      <c r="A19" s="107"/>
      <c r="B19" s="32" t="s">
        <v>2</v>
      </c>
      <c r="C19" s="33">
        <v>254832</v>
      </c>
      <c r="D19" s="17">
        <v>2.02</v>
      </c>
      <c r="E19" s="33">
        <v>251136</v>
      </c>
      <c r="F19" s="17">
        <v>1.99</v>
      </c>
      <c r="G19" s="33">
        <v>253353</v>
      </c>
      <c r="H19" s="34">
        <v>2.01</v>
      </c>
      <c r="I19" s="33">
        <v>251378</v>
      </c>
      <c r="J19" s="17">
        <v>1.99</v>
      </c>
      <c r="K19" s="52">
        <v>235719</v>
      </c>
      <c r="L19" s="36">
        <v>1.87</v>
      </c>
      <c r="M19" s="60">
        <v>235406</v>
      </c>
      <c r="N19" s="35">
        <v>1.87</v>
      </c>
      <c r="O19" s="67">
        <v>231383</v>
      </c>
      <c r="P19" s="94">
        <v>1.84</v>
      </c>
      <c r="Q19" s="86">
        <v>222107</v>
      </c>
      <c r="R19" s="94">
        <v>1.77</v>
      </c>
      <c r="S19" s="86">
        <v>226215</v>
      </c>
      <c r="T19" s="77">
        <v>1.81</v>
      </c>
      <c r="U19" s="86">
        <v>216798</v>
      </c>
      <c r="V19" s="77">
        <v>1.75</v>
      </c>
    </row>
    <row r="20" spans="1:22" ht="13.5" customHeight="1" thickBot="1">
      <c r="A20" s="107"/>
      <c r="B20" s="37" t="s">
        <v>3</v>
      </c>
      <c r="C20" s="38">
        <v>3560</v>
      </c>
      <c r="D20" s="55">
        <v>1.73</v>
      </c>
      <c r="E20" s="38">
        <v>3413</v>
      </c>
      <c r="F20" s="55">
        <v>1.66</v>
      </c>
      <c r="G20" s="38">
        <v>3534</v>
      </c>
      <c r="H20" s="55">
        <v>1.73</v>
      </c>
      <c r="I20" s="38">
        <v>3395</v>
      </c>
      <c r="J20" s="55">
        <v>1.66</v>
      </c>
      <c r="K20" s="53">
        <v>3385</v>
      </c>
      <c r="L20" s="40">
        <v>1.66</v>
      </c>
      <c r="M20" s="59">
        <v>3306</v>
      </c>
      <c r="N20" s="40">
        <v>1.63</v>
      </c>
      <c r="O20" s="70">
        <v>3227</v>
      </c>
      <c r="P20" s="55">
        <v>1.6</v>
      </c>
      <c r="Q20" s="87">
        <v>3182</v>
      </c>
      <c r="R20" s="55">
        <v>1.58</v>
      </c>
      <c r="S20" s="87">
        <v>3108</v>
      </c>
      <c r="T20" s="101">
        <v>1.56</v>
      </c>
      <c r="U20" s="87">
        <v>3058</v>
      </c>
      <c r="V20" s="101">
        <v>1.51</v>
      </c>
    </row>
    <row r="21" spans="1:26" s="3" customFormat="1" ht="13.5" customHeight="1" thickBot="1">
      <c r="A21" s="107"/>
      <c r="B21" s="20" t="s">
        <v>4</v>
      </c>
      <c r="C21" s="22">
        <v>173</v>
      </c>
      <c r="D21" s="39">
        <v>1.25</v>
      </c>
      <c r="E21" s="22">
        <v>223</v>
      </c>
      <c r="F21" s="39">
        <v>1.62</v>
      </c>
      <c r="G21" s="38">
        <v>202</v>
      </c>
      <c r="H21" s="39">
        <v>1.5</v>
      </c>
      <c r="I21" s="22">
        <v>180</v>
      </c>
      <c r="J21" s="39">
        <v>1.34</v>
      </c>
      <c r="K21" s="47">
        <v>181</v>
      </c>
      <c r="L21" s="40">
        <v>1.35</v>
      </c>
      <c r="M21" s="59">
        <v>181</v>
      </c>
      <c r="N21" s="40">
        <v>1.3624183301719206</v>
      </c>
      <c r="O21" s="70">
        <f>SUM(O22:O23)</f>
        <v>207</v>
      </c>
      <c r="P21" s="99">
        <f>207/131694*1000</f>
        <v>1.5718255956991207</v>
      </c>
      <c r="Q21" s="87">
        <f>SUM(Q22:Q23)</f>
        <v>185</v>
      </c>
      <c r="R21" s="99">
        <v>1.42</v>
      </c>
      <c r="S21" s="87">
        <v>182</v>
      </c>
      <c r="T21" s="100">
        <v>1.4</v>
      </c>
      <c r="U21" s="87">
        <f>SUM(U22:U23)</f>
        <v>176</v>
      </c>
      <c r="V21" s="100">
        <f>U21/Z26*1000</f>
        <v>1.3669584398033443</v>
      </c>
      <c r="Z21" t="s">
        <v>7</v>
      </c>
    </row>
    <row r="22" spans="1:22" ht="13.5" customHeight="1">
      <c r="A22" s="107"/>
      <c r="B22" s="12" t="s">
        <v>5</v>
      </c>
      <c r="C22" s="13">
        <v>112</v>
      </c>
      <c r="D22" s="18">
        <v>1.35</v>
      </c>
      <c r="E22" s="13">
        <v>134</v>
      </c>
      <c r="F22" s="18">
        <v>1.62</v>
      </c>
      <c r="G22" s="13">
        <v>129</v>
      </c>
      <c r="H22" s="18">
        <v>1.59</v>
      </c>
      <c r="I22" s="13">
        <v>112</v>
      </c>
      <c r="J22" s="18">
        <v>1.38</v>
      </c>
      <c r="K22" s="54">
        <v>123</v>
      </c>
      <c r="L22" s="31">
        <v>1.53</v>
      </c>
      <c r="M22" s="58">
        <v>103</v>
      </c>
      <c r="N22" s="62">
        <v>1.2875804737796113</v>
      </c>
      <c r="O22" s="72">
        <v>119</v>
      </c>
      <c r="P22" s="96">
        <f>119/79438*1000</f>
        <v>1.4980236159017095</v>
      </c>
      <c r="Q22" s="88">
        <v>113</v>
      </c>
      <c r="R22" s="96">
        <v>1.43</v>
      </c>
      <c r="S22" s="88">
        <v>118</v>
      </c>
      <c r="T22" s="79">
        <v>1.5</v>
      </c>
      <c r="U22" s="88">
        <v>114</v>
      </c>
      <c r="V22" s="79">
        <f>U22/Z27*1000</f>
        <v>1.4555854901109564</v>
      </c>
    </row>
    <row r="23" spans="1:28" s="4" customFormat="1" ht="13.5" customHeight="1" thickBot="1">
      <c r="A23" s="107"/>
      <c r="B23" s="63" t="s">
        <v>6</v>
      </c>
      <c r="C23" s="14">
        <v>61</v>
      </c>
      <c r="D23" s="17">
        <v>1.11</v>
      </c>
      <c r="E23" s="14">
        <v>89</v>
      </c>
      <c r="F23" s="17">
        <v>1.63</v>
      </c>
      <c r="G23" s="14">
        <v>73</v>
      </c>
      <c r="H23" s="17">
        <v>1.36</v>
      </c>
      <c r="I23" s="14">
        <v>68</v>
      </c>
      <c r="J23" s="17">
        <v>1.27</v>
      </c>
      <c r="K23" s="46">
        <v>58</v>
      </c>
      <c r="L23" s="82">
        <v>1.09</v>
      </c>
      <c r="M23" s="83">
        <v>78</v>
      </c>
      <c r="N23" s="82">
        <v>1.475679663999092</v>
      </c>
      <c r="O23" s="84">
        <v>88</v>
      </c>
      <c r="P23" s="95">
        <f>88/52256*1000</f>
        <v>1.6840171463563993</v>
      </c>
      <c r="Q23" s="89">
        <v>72</v>
      </c>
      <c r="R23" s="95">
        <v>1.39</v>
      </c>
      <c r="S23" s="89">
        <v>64</v>
      </c>
      <c r="T23" s="78">
        <v>1.25</v>
      </c>
      <c r="U23" s="89">
        <v>62</v>
      </c>
      <c r="V23" s="78">
        <f>U23/Z28*1000</f>
        <v>1.229329420628941</v>
      </c>
      <c r="Y23" s="9"/>
      <c r="Z23" s="81" t="s">
        <v>32</v>
      </c>
      <c r="AB23" s="15"/>
    </row>
    <row r="24" spans="1:28" s="4" customFormat="1" ht="13.5" customHeight="1">
      <c r="A24" s="107"/>
      <c r="B24" s="23" t="s">
        <v>16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80"/>
      <c r="V24" s="80"/>
      <c r="Y24" s="16" t="s">
        <v>11</v>
      </c>
      <c r="Z24" s="8">
        <v>126933000</v>
      </c>
      <c r="AB24" s="15"/>
    </row>
    <row r="25" spans="1:28" s="4" customFormat="1" ht="13.5" customHeight="1">
      <c r="A25" s="107"/>
      <c r="B25" s="4" t="s">
        <v>17</v>
      </c>
      <c r="C25" s="19"/>
      <c r="D25" s="19"/>
      <c r="E25" s="19"/>
      <c r="F25" s="19"/>
      <c r="G25" s="19"/>
      <c r="H25" s="19"/>
      <c r="I25"/>
      <c r="J25"/>
      <c r="K25"/>
      <c r="L25"/>
      <c r="M25"/>
      <c r="N25"/>
      <c r="O25"/>
      <c r="P25"/>
      <c r="Q25"/>
      <c r="R25"/>
      <c r="S25"/>
      <c r="T25"/>
      <c r="U25" s="64"/>
      <c r="V25" s="64"/>
      <c r="Y25" s="5" t="s">
        <v>8</v>
      </c>
      <c r="Z25" s="8">
        <v>2022785</v>
      </c>
      <c r="AB25" s="15"/>
    </row>
    <row r="26" spans="1:28" s="4" customFormat="1" ht="13.5" customHeight="1">
      <c r="A26" s="107"/>
      <c r="C26" s="19"/>
      <c r="D26" s="19"/>
      <c r="E26" s="19"/>
      <c r="F26" s="19"/>
      <c r="G26" s="19"/>
      <c r="H26" s="19"/>
      <c r="I26"/>
      <c r="J26"/>
      <c r="K26"/>
      <c r="L26"/>
      <c r="M26"/>
      <c r="N26"/>
      <c r="O26"/>
      <c r="P26"/>
      <c r="Q26"/>
      <c r="R26"/>
      <c r="S26"/>
      <c r="T26"/>
      <c r="U26" s="64"/>
      <c r="V26" s="64"/>
      <c r="Y26" s="5" t="s">
        <v>12</v>
      </c>
      <c r="Z26" s="8">
        <f>Z27+Z28</f>
        <v>128753</v>
      </c>
      <c r="AB26" s="15"/>
    </row>
    <row r="27" spans="1:28" s="4" customFormat="1" ht="13.5" customHeight="1">
      <c r="A27" s="107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Y27" s="5" t="s">
        <v>9</v>
      </c>
      <c r="Z27" s="8">
        <v>78319</v>
      </c>
      <c r="AB27" s="15"/>
    </row>
    <row r="28" spans="1:28" s="4" customFormat="1" ht="13.5" customHeight="1">
      <c r="A28" s="10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64"/>
      <c r="V28" s="64"/>
      <c r="Y28" s="5" t="s">
        <v>10</v>
      </c>
      <c r="Z28" s="8">
        <v>50434</v>
      </c>
      <c r="AB28" s="15"/>
    </row>
    <row r="29" spans="1:22" s="4" customFormat="1" ht="13.5" customHeight="1">
      <c r="A29" s="107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 s="64"/>
      <c r="V29" s="64"/>
    </row>
    <row r="30" spans="1:25" s="4" customFormat="1" ht="13.5" customHeight="1">
      <c r="A30" s="107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 s="64"/>
      <c r="V30" s="64"/>
      <c r="Y30" s="4" t="s">
        <v>27</v>
      </c>
    </row>
    <row r="31" spans="1:22" s="4" customFormat="1" ht="13.5" customHeight="1">
      <c r="A31" s="107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64"/>
      <c r="V31" s="64"/>
    </row>
    <row r="32" spans="1:22" s="4" customFormat="1" ht="13.5" customHeight="1">
      <c r="A32" s="107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64"/>
      <c r="V32" s="64"/>
    </row>
    <row r="33" spans="1:22" s="4" customFormat="1" ht="13.5" customHeight="1">
      <c r="A33" s="107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64"/>
      <c r="V33" s="64"/>
    </row>
    <row r="34" spans="1:22" s="4" customFormat="1" ht="13.5" customHeight="1">
      <c r="A34" s="107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64"/>
      <c r="V34" s="64"/>
    </row>
    <row r="35" spans="1:22" s="4" customFormat="1" ht="13.5" customHeight="1">
      <c r="A35" s="107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64"/>
      <c r="V35" s="64"/>
    </row>
    <row r="36" spans="1:22" s="19" customFormat="1" ht="15.75" customHeight="1">
      <c r="A36" s="107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64"/>
      <c r="V36" s="64"/>
    </row>
    <row r="37" ht="11.25" customHeight="1">
      <c r="A37" s="107"/>
    </row>
    <row r="38" ht="11.25" customHeight="1">
      <c r="A38" s="107"/>
    </row>
    <row r="39" ht="147.75" customHeight="1">
      <c r="A39" s="107"/>
    </row>
    <row r="41" ht="11.25" customHeight="1">
      <c r="W41" s="29"/>
    </row>
  </sheetData>
  <sheetProtection/>
  <mergeCells count="22">
    <mergeCell ref="K4:L4"/>
    <mergeCell ref="M17:N17"/>
    <mergeCell ref="G4:H4"/>
    <mergeCell ref="Q4:R4"/>
    <mergeCell ref="C17:D17"/>
    <mergeCell ref="S4:T4"/>
    <mergeCell ref="S17:T17"/>
    <mergeCell ref="U17:V17"/>
    <mergeCell ref="O4:P4"/>
    <mergeCell ref="O17:P17"/>
    <mergeCell ref="Q17:R17"/>
    <mergeCell ref="E17:F17"/>
    <mergeCell ref="M4:N4"/>
    <mergeCell ref="I4:J4"/>
    <mergeCell ref="A1:A39"/>
    <mergeCell ref="C4:D4"/>
    <mergeCell ref="G17:H17"/>
    <mergeCell ref="B27:V27"/>
    <mergeCell ref="U4:V4"/>
    <mergeCell ref="I17:J17"/>
    <mergeCell ref="K17:L17"/>
    <mergeCell ref="E4:F4"/>
  </mergeCells>
  <printOptions/>
  <pageMargins left="0.2" right="0.1968503937007874" top="0.7086614173228347" bottom="0.4330708661417323" header="0.1968503937007874" footer="0.1968503937007874"/>
  <pageSetup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年次別婚姻数・率</dc:title>
  <dc:subject/>
  <dc:creator>岐阜県</dc:creator>
  <cp:keywords/>
  <dc:description/>
  <cp:lastModifiedBy>Gifu</cp:lastModifiedBy>
  <cp:lastPrinted>2016-02-10T06:21:54Z</cp:lastPrinted>
  <dcterms:created xsi:type="dcterms:W3CDTF">2004-12-20T04:45:17Z</dcterms:created>
  <dcterms:modified xsi:type="dcterms:W3CDTF">2018-02-14T07:15:50Z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-1558104214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883707169</vt:i4>
  </property>
  <property fmtid="{D5CDD505-2E9C-101B-9397-08002B2CF9AE}" pid="7" name="_ReviewingToolsShownOnce">
    <vt:lpwstr/>
  </property>
</Properties>
</file>