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T2-15" sheetId="1" r:id="rId1"/>
  </sheets>
  <definedNames>
    <definedName name="_xlnm.Print_Area" localSheetId="0">'T2-15'!$A$1:$V$56</definedName>
  </definedNames>
  <calcPr fullCalcOnLoad="1"/>
</workbook>
</file>

<file path=xl/sharedStrings.xml><?xml version="1.0" encoding="utf-8"?>
<sst xmlns="http://schemas.openxmlformats.org/spreadsheetml/2006/main" count="79" uniqueCount="40">
  <si>
    <t>総  数</t>
  </si>
  <si>
    <t>率*</t>
  </si>
  <si>
    <t>自然</t>
  </si>
  <si>
    <t>人工</t>
  </si>
  <si>
    <t>全    国</t>
  </si>
  <si>
    <t>岐 阜 県</t>
  </si>
  <si>
    <t>管　　内</t>
  </si>
  <si>
    <t>中津川市</t>
  </si>
  <si>
    <t>恵那市</t>
  </si>
  <si>
    <t>＜グラフ用＞</t>
  </si>
  <si>
    <t>＜死産率計算用＞</t>
  </si>
  <si>
    <t>全国</t>
  </si>
  <si>
    <t>岐阜県</t>
  </si>
  <si>
    <t>管内</t>
  </si>
  <si>
    <t>出生数</t>
  </si>
  <si>
    <t>死産数</t>
  </si>
  <si>
    <t>出産数</t>
  </si>
  <si>
    <t>中津川市</t>
  </si>
  <si>
    <t>恵那市</t>
  </si>
  <si>
    <t>全　国</t>
  </si>
  <si>
    <t>中津川市</t>
  </si>
  <si>
    <t>岐阜県</t>
  </si>
  <si>
    <t>管内総数</t>
  </si>
  <si>
    <t>管内総数</t>
  </si>
  <si>
    <t>*平成１７年２月中津川市合併（合併前は旧山口村を除く）</t>
  </si>
  <si>
    <t xml:space="preserve"> *率は出産千対</t>
  </si>
  <si>
    <t>５　死   産</t>
  </si>
  <si>
    <t>（１）年次別死産数・率 （Ｔ２－１５）</t>
  </si>
  <si>
    <t>平　成　25　年</t>
  </si>
  <si>
    <t>-26-</t>
  </si>
  <si>
    <t>平　成　19　年</t>
  </si>
  <si>
    <t>平　成　20　年</t>
  </si>
  <si>
    <t>平　成　21　年</t>
  </si>
  <si>
    <t>平　成　22　年</t>
  </si>
  <si>
    <t>平　成　23　年</t>
  </si>
  <si>
    <t>平　成　24　年</t>
  </si>
  <si>
    <t>平　成　26　年</t>
  </si>
  <si>
    <t>平　成　27　年</t>
  </si>
  <si>
    <t>平　成　28　年</t>
  </si>
  <si>
    <t>平成28年出産数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</si>
</sst>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?_ ;_ @_ "/>
    <numFmt numFmtId="181" formatCode="_-* #,##0_-;\-* #,##0_-;_-* &quot;-&quot;_-;_-@_-"/>
    <numFmt numFmtId="182" formatCode="#,##0.0_ "/>
    <numFmt numFmtId="183" formatCode="_(* #,##0_);_(* \(#,##0\);_(* &quot;-&quot;_);_(@_)"/>
    <numFmt numFmtId="184" formatCode="_ * #,##0.0_ ;_ * \-#,##0.0_ ;_ * &quot;-&quot;_ ;_ @_ "/>
    <numFmt numFmtId="185" formatCode="0.0;\-0.0;\-#"/>
    <numFmt numFmtId="186" formatCode="_ * #,##0.00_ ;_ * \-#,##0.00_ ;_ * &quot;-&quot;_ ;_ @_ "/>
    <numFmt numFmtId="187" formatCode="_ * #,##0.000_ ;_ * \-#,##0.000_ ;_ * &quot;-&quot;_ ;_ @_ "/>
    <numFmt numFmtId="188" formatCode="_ * #,##0.0000_ ;_ * \-#,##0.0000_ ;_ * &quot;-&quot;_ ;_ @_ "/>
    <numFmt numFmtId="189" formatCode="_ * #,##0.00000_ ;_ * \-#,##0.00000_ ;_ * &quot;-&quot;_ ;_ @_ "/>
    <numFmt numFmtId="190" formatCode="_ * #,##0.000000_ ;_ * \-#,##0.000000_ ;_ * &quot;-&quot;_ ;_ @_ "/>
  </numFmts>
  <fonts count="53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0"/>
      <color indexed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20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9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95"/>
      <color theme="11"/>
      <name val="ＭＳ 明朝"/>
      <family val="1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6">
    <xf numFmtId="3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 horizontal="left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left"/>
    </xf>
    <xf numFmtId="41" fontId="6" fillId="0" borderId="10" xfId="0" applyNumberFormat="1" applyFont="1" applyBorder="1" applyAlignment="1">
      <alignment horizontal="distributed"/>
    </xf>
    <xf numFmtId="41" fontId="6" fillId="0" borderId="11" xfId="0" applyNumberFormat="1" applyFont="1" applyBorder="1" applyAlignment="1">
      <alignment horizontal="distributed"/>
    </xf>
    <xf numFmtId="41" fontId="6" fillId="0" borderId="0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41" fontId="6" fillId="0" borderId="16" xfId="0" applyNumberFormat="1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left"/>
    </xf>
    <xf numFmtId="41" fontId="6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center" vertical="center"/>
    </xf>
    <xf numFmtId="41" fontId="6" fillId="0" borderId="0" xfId="0" applyNumberFormat="1" applyFont="1" applyBorder="1" applyAlignment="1">
      <alignment/>
    </xf>
    <xf numFmtId="41" fontId="6" fillId="0" borderId="19" xfId="0" applyNumberFormat="1" applyFont="1" applyBorder="1" applyAlignment="1">
      <alignment horizontal="center"/>
    </xf>
    <xf numFmtId="41" fontId="6" fillId="0" borderId="0" xfId="0" applyNumberFormat="1" applyFont="1" applyBorder="1" applyAlignment="1" applyProtection="1">
      <alignment/>
      <protection locked="0"/>
    </xf>
    <xf numFmtId="180" fontId="6" fillId="0" borderId="0" xfId="0" applyNumberFormat="1" applyFont="1" applyBorder="1" applyAlignment="1" applyProtection="1">
      <alignment horizontal="center"/>
      <protection locked="0"/>
    </xf>
    <xf numFmtId="180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left" vertical="center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Alignment="1">
      <alignment horizontal="left" vertical="center"/>
    </xf>
    <xf numFmtId="41" fontId="6" fillId="0" borderId="20" xfId="0" applyNumberFormat="1" applyFont="1" applyBorder="1" applyAlignment="1">
      <alignment horizontal="center"/>
    </xf>
    <xf numFmtId="41" fontId="6" fillId="0" borderId="21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left" vertical="center"/>
    </xf>
    <xf numFmtId="182" fontId="6" fillId="0" borderId="12" xfId="0" applyNumberFormat="1" applyFont="1" applyBorder="1" applyAlignment="1">
      <alignment horizontal="center"/>
    </xf>
    <xf numFmtId="182" fontId="6" fillId="0" borderId="17" xfId="0" applyNumberFormat="1" applyFont="1" applyBorder="1" applyAlignment="1">
      <alignment horizontal="center"/>
    </xf>
    <xf numFmtId="184" fontId="6" fillId="0" borderId="16" xfId="0" applyNumberFormat="1" applyFont="1" applyBorder="1" applyAlignment="1">
      <alignment horizontal="center"/>
    </xf>
    <xf numFmtId="184" fontId="6" fillId="0" borderId="18" xfId="0" applyNumberFormat="1" applyFont="1" applyBorder="1" applyAlignment="1">
      <alignment horizontal="center"/>
    </xf>
    <xf numFmtId="184" fontId="6" fillId="0" borderId="0" xfId="0" applyNumberFormat="1" applyFont="1" applyAlignment="1">
      <alignment horizontal="center"/>
    </xf>
    <xf numFmtId="41" fontId="5" fillId="0" borderId="0" xfId="0" applyNumberFormat="1" applyFont="1" applyFill="1" applyAlignment="1">
      <alignment horizontal="center"/>
    </xf>
    <xf numFmtId="41" fontId="2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 horizontal="center"/>
    </xf>
    <xf numFmtId="41" fontId="0" fillId="0" borderId="0" xfId="0" applyNumberFormat="1" applyFill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1" fontId="52" fillId="0" borderId="0" xfId="0" applyNumberFormat="1" applyFont="1" applyAlignment="1">
      <alignment horizontal="center"/>
    </xf>
    <xf numFmtId="189" fontId="6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 horizontal="center"/>
    </xf>
    <xf numFmtId="184" fontId="6" fillId="0" borderId="17" xfId="0" applyNumberFormat="1" applyFont="1" applyBorder="1" applyAlignment="1">
      <alignment horizontal="center"/>
    </xf>
    <xf numFmtId="41" fontId="6" fillId="0" borderId="20" xfId="0" applyNumberFormat="1" applyFont="1" applyBorder="1" applyAlignment="1">
      <alignment horizontal="distributed"/>
    </xf>
    <xf numFmtId="182" fontId="6" fillId="0" borderId="19" xfId="0" applyNumberFormat="1" applyFont="1" applyBorder="1" applyAlignment="1">
      <alignment horizontal="center"/>
    </xf>
    <xf numFmtId="184" fontId="6" fillId="0" borderId="19" xfId="0" applyNumberFormat="1" applyFont="1" applyBorder="1" applyAlignment="1">
      <alignment horizontal="center"/>
    </xf>
    <xf numFmtId="184" fontId="6" fillId="0" borderId="21" xfId="0" applyNumberFormat="1" applyFont="1" applyBorder="1" applyAlignment="1">
      <alignment horizontal="center"/>
    </xf>
    <xf numFmtId="41" fontId="6" fillId="0" borderId="22" xfId="0" applyNumberFormat="1" applyFont="1" applyBorder="1" applyAlignment="1">
      <alignment horizontal="left"/>
    </xf>
    <xf numFmtId="41" fontId="6" fillId="0" borderId="23" xfId="0" applyNumberFormat="1" applyFont="1" applyBorder="1" applyAlignment="1" applyProtection="1">
      <alignment horizontal="left"/>
      <protection locked="0"/>
    </xf>
    <xf numFmtId="41" fontId="6" fillId="0" borderId="23" xfId="0" applyNumberFormat="1" applyFont="1" applyBorder="1" applyAlignment="1">
      <alignment horizontal="center"/>
    </xf>
    <xf numFmtId="41" fontId="9" fillId="0" borderId="24" xfId="0" applyNumberFormat="1" applyFont="1" applyBorder="1" applyAlignment="1">
      <alignment horizontal="left"/>
    </xf>
    <xf numFmtId="41" fontId="2" fillId="0" borderId="24" xfId="0" applyNumberFormat="1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 horizontal="left" vertical="center"/>
    </xf>
    <xf numFmtId="41" fontId="2" fillId="0" borderId="11" xfId="0" applyNumberFormat="1" applyFont="1" applyBorder="1" applyAlignment="1" applyProtection="1">
      <alignment horizontal="center"/>
      <protection locked="0"/>
    </xf>
    <xf numFmtId="41" fontId="2" fillId="0" borderId="17" xfId="0" applyNumberFormat="1" applyFont="1" applyBorder="1" applyAlignment="1" applyProtection="1">
      <alignment horizontal="center"/>
      <protection locked="0"/>
    </xf>
    <xf numFmtId="41" fontId="2" fillId="0" borderId="18" xfId="0" applyNumberFormat="1" applyFont="1" applyBorder="1" applyAlignment="1" applyProtection="1">
      <alignment horizontal="center"/>
      <protection locked="0"/>
    </xf>
    <xf numFmtId="41" fontId="2" fillId="0" borderId="11" xfId="0" applyNumberFormat="1" applyFont="1" applyFill="1" applyBorder="1" applyAlignment="1" applyProtection="1">
      <alignment horizontal="center"/>
      <protection locked="0"/>
    </xf>
    <xf numFmtId="41" fontId="2" fillId="0" borderId="17" xfId="0" applyNumberFormat="1" applyFont="1" applyFill="1" applyBorder="1" applyAlignment="1" applyProtection="1">
      <alignment horizontal="center"/>
      <protection locked="0"/>
    </xf>
    <xf numFmtId="41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25" xfId="0" applyNumberFormat="1" applyFont="1" applyBorder="1" applyAlignment="1">
      <alignment horizontal="distributed" vertical="center" readingOrder="1"/>
    </xf>
    <xf numFmtId="41" fontId="2" fillId="0" borderId="26" xfId="0" applyNumberFormat="1" applyFont="1" applyBorder="1" applyAlignment="1" applyProtection="1">
      <alignment/>
      <protection locked="0"/>
    </xf>
    <xf numFmtId="180" fontId="2" fillId="0" borderId="27" xfId="0" applyNumberFormat="1" applyFont="1" applyBorder="1" applyAlignment="1" applyProtection="1">
      <alignment/>
      <protection locked="0"/>
    </xf>
    <xf numFmtId="41" fontId="2" fillId="0" borderId="27" xfId="0" applyNumberFormat="1" applyFont="1" applyBorder="1" applyAlignment="1" applyProtection="1">
      <alignment/>
      <protection locked="0"/>
    </xf>
    <xf numFmtId="41" fontId="2" fillId="0" borderId="28" xfId="0" applyNumberFormat="1" applyFont="1" applyBorder="1" applyAlignment="1" applyProtection="1">
      <alignment/>
      <protection locked="0"/>
    </xf>
    <xf numFmtId="180" fontId="2" fillId="0" borderId="23" xfId="0" applyNumberFormat="1" applyFont="1" applyBorder="1" applyAlignment="1" applyProtection="1">
      <alignment/>
      <protection locked="0"/>
    </xf>
    <xf numFmtId="41" fontId="2" fillId="0" borderId="26" xfId="0" applyNumberFormat="1" applyFont="1" applyFill="1" applyBorder="1" applyAlignment="1" applyProtection="1">
      <alignment/>
      <protection locked="0"/>
    </xf>
    <xf numFmtId="180" fontId="2" fillId="0" borderId="23" xfId="0" applyNumberFormat="1" applyFont="1" applyFill="1" applyBorder="1" applyAlignment="1" applyProtection="1">
      <alignment/>
      <protection locked="0"/>
    </xf>
    <xf numFmtId="41" fontId="2" fillId="0" borderId="27" xfId="0" applyNumberFormat="1" applyFont="1" applyFill="1" applyBorder="1" applyAlignment="1" applyProtection="1">
      <alignment/>
      <protection locked="0"/>
    </xf>
    <xf numFmtId="41" fontId="2" fillId="0" borderId="28" xfId="0" applyNumberFormat="1" applyFont="1" applyFill="1" applyBorder="1" applyAlignment="1" applyProtection="1">
      <alignment/>
      <protection locked="0"/>
    </xf>
    <xf numFmtId="0" fontId="2" fillId="0" borderId="29" xfId="0" applyNumberFormat="1" applyFont="1" applyBorder="1" applyAlignment="1">
      <alignment horizontal="distributed" vertical="center" readingOrder="1"/>
    </xf>
    <xf numFmtId="41" fontId="2" fillId="0" borderId="30" xfId="0" applyNumberFormat="1" applyFont="1" applyBorder="1" applyAlignment="1" applyProtection="1">
      <alignment/>
      <protection locked="0"/>
    </xf>
    <xf numFmtId="180" fontId="2" fillId="0" borderId="31" xfId="0" applyNumberFormat="1" applyFont="1" applyBorder="1" applyAlignment="1" applyProtection="1">
      <alignment/>
      <protection locked="0"/>
    </xf>
    <xf numFmtId="41" fontId="2" fillId="0" borderId="31" xfId="0" applyNumberFormat="1" applyFont="1" applyBorder="1" applyAlignment="1" applyProtection="1">
      <alignment/>
      <protection locked="0"/>
    </xf>
    <xf numFmtId="41" fontId="2" fillId="0" borderId="32" xfId="0" applyNumberFormat="1" applyFont="1" applyBorder="1" applyAlignment="1" applyProtection="1">
      <alignment/>
      <protection locked="0"/>
    </xf>
    <xf numFmtId="41" fontId="2" fillId="0" borderId="30" xfId="0" applyNumberFormat="1" applyFont="1" applyFill="1" applyBorder="1" applyAlignment="1" applyProtection="1">
      <alignment/>
      <protection locked="0"/>
    </xf>
    <xf numFmtId="41" fontId="2" fillId="0" borderId="31" xfId="0" applyNumberFormat="1" applyFont="1" applyFill="1" applyBorder="1" applyAlignment="1" applyProtection="1">
      <alignment/>
      <protection locked="0"/>
    </xf>
    <xf numFmtId="41" fontId="2" fillId="0" borderId="32" xfId="0" applyNumberFormat="1" applyFont="1" applyFill="1" applyBorder="1" applyAlignment="1" applyProtection="1">
      <alignment/>
      <protection locked="0"/>
    </xf>
    <xf numFmtId="0" fontId="2" fillId="0" borderId="33" xfId="0" applyNumberFormat="1" applyFont="1" applyBorder="1" applyAlignment="1">
      <alignment horizontal="distributed" vertical="distributed" readingOrder="1"/>
    </xf>
    <xf numFmtId="41" fontId="2" fillId="0" borderId="22" xfId="0" applyNumberFormat="1" applyFont="1" applyBorder="1" applyAlignment="1" applyProtection="1">
      <alignment/>
      <protection locked="0"/>
    </xf>
    <xf numFmtId="41" fontId="2" fillId="0" borderId="23" xfId="0" applyNumberFormat="1" applyFont="1" applyBorder="1" applyAlignment="1" applyProtection="1">
      <alignment/>
      <protection locked="0"/>
    </xf>
    <xf numFmtId="41" fontId="2" fillId="0" borderId="34" xfId="0" applyNumberFormat="1" applyFont="1" applyBorder="1" applyAlignment="1" applyProtection="1">
      <alignment/>
      <protection locked="0"/>
    </xf>
    <xf numFmtId="41" fontId="2" fillId="0" borderId="22" xfId="0" applyNumberFormat="1" applyFont="1" applyFill="1" applyBorder="1" applyAlignment="1" applyProtection="1">
      <alignment/>
      <protection locked="0"/>
    </xf>
    <xf numFmtId="180" fontId="2" fillId="0" borderId="31" xfId="0" applyNumberFormat="1" applyFont="1" applyFill="1" applyBorder="1" applyAlignment="1" applyProtection="1">
      <alignment/>
      <protection locked="0"/>
    </xf>
    <xf numFmtId="41" fontId="2" fillId="0" borderId="23" xfId="0" applyNumberFormat="1" applyFont="1" applyFill="1" applyBorder="1" applyAlignment="1" applyProtection="1">
      <alignment/>
      <protection locked="0"/>
    </xf>
    <xf numFmtId="41" fontId="2" fillId="0" borderId="34" xfId="0" applyNumberFormat="1" applyFont="1" applyFill="1" applyBorder="1" applyAlignment="1" applyProtection="1">
      <alignment/>
      <protection locked="0"/>
    </xf>
    <xf numFmtId="41" fontId="2" fillId="0" borderId="20" xfId="0" applyNumberFormat="1" applyFont="1" applyBorder="1" applyAlignment="1" applyProtection="1">
      <alignment/>
      <protection locked="0"/>
    </xf>
    <xf numFmtId="41" fontId="2" fillId="0" borderId="19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1" fontId="2" fillId="0" borderId="20" xfId="0" applyNumberFormat="1" applyFont="1" applyFill="1" applyBorder="1" applyAlignment="1" applyProtection="1">
      <alignment/>
      <protection locked="0"/>
    </xf>
    <xf numFmtId="180" fontId="2" fillId="0" borderId="27" xfId="0" applyNumberFormat="1" applyFont="1" applyFill="1" applyBorder="1" applyAlignment="1" applyProtection="1">
      <alignment/>
      <protection locked="0"/>
    </xf>
    <xf numFmtId="41" fontId="2" fillId="0" borderId="19" xfId="0" applyNumberFormat="1" applyFont="1" applyFill="1" applyBorder="1" applyAlignment="1">
      <alignment/>
    </xf>
    <xf numFmtId="41" fontId="2" fillId="0" borderId="21" xfId="0" applyNumberFormat="1" applyFont="1" applyFill="1" applyBorder="1" applyAlignment="1">
      <alignment/>
    </xf>
    <xf numFmtId="0" fontId="2" fillId="0" borderId="35" xfId="0" applyNumberFormat="1" applyFont="1" applyBorder="1" applyAlignment="1">
      <alignment horizontal="distributed" vertical="center" readingOrder="1"/>
    </xf>
    <xf numFmtId="41" fontId="2" fillId="0" borderId="11" xfId="0" applyNumberFormat="1" applyFont="1" applyBorder="1" applyAlignment="1" applyProtection="1">
      <alignment/>
      <protection locked="0"/>
    </xf>
    <xf numFmtId="180" fontId="2" fillId="0" borderId="17" xfId="0" applyNumberFormat="1" applyFont="1" applyBorder="1" applyAlignment="1" applyProtection="1">
      <alignment/>
      <protection locked="0"/>
    </xf>
    <xf numFmtId="41" fontId="2" fillId="0" borderId="17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41" fontId="2" fillId="0" borderId="11" xfId="0" applyNumberFormat="1" applyFont="1" applyFill="1" applyBorder="1" applyAlignment="1" applyProtection="1">
      <alignment/>
      <protection locked="0"/>
    </xf>
    <xf numFmtId="180" fontId="2" fillId="0" borderId="17" xfId="0" applyNumberFormat="1" applyFont="1" applyFill="1" applyBorder="1" applyAlignment="1" applyProtection="1">
      <alignment/>
      <protection locked="0"/>
    </xf>
    <xf numFmtId="41" fontId="2" fillId="0" borderId="17" xfId="0" applyNumberFormat="1" applyFont="1" applyFill="1" applyBorder="1" applyAlignment="1">
      <alignment/>
    </xf>
    <xf numFmtId="41" fontId="2" fillId="0" borderId="18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distributed" vertical="center"/>
    </xf>
    <xf numFmtId="41" fontId="2" fillId="0" borderId="0" xfId="0" applyNumberFormat="1" applyFont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2" fillId="0" borderId="36" xfId="0" applyNumberFormat="1" applyFont="1" applyBorder="1" applyAlignment="1">
      <alignment horizontal="distributed" vertical="center"/>
    </xf>
    <xf numFmtId="0" fontId="2" fillId="0" borderId="37" xfId="0" applyNumberFormat="1" applyFont="1" applyBorder="1" applyAlignment="1">
      <alignment horizontal="distributed" vertical="center"/>
    </xf>
    <xf numFmtId="0" fontId="2" fillId="0" borderId="29" xfId="0" applyNumberFormat="1" applyFont="1" applyBorder="1" applyAlignment="1">
      <alignment horizontal="distributed" vertical="center"/>
    </xf>
    <xf numFmtId="0" fontId="2" fillId="0" borderId="33" xfId="0" applyNumberFormat="1" applyFont="1" applyBorder="1" applyAlignment="1">
      <alignment horizontal="distributed" vertical="center"/>
    </xf>
    <xf numFmtId="41" fontId="2" fillId="0" borderId="38" xfId="0" applyNumberFormat="1" applyFont="1" applyBorder="1" applyAlignment="1" applyProtection="1">
      <alignment/>
      <protection locked="0"/>
    </xf>
    <xf numFmtId="41" fontId="2" fillId="0" borderId="30" xfId="0" applyNumberFormat="1" applyFont="1" applyBorder="1" applyAlignment="1">
      <alignment horizontal="center"/>
    </xf>
    <xf numFmtId="41" fontId="2" fillId="0" borderId="39" xfId="0" applyNumberFormat="1" applyFont="1" applyBorder="1" applyAlignment="1">
      <alignment horizontal="center"/>
    </xf>
    <xf numFmtId="41" fontId="2" fillId="0" borderId="32" xfId="0" applyNumberFormat="1" applyFont="1" applyBorder="1" applyAlignment="1">
      <alignment horizontal="center"/>
    </xf>
    <xf numFmtId="41" fontId="2" fillId="0" borderId="38" xfId="0" applyNumberFormat="1" applyFont="1" applyFill="1" applyBorder="1" applyAlignment="1">
      <alignment horizontal="center"/>
    </xf>
    <xf numFmtId="41" fontId="2" fillId="0" borderId="39" xfId="0" applyNumberFormat="1" applyFont="1" applyFill="1" applyBorder="1" applyAlignment="1">
      <alignment horizontal="center"/>
    </xf>
    <xf numFmtId="41" fontId="2" fillId="0" borderId="32" xfId="0" applyNumberFormat="1" applyFont="1" applyFill="1" applyBorder="1" applyAlignment="1">
      <alignment horizontal="center"/>
    </xf>
    <xf numFmtId="0" fontId="2" fillId="0" borderId="25" xfId="0" applyNumberFormat="1" applyFont="1" applyBorder="1" applyAlignment="1">
      <alignment horizontal="distributed" vertical="center"/>
    </xf>
    <xf numFmtId="0" fontId="2" fillId="0" borderId="35" xfId="0" applyNumberFormat="1" applyFont="1" applyBorder="1" applyAlignment="1">
      <alignment horizontal="distributed" vertical="center"/>
    </xf>
    <xf numFmtId="41" fontId="2" fillId="0" borderId="36" xfId="0" applyNumberFormat="1" applyFont="1" applyBorder="1" applyAlignment="1" applyProtection="1">
      <alignment horizontal="center" vertical="center"/>
      <protection locked="0"/>
    </xf>
    <xf numFmtId="41" fontId="2" fillId="0" borderId="40" xfId="0" applyNumberFormat="1" applyFont="1" applyBorder="1" applyAlignment="1" applyProtection="1">
      <alignment horizontal="center" vertical="center"/>
      <protection locked="0"/>
    </xf>
    <xf numFmtId="41" fontId="2" fillId="0" borderId="4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vertical="center" textRotation="180"/>
    </xf>
    <xf numFmtId="0" fontId="2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死産率の推移（Ｆ２－４）</a:t>
            </a:r>
          </a:p>
        </c:rich>
      </c:tx>
      <c:layout>
        <c:manualLayout>
          <c:xMode val="factor"/>
          <c:yMode val="factor"/>
          <c:x val="-0.00225"/>
          <c:y val="0.0067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15"/>
          <c:y val="0.13875"/>
          <c:w val="0.819"/>
          <c:h val="0.77625"/>
        </c:manualLayout>
      </c:layout>
      <c:lineChart>
        <c:grouping val="standard"/>
        <c:varyColors val="0"/>
        <c:ser>
          <c:idx val="0"/>
          <c:order val="0"/>
          <c:tx>
            <c:strRef>
              <c:f>'T2-15'!$X$4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'T2-15'!$Y$3:$AH$3</c:f>
              <c:numCache/>
            </c:numRef>
          </c:cat>
          <c:val>
            <c:numRef>
              <c:f>'T2-15'!$Y$4:$AH$4</c:f>
              <c:numCache/>
            </c:numRef>
          </c:val>
          <c:smooth val="0"/>
        </c:ser>
        <c:ser>
          <c:idx val="1"/>
          <c:order val="1"/>
          <c:tx>
            <c:strRef>
              <c:f>'T2-15'!$X$5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'T2-15'!$Y$3:$AH$3</c:f>
              <c:numCache/>
            </c:numRef>
          </c:cat>
          <c:val>
            <c:numRef>
              <c:f>'T2-15'!$Y$5:$AH$5</c:f>
              <c:numCache/>
            </c:numRef>
          </c:val>
          <c:smooth val="0"/>
        </c:ser>
        <c:ser>
          <c:idx val="2"/>
          <c:order val="2"/>
          <c:tx>
            <c:strRef>
              <c:f>'T2-15'!$X$6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'T2-15'!$Y$3:$AH$3</c:f>
              <c:numCache/>
            </c:numRef>
          </c:cat>
          <c:val>
            <c:numRef>
              <c:f>'T2-15'!$Y$6:$AH$6</c:f>
              <c:numCache/>
            </c:numRef>
          </c:val>
          <c:smooth val="0"/>
        </c:ser>
        <c:marker val="1"/>
        <c:axId val="18173181"/>
        <c:axId val="29340902"/>
      </c:lineChart>
      <c:catAx>
        <c:axId val="1817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40902"/>
        <c:crosses val="autoZero"/>
        <c:auto val="1"/>
        <c:lblOffset val="100"/>
        <c:tickLblSkip val="1"/>
        <c:noMultiLvlLbl val="0"/>
      </c:catAx>
      <c:valAx>
        <c:axId val="29340902"/>
        <c:scaling>
          <c:orientation val="minMax"/>
          <c:min val="1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出産千対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73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3825"/>
          <c:w val="0.13925"/>
          <c:h val="0.4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21</xdr:row>
      <xdr:rowOff>161925</xdr:rowOff>
    </xdr:from>
    <xdr:ext cx="10267950" cy="2914650"/>
    <xdr:graphicFrame>
      <xdr:nvGraphicFramePr>
        <xdr:cNvPr id="1" name="Chart 2"/>
        <xdr:cNvGraphicFramePr/>
      </xdr:nvGraphicFramePr>
      <xdr:xfrm>
        <a:off x="3952875" y="4572000"/>
        <a:ext cx="1026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56"/>
  <sheetViews>
    <sheetView tabSelected="1" view="pageBreakPreview" zoomScale="80" zoomScaleSheetLayoutView="80" zoomScalePageLayoutView="80" workbookViewId="0" topLeftCell="A4">
      <selection activeCell="S26" sqref="S26"/>
    </sheetView>
  </sheetViews>
  <sheetFormatPr defaultColWidth="8.7109375" defaultRowHeight="9" customHeight="1"/>
  <cols>
    <col min="1" max="1" width="12.140625" style="1" customWidth="1"/>
    <col min="2" max="2" width="14.7109375" style="22" customWidth="1"/>
    <col min="3" max="18" width="12.421875" style="1" customWidth="1"/>
    <col min="19" max="22" width="12.421875" style="44" customWidth="1"/>
    <col min="23" max="23" width="2.8515625" style="1" customWidth="1"/>
    <col min="24" max="24" width="11.7109375" style="1" customWidth="1"/>
    <col min="25" max="25" width="13.8515625" style="1" bestFit="1" customWidth="1"/>
    <col min="26" max="26" width="10.28125" style="1" bestFit="1" customWidth="1"/>
    <col min="27" max="27" width="13.8515625" style="1" bestFit="1" customWidth="1"/>
    <col min="28" max="29" width="8.140625" style="1" bestFit="1" customWidth="1"/>
    <col min="30" max="30" width="12.140625" style="1" bestFit="1" customWidth="1"/>
    <col min="31" max="31" width="14.7109375" style="1" customWidth="1"/>
    <col min="32" max="32" width="11.28125" style="1" bestFit="1" customWidth="1"/>
    <col min="33" max="33" width="14.7109375" style="1" customWidth="1"/>
    <col min="34" max="34" width="15.28125" style="1" customWidth="1"/>
    <col min="35" max="35" width="6.7109375" style="1" customWidth="1"/>
    <col min="36" max="37" width="8.7109375" style="1" customWidth="1"/>
    <col min="38" max="16384" width="8.7109375" style="1" customWidth="1"/>
  </cols>
  <sheetData>
    <row r="1" spans="1:22" ht="16.5" customHeight="1">
      <c r="A1" s="133" t="s">
        <v>29</v>
      </c>
      <c r="B1" s="35" t="s">
        <v>26</v>
      </c>
      <c r="C1" s="3"/>
      <c r="D1" s="3"/>
      <c r="E1" s="4"/>
      <c r="F1" s="3"/>
      <c r="G1" s="3"/>
      <c r="H1" s="3"/>
      <c r="I1" s="3"/>
      <c r="J1" s="3"/>
      <c r="K1" s="5"/>
      <c r="L1" s="3"/>
      <c r="M1" s="3"/>
      <c r="N1" s="3"/>
      <c r="O1" s="3"/>
      <c r="P1" s="3"/>
      <c r="Q1" s="3"/>
      <c r="R1" s="3"/>
      <c r="S1" s="41"/>
      <c r="T1" s="41"/>
      <c r="U1" s="41"/>
      <c r="V1" s="41"/>
    </row>
    <row r="2" spans="1:34" s="5" customFormat="1" ht="27.75" customHeight="1" thickBot="1">
      <c r="A2" s="133"/>
      <c r="B2" s="129" t="s">
        <v>27</v>
      </c>
      <c r="C2" s="129"/>
      <c r="D2" s="129"/>
      <c r="E2" s="129"/>
      <c r="F2" s="129"/>
      <c r="G2" s="129"/>
      <c r="H2" s="129"/>
      <c r="S2" s="42"/>
      <c r="T2" s="42"/>
      <c r="U2" s="42"/>
      <c r="V2" s="42"/>
      <c r="X2" s="58" t="s">
        <v>9</v>
      </c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198" s="6" customFormat="1" ht="15.75" customHeight="1" thickBot="1">
      <c r="A3" s="133"/>
      <c r="B3" s="134"/>
      <c r="C3" s="126" t="s">
        <v>30</v>
      </c>
      <c r="D3" s="127"/>
      <c r="E3" s="127"/>
      <c r="F3" s="128"/>
      <c r="G3" s="126" t="s">
        <v>31</v>
      </c>
      <c r="H3" s="127"/>
      <c r="I3" s="127"/>
      <c r="J3" s="128"/>
      <c r="K3" s="126" t="s">
        <v>32</v>
      </c>
      <c r="L3" s="127"/>
      <c r="M3" s="127"/>
      <c r="N3" s="128"/>
      <c r="O3" s="126" t="s">
        <v>33</v>
      </c>
      <c r="P3" s="127"/>
      <c r="Q3" s="127"/>
      <c r="R3" s="128"/>
      <c r="S3" s="126" t="s">
        <v>34</v>
      </c>
      <c r="T3" s="127"/>
      <c r="U3" s="127"/>
      <c r="V3" s="128"/>
      <c r="X3" s="55"/>
      <c r="Y3" s="56">
        <v>19</v>
      </c>
      <c r="Z3" s="57">
        <v>20</v>
      </c>
      <c r="AA3" s="56">
        <v>21</v>
      </c>
      <c r="AB3" s="57">
        <v>22</v>
      </c>
      <c r="AC3" s="56">
        <v>23</v>
      </c>
      <c r="AD3" s="57">
        <v>24</v>
      </c>
      <c r="AE3" s="56">
        <v>25</v>
      </c>
      <c r="AF3" s="57">
        <v>26</v>
      </c>
      <c r="AG3" s="56">
        <v>27</v>
      </c>
      <c r="AH3" s="57">
        <v>28</v>
      </c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34" s="6" customFormat="1" ht="15.75" customHeight="1" thickBot="1">
      <c r="A4" s="133"/>
      <c r="B4" s="135"/>
      <c r="C4" s="62" t="s">
        <v>0</v>
      </c>
      <c r="D4" s="63" t="s">
        <v>1</v>
      </c>
      <c r="E4" s="63" t="s">
        <v>2</v>
      </c>
      <c r="F4" s="64" t="s">
        <v>3</v>
      </c>
      <c r="G4" s="62" t="s">
        <v>0</v>
      </c>
      <c r="H4" s="63" t="s">
        <v>1</v>
      </c>
      <c r="I4" s="63" t="s">
        <v>2</v>
      </c>
      <c r="J4" s="64" t="s">
        <v>3</v>
      </c>
      <c r="K4" s="65" t="s">
        <v>0</v>
      </c>
      <c r="L4" s="66" t="s">
        <v>1</v>
      </c>
      <c r="M4" s="66" t="s">
        <v>2</v>
      </c>
      <c r="N4" s="67" t="s">
        <v>3</v>
      </c>
      <c r="O4" s="62" t="s">
        <v>0</v>
      </c>
      <c r="P4" s="63" t="s">
        <v>1</v>
      </c>
      <c r="Q4" s="63" t="s">
        <v>2</v>
      </c>
      <c r="R4" s="64" t="s">
        <v>3</v>
      </c>
      <c r="S4" s="62" t="s">
        <v>0</v>
      </c>
      <c r="T4" s="63" t="s">
        <v>1</v>
      </c>
      <c r="U4" s="63" t="s">
        <v>2</v>
      </c>
      <c r="V4" s="64" t="s">
        <v>3</v>
      </c>
      <c r="X4" s="51" t="s">
        <v>4</v>
      </c>
      <c r="Y4" s="52">
        <v>26.2</v>
      </c>
      <c r="Z4" s="52">
        <v>25.2</v>
      </c>
      <c r="AA4" s="52">
        <v>24.6</v>
      </c>
      <c r="AB4" s="52">
        <v>24.2</v>
      </c>
      <c r="AC4" s="52">
        <v>23.9</v>
      </c>
      <c r="AD4" s="52">
        <v>23.4</v>
      </c>
      <c r="AE4" s="53">
        <v>22.9</v>
      </c>
      <c r="AF4" s="53">
        <v>22.9</v>
      </c>
      <c r="AG4" s="53">
        <v>22</v>
      </c>
      <c r="AH4" s="54">
        <f>AF12/AG12*1000</f>
        <v>20.977801649844878</v>
      </c>
    </row>
    <row r="5" spans="1:34" s="6" customFormat="1" ht="15.75" customHeight="1" thickBot="1">
      <c r="A5" s="133"/>
      <c r="B5" s="68" t="s">
        <v>19</v>
      </c>
      <c r="C5" s="69">
        <f>SUM(E5:F5)</f>
        <v>29313</v>
      </c>
      <c r="D5" s="73">
        <v>26.2</v>
      </c>
      <c r="E5" s="71">
        <v>13107</v>
      </c>
      <c r="F5" s="72">
        <v>16206</v>
      </c>
      <c r="G5" s="74">
        <f>SUM(I5:J5)</f>
        <v>28177</v>
      </c>
      <c r="H5" s="75">
        <v>25.2</v>
      </c>
      <c r="I5" s="76">
        <v>12625</v>
      </c>
      <c r="J5" s="77">
        <v>15552</v>
      </c>
      <c r="K5" s="69">
        <f>SUM(M5:N5)</f>
        <v>27005</v>
      </c>
      <c r="L5" s="73">
        <v>24.6</v>
      </c>
      <c r="M5" s="71">
        <v>12214</v>
      </c>
      <c r="N5" s="72">
        <v>14791</v>
      </c>
      <c r="O5" s="69">
        <f>SUM(Q5:R5)</f>
        <v>26560</v>
      </c>
      <c r="P5" s="73">
        <v>24.2</v>
      </c>
      <c r="Q5" s="71">
        <v>12245</v>
      </c>
      <c r="R5" s="72">
        <v>14315</v>
      </c>
      <c r="S5" s="69">
        <f>SUM(U5:V5)</f>
        <v>25751</v>
      </c>
      <c r="T5" s="73">
        <v>23.9</v>
      </c>
      <c r="U5" s="71">
        <v>11940</v>
      </c>
      <c r="V5" s="72">
        <v>13811</v>
      </c>
      <c r="X5" s="8" t="s">
        <v>5</v>
      </c>
      <c r="Y5" s="36">
        <v>23.7</v>
      </c>
      <c r="Z5" s="36">
        <v>21.7</v>
      </c>
      <c r="AA5" s="36">
        <v>20.2</v>
      </c>
      <c r="AB5" s="36">
        <v>22.1</v>
      </c>
      <c r="AC5" s="36">
        <v>19.6</v>
      </c>
      <c r="AD5" s="36">
        <v>21.1</v>
      </c>
      <c r="AE5" s="49">
        <v>19.1</v>
      </c>
      <c r="AF5" s="49">
        <v>20.3</v>
      </c>
      <c r="AG5" s="49">
        <v>20.3</v>
      </c>
      <c r="AH5" s="38">
        <f>AF13/AG13*1000</f>
        <v>19.113756613756614</v>
      </c>
    </row>
    <row r="6" spans="1:34" s="6" customFormat="1" ht="15.75" customHeight="1" thickBot="1">
      <c r="A6" s="133"/>
      <c r="B6" s="78" t="s">
        <v>21</v>
      </c>
      <c r="C6" s="79">
        <f>SUM(E6:F6)</f>
        <v>430</v>
      </c>
      <c r="D6" s="73">
        <v>23.7</v>
      </c>
      <c r="E6" s="81">
        <v>189</v>
      </c>
      <c r="F6" s="82">
        <v>241</v>
      </c>
      <c r="G6" s="83">
        <f>SUM(I6:J6)</f>
        <v>388</v>
      </c>
      <c r="H6" s="75">
        <v>21.7</v>
      </c>
      <c r="I6" s="84">
        <v>175</v>
      </c>
      <c r="J6" s="85">
        <v>213</v>
      </c>
      <c r="K6" s="79">
        <v>358</v>
      </c>
      <c r="L6" s="73">
        <v>20.2</v>
      </c>
      <c r="M6" s="81">
        <v>186</v>
      </c>
      <c r="N6" s="82">
        <v>172</v>
      </c>
      <c r="O6" s="79">
        <f>SUM(Q6:R6)</f>
        <v>382</v>
      </c>
      <c r="P6" s="73">
        <v>22.1</v>
      </c>
      <c r="Q6" s="81">
        <v>171</v>
      </c>
      <c r="R6" s="82">
        <v>211</v>
      </c>
      <c r="S6" s="79">
        <f>SUM(U6:V6)</f>
        <v>337</v>
      </c>
      <c r="T6" s="73">
        <v>19.6</v>
      </c>
      <c r="U6" s="81">
        <v>149</v>
      </c>
      <c r="V6" s="117">
        <v>188</v>
      </c>
      <c r="X6" s="9" t="s">
        <v>6</v>
      </c>
      <c r="Y6" s="37">
        <v>24.4</v>
      </c>
      <c r="Z6" s="37">
        <v>18.3</v>
      </c>
      <c r="AA6" s="37">
        <v>25.9</v>
      </c>
      <c r="AB6" s="37">
        <v>21.1</v>
      </c>
      <c r="AC6" s="37">
        <v>18.5</v>
      </c>
      <c r="AD6" s="37">
        <v>16.6</v>
      </c>
      <c r="AE6" s="50">
        <v>23.2</v>
      </c>
      <c r="AF6" s="50">
        <v>19.5</v>
      </c>
      <c r="AG6" s="50">
        <v>16.5</v>
      </c>
      <c r="AH6" s="39">
        <f>AF14/AG14*1000</f>
        <v>14.302741358760429</v>
      </c>
    </row>
    <row r="7" spans="1:33" s="6" customFormat="1" ht="15.75" customHeight="1" thickBot="1">
      <c r="A7" s="133"/>
      <c r="B7" s="86" t="s">
        <v>22</v>
      </c>
      <c r="C7" s="87">
        <f>SUM(E7:F7)</f>
        <v>28</v>
      </c>
      <c r="D7" s="80">
        <v>24.4</v>
      </c>
      <c r="E7" s="88">
        <v>11</v>
      </c>
      <c r="F7" s="89">
        <v>17</v>
      </c>
      <c r="G7" s="90">
        <f>SUM(I7:J7)</f>
        <v>20</v>
      </c>
      <c r="H7" s="91">
        <v>18.3</v>
      </c>
      <c r="I7" s="92">
        <v>10</v>
      </c>
      <c r="J7" s="93">
        <v>10</v>
      </c>
      <c r="K7" s="87">
        <f>SUM(M7:N7)</f>
        <v>28</v>
      </c>
      <c r="L7" s="80">
        <v>25.9</v>
      </c>
      <c r="M7" s="88">
        <v>18</v>
      </c>
      <c r="N7" s="89">
        <v>10</v>
      </c>
      <c r="O7" s="87">
        <f>SUM(Q7:R7)</f>
        <v>23</v>
      </c>
      <c r="P7" s="80">
        <v>21.1</v>
      </c>
      <c r="Q7" s="88">
        <v>13</v>
      </c>
      <c r="R7" s="89">
        <v>10</v>
      </c>
      <c r="S7" s="87">
        <f>SUM(U7:V7)</f>
        <v>19</v>
      </c>
      <c r="T7" s="80">
        <v>18.5</v>
      </c>
      <c r="U7" s="88">
        <f>SUM(U8:U9)</f>
        <v>10</v>
      </c>
      <c r="V7" s="89">
        <f>SUM(V8:V9)</f>
        <v>9</v>
      </c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0" s="6" customFormat="1" ht="15.75" customHeight="1">
      <c r="A8" s="133"/>
      <c r="B8" s="78" t="s">
        <v>20</v>
      </c>
      <c r="C8" s="94">
        <f>SUM(E8:F8)</f>
        <v>17</v>
      </c>
      <c r="D8" s="70">
        <v>23.6</v>
      </c>
      <c r="E8" s="95">
        <v>9</v>
      </c>
      <c r="F8" s="96">
        <v>8</v>
      </c>
      <c r="G8" s="97">
        <f>SUM(I8:J8)</f>
        <v>13</v>
      </c>
      <c r="H8" s="98">
        <v>18.8</v>
      </c>
      <c r="I8" s="99">
        <v>7</v>
      </c>
      <c r="J8" s="100">
        <v>6</v>
      </c>
      <c r="K8" s="94">
        <v>22</v>
      </c>
      <c r="L8" s="70">
        <v>32.6</v>
      </c>
      <c r="M8" s="95">
        <v>14</v>
      </c>
      <c r="N8" s="96">
        <v>8</v>
      </c>
      <c r="O8" s="94">
        <v>13</v>
      </c>
      <c r="P8" s="70">
        <v>19.1</v>
      </c>
      <c r="Q8" s="95">
        <v>8</v>
      </c>
      <c r="R8" s="96">
        <v>5</v>
      </c>
      <c r="S8" s="94">
        <f>SUM(U8,V8)</f>
        <v>11</v>
      </c>
      <c r="T8" s="70">
        <v>17</v>
      </c>
      <c r="U8" s="95">
        <v>6</v>
      </c>
      <c r="V8" s="96">
        <v>5</v>
      </c>
      <c r="X8" s="21"/>
      <c r="Y8" s="10"/>
      <c r="Z8" s="10"/>
      <c r="AA8" s="10"/>
      <c r="AD8" s="7" t="s">
        <v>10</v>
      </c>
    </row>
    <row r="9" spans="1:30" s="6" customFormat="1" ht="15.75" customHeight="1" thickBot="1">
      <c r="A9" s="133"/>
      <c r="B9" s="101" t="s">
        <v>8</v>
      </c>
      <c r="C9" s="102">
        <f>SUM(E9:F9)</f>
        <v>11</v>
      </c>
      <c r="D9" s="103">
        <v>25.8</v>
      </c>
      <c r="E9" s="104">
        <v>2</v>
      </c>
      <c r="F9" s="105">
        <v>9</v>
      </c>
      <c r="G9" s="106">
        <f>SUM(I9:J9)</f>
        <v>7</v>
      </c>
      <c r="H9" s="107">
        <v>17.4</v>
      </c>
      <c r="I9" s="108">
        <v>3</v>
      </c>
      <c r="J9" s="109">
        <v>4</v>
      </c>
      <c r="K9" s="102">
        <v>6</v>
      </c>
      <c r="L9" s="103">
        <v>14.7</v>
      </c>
      <c r="M9" s="104">
        <v>4</v>
      </c>
      <c r="N9" s="105">
        <v>2</v>
      </c>
      <c r="O9" s="102">
        <v>10</v>
      </c>
      <c r="P9" s="103">
        <v>24.4</v>
      </c>
      <c r="Q9" s="104">
        <v>5</v>
      </c>
      <c r="R9" s="105">
        <v>5</v>
      </c>
      <c r="S9" s="102">
        <f>SUM(U9,V9)</f>
        <v>8</v>
      </c>
      <c r="T9" s="103">
        <v>21.1</v>
      </c>
      <c r="U9" s="104">
        <v>4</v>
      </c>
      <c r="V9" s="105">
        <v>4</v>
      </c>
      <c r="X9" s="21"/>
      <c r="Y9" s="10"/>
      <c r="Z9" s="10"/>
      <c r="AA9" s="10"/>
      <c r="AD9" s="47" t="s">
        <v>39</v>
      </c>
    </row>
    <row r="10" spans="1:33" s="6" customFormat="1" ht="15.75" customHeight="1">
      <c r="A10" s="133"/>
      <c r="B10" s="110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2"/>
      <c r="T10" s="112"/>
      <c r="U10" s="112"/>
      <c r="V10" s="112"/>
      <c r="X10" s="10"/>
      <c r="Y10" s="10"/>
      <c r="Z10" s="10"/>
      <c r="AA10" s="10"/>
      <c r="AD10" s="12"/>
      <c r="AE10" s="13" t="s">
        <v>14</v>
      </c>
      <c r="AF10" s="13" t="s">
        <v>15</v>
      </c>
      <c r="AG10" s="14" t="s">
        <v>16</v>
      </c>
    </row>
    <row r="11" spans="1:33" s="6" customFormat="1" ht="15.75" customHeight="1" thickBot="1">
      <c r="A11" s="133"/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2"/>
      <c r="T11" s="112"/>
      <c r="U11" s="112"/>
      <c r="V11" s="112"/>
      <c r="X11" s="10"/>
      <c r="Y11" s="10"/>
      <c r="Z11" s="10"/>
      <c r="AA11" s="10"/>
      <c r="AD11" s="33"/>
      <c r="AE11" s="24"/>
      <c r="AF11" s="24"/>
      <c r="AG11" s="34"/>
    </row>
    <row r="12" spans="1:33" s="6" customFormat="1" ht="15.75" customHeight="1">
      <c r="A12" s="133"/>
      <c r="B12" s="113"/>
      <c r="C12" s="126" t="s">
        <v>35</v>
      </c>
      <c r="D12" s="127"/>
      <c r="E12" s="127"/>
      <c r="F12" s="128"/>
      <c r="G12" s="126" t="s">
        <v>28</v>
      </c>
      <c r="H12" s="127"/>
      <c r="I12" s="127"/>
      <c r="J12" s="128"/>
      <c r="K12" s="126" t="s">
        <v>36</v>
      </c>
      <c r="L12" s="127"/>
      <c r="M12" s="127"/>
      <c r="N12" s="128"/>
      <c r="O12" s="126" t="s">
        <v>37</v>
      </c>
      <c r="P12" s="127"/>
      <c r="Q12" s="127"/>
      <c r="R12" s="128"/>
      <c r="S12" s="126" t="s">
        <v>38</v>
      </c>
      <c r="T12" s="127"/>
      <c r="U12" s="127"/>
      <c r="V12" s="128"/>
      <c r="X12" s="10"/>
      <c r="Y12" s="10"/>
      <c r="Z12" s="10"/>
      <c r="AA12" s="10"/>
      <c r="AD12" s="15" t="s">
        <v>11</v>
      </c>
      <c r="AE12" s="11">
        <v>976978</v>
      </c>
      <c r="AF12" s="11">
        <v>20934</v>
      </c>
      <c r="AG12" s="16">
        <f>SUM(AE12:AF12)</f>
        <v>997912</v>
      </c>
    </row>
    <row r="13" spans="1:33" s="6" customFormat="1" ht="15.75" customHeight="1" thickBot="1">
      <c r="A13" s="133"/>
      <c r="B13" s="114"/>
      <c r="C13" s="62" t="s">
        <v>0</v>
      </c>
      <c r="D13" s="63" t="s">
        <v>1</v>
      </c>
      <c r="E13" s="63" t="s">
        <v>2</v>
      </c>
      <c r="F13" s="64" t="s">
        <v>3</v>
      </c>
      <c r="G13" s="62" t="s">
        <v>0</v>
      </c>
      <c r="H13" s="63" t="s">
        <v>1</v>
      </c>
      <c r="I13" s="63" t="s">
        <v>2</v>
      </c>
      <c r="J13" s="64" t="s">
        <v>3</v>
      </c>
      <c r="K13" s="65" t="s">
        <v>0</v>
      </c>
      <c r="L13" s="66" t="s">
        <v>1</v>
      </c>
      <c r="M13" s="66" t="s">
        <v>2</v>
      </c>
      <c r="N13" s="67" t="s">
        <v>3</v>
      </c>
      <c r="O13" s="65" t="s">
        <v>0</v>
      </c>
      <c r="P13" s="66" t="s">
        <v>1</v>
      </c>
      <c r="Q13" s="66" t="s">
        <v>2</v>
      </c>
      <c r="R13" s="67" t="s">
        <v>3</v>
      </c>
      <c r="S13" s="65" t="s">
        <v>0</v>
      </c>
      <c r="T13" s="66" t="s">
        <v>1</v>
      </c>
      <c r="U13" s="66" t="s">
        <v>2</v>
      </c>
      <c r="V13" s="67" t="s">
        <v>3</v>
      </c>
      <c r="X13" s="10"/>
      <c r="Y13" s="10"/>
      <c r="Z13" s="10"/>
      <c r="AA13" s="10"/>
      <c r="AD13" s="15" t="s">
        <v>12</v>
      </c>
      <c r="AE13" s="11">
        <v>14831</v>
      </c>
      <c r="AF13" s="11">
        <v>289</v>
      </c>
      <c r="AG13" s="16">
        <f>SUM(AE13:AF13)</f>
        <v>15120</v>
      </c>
    </row>
    <row r="14" spans="1:33" s="6" customFormat="1" ht="15.75" customHeight="1" thickBot="1">
      <c r="A14" s="133"/>
      <c r="B14" s="115" t="s">
        <v>4</v>
      </c>
      <c r="C14" s="69">
        <v>24800</v>
      </c>
      <c r="D14" s="70">
        <v>23.3514840903891</v>
      </c>
      <c r="E14" s="71">
        <v>11448</v>
      </c>
      <c r="F14" s="72">
        <v>13352</v>
      </c>
      <c r="G14" s="74">
        <v>24102</v>
      </c>
      <c r="H14" s="75">
        <v>22.8689518539393</v>
      </c>
      <c r="I14" s="76">
        <v>10938</v>
      </c>
      <c r="J14" s="77">
        <v>13164</v>
      </c>
      <c r="K14" s="74">
        <f>SUM(M14:N14)</f>
        <v>23524</v>
      </c>
      <c r="L14" s="75">
        <v>22.9</v>
      </c>
      <c r="M14" s="76">
        <v>10905</v>
      </c>
      <c r="N14" s="77">
        <v>12619</v>
      </c>
      <c r="O14" s="74">
        <f>SUM(Q14:R14)</f>
        <v>22617</v>
      </c>
      <c r="P14" s="75">
        <v>22</v>
      </c>
      <c r="Q14" s="76">
        <v>10862</v>
      </c>
      <c r="R14" s="77">
        <v>11755</v>
      </c>
      <c r="S14" s="74">
        <f>SUM(U14:V14)</f>
        <v>20934</v>
      </c>
      <c r="T14" s="75">
        <f>SUM(AF12/AG12*1000)</f>
        <v>20.977801649844878</v>
      </c>
      <c r="U14" s="76">
        <v>10067</v>
      </c>
      <c r="V14" s="77">
        <v>10867</v>
      </c>
      <c r="X14" s="10"/>
      <c r="Y14" s="10"/>
      <c r="Z14" s="10"/>
      <c r="AA14" s="10"/>
      <c r="AD14" s="15" t="s">
        <v>13</v>
      </c>
      <c r="AE14" s="11">
        <f>AE15+AE16</f>
        <v>827</v>
      </c>
      <c r="AF14" s="11">
        <f>AF15+AF16</f>
        <v>12</v>
      </c>
      <c r="AG14" s="16">
        <f>SUM(AE14:AF14)</f>
        <v>839</v>
      </c>
    </row>
    <row r="15" spans="1:33" s="6" customFormat="1" ht="15.75" customHeight="1" thickBot="1">
      <c r="A15" s="133"/>
      <c r="B15" s="116" t="s">
        <v>5</v>
      </c>
      <c r="C15" s="118">
        <v>355</v>
      </c>
      <c r="D15" s="80">
        <v>21.066998991157796</v>
      </c>
      <c r="E15" s="119">
        <v>177</v>
      </c>
      <c r="F15" s="120">
        <v>178</v>
      </c>
      <c r="G15" s="121">
        <v>311</v>
      </c>
      <c r="H15" s="98">
        <v>19.066887376617007</v>
      </c>
      <c r="I15" s="122">
        <v>141</v>
      </c>
      <c r="J15" s="123">
        <v>170</v>
      </c>
      <c r="K15" s="121">
        <f>SUM(M15:N15)</f>
        <v>313</v>
      </c>
      <c r="L15" s="98">
        <v>20.3</v>
      </c>
      <c r="M15" s="122">
        <v>144</v>
      </c>
      <c r="N15" s="123">
        <v>169</v>
      </c>
      <c r="O15" s="121">
        <f>SUM(Q15:R15)</f>
        <v>320</v>
      </c>
      <c r="P15" s="98">
        <v>20.3</v>
      </c>
      <c r="Q15" s="122">
        <v>148</v>
      </c>
      <c r="R15" s="123">
        <v>172</v>
      </c>
      <c r="S15" s="121">
        <f>SUM(U15:V15)</f>
        <v>289</v>
      </c>
      <c r="T15" s="98">
        <f>SUM(AF13/AG13*1000)</f>
        <v>19.113756613756614</v>
      </c>
      <c r="U15" s="122">
        <v>154</v>
      </c>
      <c r="V15" s="123">
        <v>135</v>
      </c>
      <c r="X15" s="21"/>
      <c r="Y15" s="10"/>
      <c r="Z15" s="10"/>
      <c r="AA15" s="10"/>
      <c r="AD15" s="20" t="s">
        <v>17</v>
      </c>
      <c r="AE15" s="11">
        <v>536</v>
      </c>
      <c r="AF15" s="11">
        <v>8</v>
      </c>
      <c r="AG15" s="16">
        <f>SUM(AE15:AF15)</f>
        <v>544</v>
      </c>
    </row>
    <row r="16" spans="1:33" s="6" customFormat="1" ht="15.75" customHeight="1" thickBot="1">
      <c r="A16" s="133"/>
      <c r="B16" s="124" t="s">
        <v>23</v>
      </c>
      <c r="C16" s="87">
        <f>SUM(E16:F16)</f>
        <v>18</v>
      </c>
      <c r="D16" s="80">
        <v>16.62049861495845</v>
      </c>
      <c r="E16" s="88">
        <f>SUM(E17:E18)</f>
        <v>11</v>
      </c>
      <c r="F16" s="89">
        <f>SUM(F17:F18)</f>
        <v>7</v>
      </c>
      <c r="G16" s="90">
        <f>SUM(I16:J16)</f>
        <v>24</v>
      </c>
      <c r="H16" s="91">
        <v>23.166023166023166</v>
      </c>
      <c r="I16" s="92">
        <f>SUM(I17:I18)</f>
        <v>8</v>
      </c>
      <c r="J16" s="93">
        <f>SUM(J17:J18)</f>
        <v>16</v>
      </c>
      <c r="K16" s="90">
        <f>SUM(M16:N16)</f>
        <v>18</v>
      </c>
      <c r="L16" s="91">
        <v>19.5</v>
      </c>
      <c r="M16" s="92">
        <f>M17+M18</f>
        <v>8</v>
      </c>
      <c r="N16" s="93">
        <f>N17+N18</f>
        <v>10</v>
      </c>
      <c r="O16" s="90">
        <f>SUM(Q16:R16)</f>
        <v>16</v>
      </c>
      <c r="P16" s="91">
        <v>16.5</v>
      </c>
      <c r="Q16" s="92">
        <f>Q17+Q18</f>
        <v>11</v>
      </c>
      <c r="R16" s="93">
        <f>R17+R18</f>
        <v>5</v>
      </c>
      <c r="S16" s="90">
        <f>SUM(U16:V16)</f>
        <v>12</v>
      </c>
      <c r="T16" s="91">
        <f>SUM(AF14/AG14*1000)</f>
        <v>14.302741358760429</v>
      </c>
      <c r="U16" s="92">
        <f>U17+U18</f>
        <v>6</v>
      </c>
      <c r="V16" s="93">
        <f>V17+V18</f>
        <v>6</v>
      </c>
      <c r="X16" s="10"/>
      <c r="Y16" s="10"/>
      <c r="Z16" s="10"/>
      <c r="AA16" s="10"/>
      <c r="AD16" s="17" t="s">
        <v>18</v>
      </c>
      <c r="AE16" s="18">
        <v>291</v>
      </c>
      <c r="AF16" s="18">
        <v>4</v>
      </c>
      <c r="AG16" s="19">
        <f>SUM(AE16:AF16)</f>
        <v>295</v>
      </c>
    </row>
    <row r="17" spans="1:27" s="6" customFormat="1" ht="16.5" customHeight="1">
      <c r="A17" s="133"/>
      <c r="B17" s="115" t="s">
        <v>7</v>
      </c>
      <c r="C17" s="94">
        <f>SUM(E17,F17)</f>
        <v>12</v>
      </c>
      <c r="D17" s="70">
        <v>17.804154302670625</v>
      </c>
      <c r="E17" s="95">
        <v>7</v>
      </c>
      <c r="F17" s="96">
        <v>5</v>
      </c>
      <c r="G17" s="97">
        <v>15</v>
      </c>
      <c r="H17" s="98">
        <v>23.006134969325153</v>
      </c>
      <c r="I17" s="99">
        <v>4</v>
      </c>
      <c r="J17" s="100">
        <v>11</v>
      </c>
      <c r="K17" s="97">
        <f>SUM(M17:N17)</f>
        <v>12</v>
      </c>
      <c r="L17" s="98">
        <v>20.3</v>
      </c>
      <c r="M17" s="99">
        <v>5</v>
      </c>
      <c r="N17" s="100">
        <v>7</v>
      </c>
      <c r="O17" s="97">
        <f>SUM(Q17:R17)</f>
        <v>11</v>
      </c>
      <c r="P17" s="98">
        <v>17.3</v>
      </c>
      <c r="Q17" s="99">
        <v>10</v>
      </c>
      <c r="R17" s="100">
        <v>1</v>
      </c>
      <c r="S17" s="97">
        <f>SUM(U17:V17)</f>
        <v>8</v>
      </c>
      <c r="T17" s="98">
        <f>SUM(AF15/AG15*1000)</f>
        <v>14.705882352941176</v>
      </c>
      <c r="U17" s="99">
        <v>5</v>
      </c>
      <c r="V17" s="100">
        <v>3</v>
      </c>
      <c r="X17" s="10"/>
      <c r="Y17" s="10"/>
      <c r="Z17" s="10"/>
      <c r="AA17" s="10"/>
    </row>
    <row r="18" spans="1:23" s="6" customFormat="1" ht="16.5" customHeight="1" thickBot="1">
      <c r="A18" s="133"/>
      <c r="B18" s="125" t="s">
        <v>8</v>
      </c>
      <c r="C18" s="102">
        <f>SUM(E18,F18)</f>
        <v>6</v>
      </c>
      <c r="D18" s="103">
        <v>14.669926650366747</v>
      </c>
      <c r="E18" s="104">
        <v>4</v>
      </c>
      <c r="F18" s="105">
        <v>2</v>
      </c>
      <c r="G18" s="106">
        <v>9</v>
      </c>
      <c r="H18" s="107">
        <v>23.4375</v>
      </c>
      <c r="I18" s="108">
        <v>4</v>
      </c>
      <c r="J18" s="109">
        <v>5</v>
      </c>
      <c r="K18" s="106">
        <f>SUM(M18:N18)</f>
        <v>6</v>
      </c>
      <c r="L18" s="107">
        <v>18.2</v>
      </c>
      <c r="M18" s="108">
        <v>3</v>
      </c>
      <c r="N18" s="109">
        <v>3</v>
      </c>
      <c r="O18" s="106">
        <f>SUM(Q18:R18)</f>
        <v>5</v>
      </c>
      <c r="P18" s="107">
        <v>14.9</v>
      </c>
      <c r="Q18" s="108">
        <v>1</v>
      </c>
      <c r="R18" s="109">
        <v>4</v>
      </c>
      <c r="S18" s="106">
        <f>SUM(U18:V18)</f>
        <v>4</v>
      </c>
      <c r="T18" s="107">
        <f>SUM(AF16/AG16*1000)</f>
        <v>13.559322033898304</v>
      </c>
      <c r="U18" s="108">
        <v>1</v>
      </c>
      <c r="V18" s="109">
        <v>3</v>
      </c>
      <c r="W18" s="10"/>
    </row>
    <row r="19" spans="1:22" s="6" customFormat="1" ht="16.5" customHeight="1">
      <c r="A19" s="133"/>
      <c r="B19" s="130" t="s">
        <v>25</v>
      </c>
      <c r="C19" s="130"/>
      <c r="D19" s="26"/>
      <c r="E19" s="10"/>
      <c r="F19" s="10"/>
      <c r="G19" s="25"/>
      <c r="H19" s="27"/>
      <c r="I19" s="10"/>
      <c r="J19" s="23"/>
      <c r="K19" s="28"/>
      <c r="L19" s="27"/>
      <c r="M19" s="29"/>
      <c r="N19" s="29"/>
      <c r="O19" s="10"/>
      <c r="S19" s="43"/>
      <c r="T19" s="43"/>
      <c r="U19" s="43"/>
      <c r="V19" s="43"/>
    </row>
    <row r="20" spans="1:22" s="6" customFormat="1" ht="16.5" customHeight="1">
      <c r="A20" s="133"/>
      <c r="B20" s="60" t="s">
        <v>24</v>
      </c>
      <c r="C20" s="61"/>
      <c r="D20" s="31"/>
      <c r="E20" s="31"/>
      <c r="F20" s="31"/>
      <c r="G20" s="31"/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44"/>
      <c r="T20" s="44"/>
      <c r="U20" s="44"/>
      <c r="V20" s="44"/>
    </row>
    <row r="21" spans="1:22" s="6" customFormat="1" ht="16.5" customHeight="1">
      <c r="A21" s="133"/>
      <c r="C21" s="32"/>
      <c r="D21" s="32"/>
      <c r="E21" s="32"/>
      <c r="F21" s="32"/>
      <c r="G21" s="3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44"/>
      <c r="T21" s="44"/>
      <c r="U21" s="44"/>
      <c r="V21" s="44"/>
    </row>
    <row r="22" spans="1:22" s="6" customFormat="1" ht="16.5" customHeight="1">
      <c r="A22" s="133"/>
      <c r="B22" s="30"/>
      <c r="C22" s="2"/>
      <c r="D22" s="2"/>
      <c r="E22" s="2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44"/>
      <c r="T22" s="44"/>
      <c r="U22" s="44"/>
      <c r="V22" s="44"/>
    </row>
    <row r="23" spans="1:27" s="6" customFormat="1" ht="16.5" customHeight="1">
      <c r="A23" s="133"/>
      <c r="B23" s="2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44"/>
      <c r="T23" s="44"/>
      <c r="U23" s="44"/>
      <c r="V23" s="44"/>
      <c r="AA23" s="48"/>
    </row>
    <row r="24" spans="1:27" s="6" customFormat="1" ht="16.5" customHeight="1">
      <c r="A24" s="133"/>
      <c r="B24" s="2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44"/>
      <c r="T24" s="44"/>
      <c r="U24" s="44"/>
      <c r="V24" s="44"/>
      <c r="AA24" s="48"/>
    </row>
    <row r="25" spans="1:27" s="6" customFormat="1" ht="16.5" customHeight="1">
      <c r="A25" s="133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44"/>
      <c r="T25" s="44"/>
      <c r="U25" s="44"/>
      <c r="V25" s="44"/>
      <c r="AA25" s="40"/>
    </row>
    <row r="26" spans="1:22" s="6" customFormat="1" ht="16.5" customHeight="1">
      <c r="A26" s="133"/>
      <c r="B26" s="2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44"/>
      <c r="T26" s="44"/>
      <c r="U26" s="44"/>
      <c r="V26" s="44"/>
    </row>
    <row r="27" spans="1:22" s="6" customFormat="1" ht="16.5" customHeight="1">
      <c r="A27" s="133"/>
      <c r="B27" s="2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44"/>
      <c r="T27" s="44"/>
      <c r="U27" s="44"/>
      <c r="V27" s="44"/>
    </row>
    <row r="28" spans="1:22" s="6" customFormat="1" ht="16.5" customHeight="1">
      <c r="A28" s="133"/>
      <c r="B28" s="2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44"/>
      <c r="T28" s="44"/>
      <c r="U28" s="44"/>
      <c r="V28" s="44"/>
    </row>
    <row r="29" spans="1:22" s="6" customFormat="1" ht="16.5" customHeight="1">
      <c r="A29" s="133"/>
      <c r="B29" s="2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44"/>
      <c r="T29" s="44"/>
      <c r="U29" s="44"/>
      <c r="V29" s="44"/>
    </row>
    <row r="30" spans="1:22" s="6" customFormat="1" ht="16.5" customHeight="1">
      <c r="A30" s="133"/>
      <c r="B30" s="2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44"/>
      <c r="T30" s="44"/>
      <c r="U30" s="44"/>
      <c r="V30" s="44"/>
    </row>
    <row r="31" spans="1:22" s="6" customFormat="1" ht="20.25" customHeight="1">
      <c r="A31" s="133"/>
      <c r="B31" s="2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44"/>
      <c r="T31" s="44"/>
      <c r="U31" s="44"/>
      <c r="V31" s="44"/>
    </row>
    <row r="32" ht="15" customHeight="1">
      <c r="A32" s="133"/>
    </row>
    <row r="33" ht="15" customHeight="1">
      <c r="A33" s="133"/>
    </row>
    <row r="34" ht="9" customHeight="1">
      <c r="A34" s="133"/>
    </row>
    <row r="35" spans="1:22" ht="9" customHeight="1">
      <c r="A35" s="133"/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</row>
    <row r="36" ht="9" customHeight="1">
      <c r="A36" s="133"/>
    </row>
    <row r="37" ht="9" customHeight="1">
      <c r="A37" s="133"/>
    </row>
    <row r="38" ht="9" customHeight="1">
      <c r="A38" s="133"/>
    </row>
    <row r="39" spans="1:22" ht="9" customHeight="1">
      <c r="A39" s="133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ht="9" customHeight="1">
      <c r="A40" s="133"/>
    </row>
    <row r="41" ht="9" customHeight="1">
      <c r="A41" s="133"/>
    </row>
    <row r="42" spans="1:22" ht="9" customHeight="1">
      <c r="A42" s="133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ht="9" customHeight="1">
      <c r="A43" s="133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9" customHeight="1">
      <c r="A44" s="133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ht="9" customHeight="1">
      <c r="A45" s="133"/>
    </row>
    <row r="46" ht="9" customHeight="1">
      <c r="A46" s="133"/>
    </row>
    <row r="47" ht="14.25" customHeight="1">
      <c r="A47" s="133"/>
    </row>
    <row r="48" ht="9" customHeight="1">
      <c r="A48" s="133"/>
    </row>
    <row r="49" ht="9" customHeight="1">
      <c r="A49" s="133"/>
    </row>
    <row r="50" ht="9" customHeight="1">
      <c r="A50" s="133"/>
    </row>
    <row r="51" spans="1:23" ht="10.5" customHeight="1">
      <c r="A51" s="133"/>
      <c r="W51"/>
    </row>
    <row r="52" spans="1:11" ht="9" customHeight="1">
      <c r="A52" s="133"/>
      <c r="K52" s="45"/>
    </row>
    <row r="53" ht="9" customHeight="1">
      <c r="A53" s="133"/>
    </row>
    <row r="54" spans="1:23" ht="9" customHeight="1">
      <c r="A54" s="133"/>
      <c r="W54" s="46"/>
    </row>
    <row r="55" spans="1:23" ht="9" customHeight="1">
      <c r="A55" s="133"/>
      <c r="W55" s="46"/>
    </row>
    <row r="56" spans="1:23" ht="86.25" customHeight="1">
      <c r="A56" s="133"/>
      <c r="W56" s="46"/>
    </row>
  </sheetData>
  <sheetProtection/>
  <mergeCells count="15">
    <mergeCell ref="A1:A56"/>
    <mergeCell ref="C3:F3"/>
    <mergeCell ref="G3:J3"/>
    <mergeCell ref="K3:N3"/>
    <mergeCell ref="C12:F12"/>
    <mergeCell ref="B3:B4"/>
    <mergeCell ref="G12:J12"/>
    <mergeCell ref="K12:N12"/>
    <mergeCell ref="S3:V3"/>
    <mergeCell ref="S12:V12"/>
    <mergeCell ref="B2:H2"/>
    <mergeCell ref="B19:C19"/>
    <mergeCell ref="B35:V35"/>
    <mergeCell ref="O3:R3"/>
    <mergeCell ref="O12:R12"/>
  </mergeCells>
  <printOptions/>
  <pageMargins left="0.1968503937007874" right="0.7086614173228347" top="0.7480314960629921" bottom="0.35433070866141736" header="0.31496062992125984" footer="0.31496062992125984"/>
  <pageSetup horizontalDpi="600" verticalDpi="600" orientation="landscape" paperSize="9" scale="70" r:id="rId2"/>
  <headerFooter alignWithMargins="0">
    <oddFooter>&amp;C&amp;12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C:\WINDOWS\ﾃﾞｽｸﾄｯﾌﾟ\２章\T2-15図4.jsd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年次別死産数・率</dc:title>
  <dc:subject/>
  <dc:creator>岐阜県</dc:creator>
  <cp:keywords/>
  <dc:description/>
  <cp:lastModifiedBy>Gifu</cp:lastModifiedBy>
  <cp:lastPrinted>2016-03-15T06:15:51Z</cp:lastPrinted>
  <dcterms:created xsi:type="dcterms:W3CDTF">2004-12-20T04:45:18Z</dcterms:created>
  <dcterms:modified xsi:type="dcterms:W3CDTF">2018-02-14T06:41:23Z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-442086832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1009112130</vt:i4>
  </property>
  <property fmtid="{D5CDD505-2E9C-101B-9397-08002B2CF9AE}" pid="7" name="_ReviewingToolsShownOnce">
    <vt:lpwstr/>
  </property>
</Properties>
</file>