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8" i="9" l="1"/>
  <c r="BG37" i="9"/>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U36" i="9"/>
  <c r="C36" i="9"/>
  <c r="CO35" i="9"/>
  <c r="AM35" i="9"/>
  <c r="C35" i="9"/>
  <c r="BW34" i="9"/>
  <c r="C34" i="9"/>
  <c r="BW35" i="9" l="1"/>
  <c r="BW36" i="9" s="1"/>
  <c r="BW37" i="9" s="1"/>
  <c r="BW38" i="9" s="1"/>
  <c r="BW39" i="9" s="1"/>
  <c r="BW40" i="9" s="1"/>
  <c r="BW41" i="9" s="1"/>
  <c r="BW42" i="9" s="1"/>
  <c r="BW43"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c r="BE35" i="9" s="1"/>
  <c r="BE36" i="9" s="1"/>
  <c r="BE37" i="9" s="1"/>
  <c r="BE38" i="9" s="1"/>
</calcChain>
</file>

<file path=xl/sharedStrings.xml><?xml version="1.0" encoding="utf-8"?>
<sst xmlns="http://schemas.openxmlformats.org/spreadsheetml/2006/main" count="1112" uniqueCount="576">
  <si>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</si>
  <si>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</si>
  <si>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</si>
  <si>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</si>
  <si>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</si>
  <si>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</si>
  <si>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</si>
  <si>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</si>
  <si>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</si>
  <si>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</si>
  <si>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</si>
  <si>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</si>
  <si>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</si>
  <si>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</si>
  <si>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</si>
  <si>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</si>
  <si>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</si>
  <si>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</si>
  <si>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</si>
  <si>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</si>
  <si>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</si>
  <si>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</si>
  <si>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</si>
  <si>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</si>
  <si>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</si>
  <si>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</si>
  <si>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</si>
  <si>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</si>
  <si>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</si>
  <si>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</si>
  <si>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</si>
  <si>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</si>
  <si>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</si>
  <si>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</si>
  <si>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</si>
  <si>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</si>
  <si>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</si>
  <si>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</si>
  <si>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</si>
  <si>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</si>
  <si>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</si>
  <si>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</si>
  <si>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</si>
  <si>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</si>
  <si>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</si>
  <si>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</si>
  <si>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</si>
  <si>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</si>
  <si>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</si>
  <si>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</si>
  <si>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</si>
  <si>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</si>
  <si>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</si>
  <si>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</si>
  <si>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</si>
  <si>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</si>
  <si>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</si>
  <si>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</si>
  <si>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</si>
  <si>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</si>
  <si>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</si>
  <si>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</si>
  <si>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</si>
  <si>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</si>
  <si>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</si>
  <si>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</si>
  <si>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</si>
  <si>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</si>
  <si>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</si>
  <si>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</si>
  <si>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</si>
  <si>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</si>
  <si>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</si>
  <si>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</si>
  <si>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</si>
  <si>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</si>
  <si>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</si>
  <si>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</si>
  <si>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</si>
  <si>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</si>
  <si>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</si>
  <si>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</si>
  <si>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</si>
  <si>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</si>
  <si>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</si>
  <si>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</si>
  <si>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</si>
  <si>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</si>
  <si>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</si>
  <si>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</si>
  <si>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</si>
  <si>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</si>
  <si>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</si>
  <si>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</si>
  <si>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</si>
  <si>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</si>
  <si>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</si>
  <si>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</si>
  <si>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</si>
  <si>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</si>
  <si>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</si>
  <si>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</si>
  <si>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</si>
  <si>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</si>
  <si>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</si>
  <si>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</si>
  <si>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</si>
  <si>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</si>
  <si>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</si>
  <si>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</si>
  <si>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</si>
  <si>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</si>
  <si>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</si>
  <si>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</si>
  <si>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</si>
  <si>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</si>
  <si>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</si>
  <si>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</si>
  <si>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</si>
  <si>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</si>
  <si>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</si>
  <si>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</si>
  <si>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</si>
  <si>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</si>
  <si>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</si>
  <si>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</si>
  <si>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</si>
  <si>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</si>
  <si>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</si>
  <si>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</si>
  <si>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</si>
  <si>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</si>
  <si>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</si>
  <si>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</si>
  <si>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</si>
  <si>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</si>
  <si>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</si>
  <si>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</si>
  <si>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</si>
  <si>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</si>
  <si>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</si>
  <si>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</si>
  <si>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</si>
  <si>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</si>
  <si>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</si>
  <si>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</si>
  <si>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</si>
  <si>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</si>
  <si>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</si>
  <si>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</si>
  <si>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</si>
  <si>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</si>
  <si>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</si>
  <si>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</si>
  <si>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</si>
  <si>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</si>
  <si>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</si>
  <si>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</si>
  <si>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</si>
  <si>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</si>
  <si>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</si>
  <si>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</si>
  <si>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</si>
  <si>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</si>
  <si>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</si>
  <si>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</si>
  <si>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</si>
  <si>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</si>
  <si>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</si>
  <si>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</si>
  <si>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</si>
  <si>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</si>
  <si>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</si>
  <si>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</si>
  <si>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</si>
  <si>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</si>
  <si>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</si>
  <si>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</si>
  <si>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</si>
  <si>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</si>
  <si>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</si>
  <si>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</si>
  <si>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</si>
  <si>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</si>
  <si>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</si>
  <si>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</si>
  <si>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</si>
  <si>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</si>
  <si>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</si>
  <si>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</si>
  <si>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</si>
  <si>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</si>
  <si>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</si>
  <si>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</si>
  <si>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</si>
  <si>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</si>
  <si>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</si>
  <si>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</si>
  <si>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</si>
  <si>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</si>
  <si>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</si>
  <si>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</si>
  <si>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</si>
  <si>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</si>
  <si>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</si>
  <si>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</si>
  <si>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</si>
  <si>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</si>
  <si>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</si>
  <si>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</si>
  <si>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</si>
  <si>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</si>
  <si>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</si>
  <si>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</si>
  <si>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</si>
  <si>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</si>
  <si>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</si>
  <si>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</si>
  <si>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</si>
  <si>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</si>
  <si>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</si>
  <si>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</si>
  <si>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</si>
  <si>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</si>
  <si>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</si>
  <si>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</si>
  <si>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</si>
  <si>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</si>
  <si>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</si>
  <si>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</si>
  <si>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</si>
  <si>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</si>
  <si>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</si>
  <si>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</si>
  <si>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</si>
  <si>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</si>
  <si>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</si>
  <si>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</si>
  <si>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</si>
  <si>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</si>
  <si>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</si>
  <si>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</si>
  <si>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</si>
  <si>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</si>
  <si>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</si>
  <si>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</si>
  <si>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</si>
  <si>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</si>
  <si>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</si>
  <si>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</si>
  <si>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</si>
  <si>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</si>
  <si>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</si>
  <si>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</si>
  <si>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</si>
  <si>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</si>
  <si>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</si>
  <si>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</si>
  <si>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</si>
  <si>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</si>
  <si>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</si>
  <si>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</si>
  <si>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</si>
  <si>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</si>
  <si>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</si>
  <si>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</si>
  <si>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</si>
  <si>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</si>
  <si>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</si>
  <si>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</si>
  <si>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</si>
  <si>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</si>
  <si>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</si>
  <si>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</si>
  <si>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</si>
  <si>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</si>
  <si>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</si>
  <si>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</si>
  <si>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</si>
  <si>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</si>
  <si>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</si>
  <si>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</si>
  <si>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</si>
  <si>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</si>
  <si>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</si>
  <si>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</si>
  <si>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</si>
  <si>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</si>
  <si>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</si>
  <si>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</si>
  <si>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</si>
  <si>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</si>
  <si>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</si>
  <si>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</si>
  <si>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</si>
  <si>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</si>
  <si>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</si>
  <si>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</si>
  <si>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</si>
  <si>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</si>
  <si>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</si>
  <si>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</si>
  <si>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</si>
  <si>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</si>
  <si>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</si>
  <si>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</si>
  <si>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</si>
  <si>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</si>
  <si>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</si>
  <si>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</si>
  <si>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</si>
  <si>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</si>
  <si>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</si>
  <si>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</si>
  <si>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</si>
  <si>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</si>
  <si>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</si>
  <si>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</si>
  <si>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</si>
  <si>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</si>
  <si>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</si>
  <si>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</si>
  <si>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</si>
  <si>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</si>
  <si>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</si>
  <si>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</si>
  <si>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</si>
  <si>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</si>
  <si>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</si>
  <si>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</si>
  <si>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</si>
  <si>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</si>
  <si>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</si>
  <si>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</si>
  <si>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</si>
  <si>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</si>
  <si>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</si>
  <si>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</si>
  <si>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</si>
  <si>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</si>
  <si>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</si>
  <si>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</si>
  <si>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</si>
  <si>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</si>
  <si>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</si>
  <si>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</si>
  <si>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</si>
  <si>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</si>
  <si>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</si>
  <si>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</si>
  <si>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</si>
  <si>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</si>
  <si>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</si>
  <si>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</si>
  <si>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</si>
  <si>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</si>
  <si>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</si>
  <si>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</si>
  <si>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</si>
  <si>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</si>
  <si>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</si>
  <si>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</si>
  <si>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</si>
  <si>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</si>
  <si>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</si>
  <si>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</si>
  <si>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</si>
  <si>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</si>
  <si>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</si>
  <si>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</si>
  <si>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</si>
  <si>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</si>
  <si>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</si>
  <si>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</si>
  <si>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</si>
  <si>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</si>
  <si>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</si>
  <si>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</si>
  <si>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</si>
  <si>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</si>
  <si>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</si>
  <si>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</si>
  <si>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</si>
  <si>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</si>
  <si>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北部簡易水道事業特別会計</t>
    <phoneticPr fontId="5"/>
  </si>
  <si>
    <t>法非適用企業</t>
    <phoneticPr fontId="5"/>
  </si>
  <si>
    <t>南部簡易水道事業特別会計</t>
    <phoneticPr fontId="5"/>
  </si>
  <si>
    <t>農業集落排水事業特別会計</t>
    <phoneticPr fontId="5"/>
  </si>
  <si>
    <t>公共下水道事業特別会計</t>
    <phoneticPr fontId="5"/>
  </si>
  <si>
    <t>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</si>
  <si>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</si>
  <si>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</si>
  <si>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</si>
  <si>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</si>
  <si>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</si>
  <si>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</si>
  <si>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</si>
  <si>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</si>
  <si>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</si>
  <si>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</si>
  <si>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</si>
  <si>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</si>
  <si>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</si>
  <si>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</si>
  <si>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</si>
  <si>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</si>
  <si>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</si>
  <si>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</si>
  <si>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</si>
  <si>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</si>
  <si>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</si>
  <si>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</si>
  <si>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</si>
  <si>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</si>
  <si>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</si>
  <si>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</si>
  <si>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</si>
  <si>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</si>
  <si>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</si>
  <si>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</si>
  <si>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</si>
  <si>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</si>
  <si>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</si>
  <si>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</si>
  <si>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</si>
  <si>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</si>
  <si>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</si>
  <si>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</si>
  <si>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</si>
  <si>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</si>
  <si>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</si>
  <si>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</si>
  <si>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</si>
  <si>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</si>
  <si>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</si>
  <si>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</si>
  <si>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</si>
  <si>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</si>
  <si>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</si>
  <si>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</si>
  <si>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</si>
  <si>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</si>
  <si>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</si>
  <si>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</si>
  <si>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</si>
  <si>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</si>
  <si>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</si>
  <si>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</si>
  <si>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</si>
  <si>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</si>
  <si>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</si>
  <si>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</si>
  <si>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</si>
  <si>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</si>
  <si>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</si>
  <si>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</si>
  <si>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</si>
  <si>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</si>
  <si>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</si>
  <si>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</si>
  <si>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</si>
  <si>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</si>
  <si>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</si>
  <si>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</si>
  <si>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</si>
  <si>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</si>
  <si>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</si>
  <si>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</si>
  <si>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</si>
  <si>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</si>
  <si>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</si>
  <si>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</si>
  <si>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</si>
  <si>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</si>
  <si>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</si>
  <si>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</si>
  <si>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</si>
  <si>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</si>
  <si>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</si>
  <si>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</si>
  <si>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</si>
  <si>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</si>
  <si>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</si>
  <si>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</si>
  <si>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</si>
  <si>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</si>
  <si>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</si>
  <si>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</si>
  <si>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</si>
  <si>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</si>
  <si>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</si>
  <si>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</si>
  <si>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</si>
  <si>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</si>
  <si>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</si>
  <si>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</si>
  <si>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</si>
  <si>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</si>
  <si>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</si>
  <si>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</si>
  <si>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</si>
  <si>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</si>
  <si>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</si>
  <si>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</si>
  <si>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</si>
  <si>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</si>
  <si>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</si>
  <si>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</si>
  <si>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</si>
  <si>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</si>
  <si>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</si>
  <si>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</si>
  <si>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</si>
  <si>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</si>
  <si>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</si>
  <si>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</si>
  <si>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</si>
  <si>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</si>
  <si>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</si>
  <si>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</si>
  <si>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</si>
  <si>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</si>
  <si>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</si>
  <si>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</si>
  <si>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</si>
  <si>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4.39</t>
  </si>
  <si>
    <t>▲ 1.98</t>
  </si>
  <si>
    <t>▲ 2.00</t>
  </si>
  <si>
    <t>水道事業会計</t>
  </si>
  <si>
    <t>一般会計</t>
  </si>
  <si>
    <t>国民健康保険特別会計</t>
  </si>
  <si>
    <t>温泉施設特別会計</t>
  </si>
  <si>
    <t>北部簡易水道事業特別会計</t>
  </si>
  <si>
    <t>南部簡易水道事業特別会計</t>
  </si>
  <si>
    <t>公共下水道事業特別会計</t>
  </si>
  <si>
    <t>後期高齢者医療事業特別会計</t>
  </si>
  <si>
    <t>その他会計（赤字）</t>
  </si>
  <si>
    <t>その他会計（黒字）</t>
  </si>
  <si>
    <t>基金からの370百万円繰入</t>
    <rPh sb="0" eb="2">
      <t>キキン</t>
    </rPh>
    <rPh sb="8" eb="10">
      <t>ヒャクマン</t>
    </rPh>
    <rPh sb="10" eb="11">
      <t>エン</t>
    </rPh>
    <rPh sb="11" eb="13">
      <t>クリイレ</t>
    </rPh>
    <phoneticPr fontId="2"/>
  </si>
  <si>
    <t>-</t>
    <phoneticPr fontId="2"/>
  </si>
  <si>
    <t>池田町土地開発公社</t>
    <rPh sb="0" eb="3">
      <t>イケダチョウ</t>
    </rPh>
    <rPh sb="3" eb="5">
      <t>トチ</t>
    </rPh>
    <rPh sb="5" eb="7">
      <t>カイハツ</t>
    </rPh>
    <rPh sb="7" eb="9">
      <t>コウシャ</t>
    </rPh>
    <phoneticPr fontId="2"/>
  </si>
  <si>
    <t>大垣衛生施設組合</t>
  </si>
  <si>
    <t>揖斐川水防事務組合</t>
  </si>
  <si>
    <t>揖斐郡養基小学校養基保育所組合</t>
  </si>
  <si>
    <t>岐阜県市町村会館組合</t>
  </si>
  <si>
    <t>樫原谷林野組合</t>
  </si>
  <si>
    <t>足打谷林野組合</t>
  </si>
  <si>
    <t>岐阜県市町村職員退職手当組合</t>
  </si>
  <si>
    <t>大垣消防組合</t>
  </si>
  <si>
    <t>西濃環境整備組合</t>
  </si>
  <si>
    <t>揖斐広域連合（介護保険事業会計分）</t>
  </si>
  <si>
    <t>岐阜県後期高齢者医療広域連合（一般会計分）</t>
  </si>
  <si>
    <t>岐阜県後期高齢者医療広域連合（特別会計分）</t>
  </si>
  <si>
    <t>西美濃さくら苑介護老人保健施設事務組合</t>
  </si>
  <si>
    <t>基金からの1,850百万円繰入</t>
    <phoneticPr fontId="2"/>
  </si>
  <si>
    <t>基金からの222百万円繰入</t>
    <phoneticPr fontId="2"/>
  </si>
  <si>
    <t>基金からの13百万円繰入</t>
    <phoneticPr fontId="2"/>
  </si>
  <si>
    <t>基金からの144百万円繰入</t>
    <phoneticPr fontId="2"/>
  </si>
  <si>
    <t>揖斐広域連合（老人福祉施設特別会計分）</t>
    <phoneticPr fontId="2"/>
  </si>
  <si>
    <t>○</t>
    <phoneticPr fontId="2"/>
  </si>
  <si>
    <t>揖斐広域連合（一般会計分）</t>
    <rPh sb="7" eb="9">
      <t>イッパン</t>
    </rPh>
    <phoneticPr fontId="2"/>
  </si>
  <si>
    <t>-</t>
    <phoneticPr fontId="2"/>
  </si>
  <si>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</si>
  <si>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</si>
  <si>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</si>
  <si>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</si>
  <si>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と比べて高い傾向にある。将来負担比率については、学校給食センターを大野町と共同で建設し、昨年に比べ高くなっている。償却率については、財源の厳しさから老朽化した施設の更新が進んおらず、類似団体平均より高くなっている。今後は公共施設総合管理計画を基に、老朽化対策に積極的に取り組んでいくことで、適正化に努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</si>
  <si>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</si>
  <si>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</si>
  <si>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</si>
  <si>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</si>
  <si>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</si>
  <si>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</si>
  <si>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値より高い水準にあり、昨年と比較し高くなっている要因として、学校給食センターを大野町と共同で建設したことが挙げられる。今後は老朽化した施設の更新も控えているため、これまで以上に公債費の適正化に取り組んで</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</si>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</sst>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xmlns:c16r2="http://schemas.microsoft.com/office/drawing/2015/06/chart">
            <c:ext xmlns:c16="http://schemas.microsoft.com/office/drawing/2014/chart" uri="{C3380CC4-5D6E-409C-BE32-E72D297353CC}">
              <c16:uniqueId val="{00000000-72F7-4AB8-ACF9-2C20C52124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47219</c:v>
                </c:pt>
                <c:pt idx="1">
                  <c:v>81790</c:v>
                </c:pt>
                <c:pt idx="2">
                  <c:v>42622</c:v>
                </c:pt>
                <c:pt idx="3">
                  <c:v>42833</c:v>
                </c:pt>
                <c:pt idx="4">
                  <c:v>120323</c:v>
                </c:pt>
              </c:numCache>
            </c:numRef>
          </c:val>
          <c:smooth val="0"/>
          <c:extLst xmlns:c16r2="http://schemas.microsoft.com/office/drawing/2015/06/chart">
            <c:ext xmlns:c16="http://schemas.microsoft.com/office/drawing/2014/chart" uri="{C3380CC4-5D6E-409C-BE32-E72D297353CC}">
              <c16:uniqueId val="{00000001-72F7-4AB8-ACF9-2C20C521245D}"/>
            </c:ext>
          </c:extLst>
        </c:ser>
        <c:dLbls>
          <c:showLegendKey val="0"/>
          <c:showVal val="0"/>
          <c:showCatName val="0"/>
          <c:showSerName val="0"/>
          <c:showPercent val="0"/>
          <c:showBubbleSize val="0"/>
        </c:dLbls>
        <c:marker val="1"/>
        <c:smooth val="0"/>
        <c:axId val="63697280"/>
        <c:axId val="63698432"/>
      </c:lineChart>
      <c:catAx>
        <c:axId val="6369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698432"/>
        <c:crosses val="autoZero"/>
        <c:auto val="1"/>
        <c:lblAlgn val="ctr"/>
        <c:lblOffset val="100"/>
        <c:tickLblSkip val="1"/>
        <c:tickMarkSkip val="1"/>
        <c:noMultiLvlLbl val="0"/>
      </c:catAx>
      <c:valAx>
        <c:axId val="63698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69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6.84</c:v>
                </c:pt>
                <c:pt idx="1">
                  <c:v>11.01</c:v>
                </c:pt>
                <c:pt idx="2">
                  <c:v>6.47</c:v>
                </c:pt>
                <c:pt idx="3">
                  <c:v>7.57</c:v>
                </c:pt>
                <c:pt idx="4">
                  <c:v>6.46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35.19</c:v>
                </c:pt>
                <c:pt idx="1">
                  <c:v>33.93</c:v>
                </c:pt>
                <c:pt idx="2">
                  <c:v>33.68</c:v>
                </c:pt>
                <c:pt idx="3">
                  <c:v>30.24</c:v>
                </c:pt>
                <c:pt idx="4">
                  <c:v>29.73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3775104"/>
        <c:axId val="6377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2.93</c:v>
                </c:pt>
                <c:pt idx="2">
                  <c:v>-4.3899999999999997</c:v>
                </c:pt>
                <c:pt idx="3">
                  <c:v>-1.98</c:v>
                </c:pt>
                <c:pt idx="4">
                  <c:v>-2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3775104"/>
        <c:axId val="63777024"/>
      </c:lineChart>
      <c:catAx>
        <c:axId val="637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777024"/>
        <c:crosses val="autoZero"/>
        <c:auto val="1"/>
        <c:lblAlgn val="ctr"/>
        <c:lblOffset val="100"/>
        <c:tickLblSkip val="1"/>
        <c:tickMarkSkip val="1"/>
        <c:noMultiLvlLbl val="0"/>
      </c:catAx>
      <c:valAx>
        <c:axId val="6377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7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0.16</c:v>
                </c:pt>
                <c:pt idx="4">
                  <c:v>#N/A</c:v>
                </c:pt>
                <c:pt idx="5">
                  <c:v>0.22</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北部簡易水道事業特別会計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0.16</c:v>
                </c:pt>
                <c:pt idx="4">
                  <c:v>#N/A</c:v>
                </c:pt>
                <c:pt idx="5">
                  <c:v>0.24</c:v>
                </c:pt>
                <c:pt idx="6">
                  <c:v>#N/A</c:v>
                </c:pt>
                <c:pt idx="7">
                  <c:v>0.06</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0.23</c:v>
                </c:pt>
                <c:pt idx="4">
                  <c:v>#N/A</c:v>
                </c:pt>
                <c:pt idx="5">
                  <c:v>0</c:v>
                </c:pt>
                <c:pt idx="6">
                  <c:v>#N/A</c:v>
                </c:pt>
                <c:pt idx="7">
                  <c:v>0.08</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1.48</c:v>
                </c:pt>
                <c:pt idx="2">
                  <c:v>#N/A</c:v>
                </c:pt>
                <c:pt idx="3">
                  <c:v>1.67</c:v>
                </c:pt>
                <c:pt idx="4">
                  <c:v>#N/A</c:v>
                </c:pt>
                <c:pt idx="5">
                  <c:v>0.86</c:v>
                </c:pt>
                <c:pt idx="6">
                  <c:v>#N/A</c:v>
                </c:pt>
                <c:pt idx="7">
                  <c:v>0.44</c:v>
                </c:pt>
                <c:pt idx="8">
                  <c:v>#N/A</c:v>
                </c:pt>
                <c:pt idx="9">
                  <c:v>1.73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6.83</c:v>
                </c:pt>
                <c:pt idx="2">
                  <c:v>#N/A</c:v>
                </c:pt>
                <c:pt idx="3">
                  <c:v>11</c:v>
                </c:pt>
                <c:pt idx="4">
                  <c:v>#N/A</c:v>
                </c:pt>
                <c:pt idx="5">
                  <c:v>6.47</c:v>
                </c:pt>
                <c:pt idx="6">
                  <c:v>#N/A</c:v>
                </c:pt>
                <c:pt idx="7">
                  <c:v>7.57</c:v>
                </c:pt>
                <c:pt idx="8">
                  <c:v>#N/A</c:v>
                </c:pt>
                <c:pt idx="9">
                  <c:v>6.45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22.95</c:v>
                </c:pt>
                <c:pt idx="2">
                  <c:v>#N/A</c:v>
                </c:pt>
                <c:pt idx="3">
                  <c:v>26.82</c:v>
                </c:pt>
                <c:pt idx="4">
                  <c:v>#N/A</c:v>
                </c:pt>
                <c:pt idx="5">
                  <c:v>20.93</c:v>
                </c:pt>
                <c:pt idx="6">
                  <c:v>#N/A</c:v>
                </c:pt>
                <c:pt idx="7">
                  <c:v>18.149999999999999</c:v>
                </c:pt>
                <c:pt idx="8">
                  <c:v>#N/A</c:v>
                </c:pt>
                <c:pt idx="9">
                  <c:v>12.95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6498176"/>
        <c:axId val="155656192"/>
      </c:barChart>
      <c:catAx>
        <c:axId val="1564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656192"/>
        <c:crosses val="autoZero"/>
        <c:auto val="1"/>
        <c:lblAlgn val="ctr"/>
        <c:lblOffset val="100"/>
        <c:tickLblSkip val="1"/>
        <c:tickMarkSkip val="1"/>
        <c:noMultiLvlLbl val="0"/>
      </c:catAx>
      <c:valAx>
        <c:axId val="15565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9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674</c:v>
                </c:pt>
                <c:pt idx="5">
                  <c:v>690</c:v>
                </c:pt>
                <c:pt idx="8">
                  <c:v>751</c:v>
                </c:pt>
                <c:pt idx="11">
                  <c:v>718</c:v>
                </c:pt>
                <c:pt idx="14">
                  <c:v>737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23</c:v>
                </c:pt>
                <c:pt idx="6">
                  <c:v>15</c:v>
                </c:pt>
                <c:pt idx="9">
                  <c:v>10</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128</c:v>
                </c:pt>
                <c:pt idx="6">
                  <c:v>115</c:v>
                </c:pt>
                <c:pt idx="9">
                  <c:v>79</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347</c:v>
                </c:pt>
                <c:pt idx="3">
                  <c:v>280</c:v>
                </c:pt>
                <c:pt idx="6">
                  <c:v>341</c:v>
                </c:pt>
                <c:pt idx="9">
                  <c:v>345</c:v>
                </c:pt>
                <c:pt idx="12">
                  <c:v>358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638</c:v>
                </c:pt>
                <c:pt idx="3">
                  <c:v>637</c:v>
                </c:pt>
                <c:pt idx="6">
                  <c:v>667</c:v>
                </c:pt>
                <c:pt idx="9">
                  <c:v>658</c:v>
                </c:pt>
                <c:pt idx="12">
                  <c:v>665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3514112"/>
        <c:axId val="6351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467</c:v>
                </c:pt>
                <c:pt idx="2">
                  <c:v>#N/A</c:v>
                </c:pt>
                <c:pt idx="3">
                  <c:v>#N/A</c:v>
                </c:pt>
                <c:pt idx="4">
                  <c:v>378</c:v>
                </c:pt>
                <c:pt idx="5">
                  <c:v>#N/A</c:v>
                </c:pt>
                <c:pt idx="6">
                  <c:v>#N/A</c:v>
                </c:pt>
                <c:pt idx="7">
                  <c:v>387</c:v>
                </c:pt>
                <c:pt idx="8">
                  <c:v>#N/A</c:v>
                </c:pt>
                <c:pt idx="9">
                  <c:v>#N/A</c:v>
                </c:pt>
                <c:pt idx="10">
                  <c:v>374</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3514112"/>
        <c:axId val="63516032"/>
      </c:lineChart>
      <c:catAx>
        <c:axId val="635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16032"/>
        <c:crosses val="autoZero"/>
        <c:auto val="1"/>
        <c:lblAlgn val="ctr"/>
        <c:lblOffset val="100"/>
        <c:tickLblSkip val="1"/>
        <c:tickMarkSkip val="1"/>
        <c:noMultiLvlLbl val="0"/>
      </c:catAx>
      <c:valAx>
        <c:axId val="6351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8774</c:v>
                </c:pt>
                <c:pt idx="5">
                  <c:v>8841</c:v>
                </c:pt>
                <c:pt idx="8">
                  <c:v>8765</c:v>
                </c:pt>
                <c:pt idx="11">
                  <c:v>8873</c:v>
                </c:pt>
                <c:pt idx="14">
                  <c:v>8846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35</c:v>
                </c:pt>
                <c:pt idx="8">
                  <c:v>38</c:v>
                </c:pt>
                <c:pt idx="11">
                  <c:v>35</c:v>
                </c:pt>
                <c:pt idx="14">
                  <c:v>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2388</c:v>
                </c:pt>
                <c:pt idx="5">
                  <c:v>2324</c:v>
                </c:pt>
                <c:pt idx="8">
                  <c:v>2328</c:v>
                </c:pt>
                <c:pt idx="11">
                  <c:v>2229</c:v>
                </c:pt>
                <c:pt idx="14">
                  <c:v>2283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727</c:v>
                </c:pt>
                <c:pt idx="3">
                  <c:v>720</c:v>
                </c:pt>
                <c:pt idx="6">
                  <c:v>707</c:v>
                </c:pt>
                <c:pt idx="9">
                  <c:v>796</c:v>
                </c:pt>
                <c:pt idx="12">
                  <c:v>753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586</c:v>
                </c:pt>
                <c:pt idx="3">
                  <c:v>481</c:v>
                </c:pt>
                <c:pt idx="6">
                  <c:v>445</c:v>
                </c:pt>
                <c:pt idx="9">
                  <c:v>467</c:v>
                </c:pt>
                <c:pt idx="12">
                  <c:v>518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5100</c:v>
                </c:pt>
                <c:pt idx="3">
                  <c:v>4728</c:v>
                </c:pt>
                <c:pt idx="6">
                  <c:v>4892</c:v>
                </c:pt>
                <c:pt idx="9">
                  <c:v>4743</c:v>
                </c:pt>
                <c:pt idx="12">
                  <c:v>5157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948</c:v>
                </c:pt>
                <c:pt idx="3">
                  <c:v>597</c:v>
                </c:pt>
                <c:pt idx="6">
                  <c:v>488</c:v>
                </c:pt>
                <c:pt idx="9">
                  <c:v>363</c:v>
                </c:pt>
                <c:pt idx="12">
                  <c:v>306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6633</c:v>
                </c:pt>
                <c:pt idx="3">
                  <c:v>7159</c:v>
                </c:pt>
                <c:pt idx="6">
                  <c:v>7236</c:v>
                </c:pt>
                <c:pt idx="9">
                  <c:v>7356</c:v>
                </c:pt>
                <c:pt idx="12">
                  <c:v>8083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571904"/>
        <c:axId val="13458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2795</c:v>
                </c:pt>
                <c:pt idx="2">
                  <c:v>#N/A</c:v>
                </c:pt>
                <c:pt idx="3">
                  <c:v>#N/A</c:v>
                </c:pt>
                <c:pt idx="4">
                  <c:v>2484</c:v>
                </c:pt>
                <c:pt idx="5">
                  <c:v>#N/A</c:v>
                </c:pt>
                <c:pt idx="6">
                  <c:v>#N/A</c:v>
                </c:pt>
                <c:pt idx="7">
                  <c:v>2637</c:v>
                </c:pt>
                <c:pt idx="8">
                  <c:v>#N/A</c:v>
                </c:pt>
                <c:pt idx="9">
                  <c:v>#N/A</c:v>
                </c:pt>
                <c:pt idx="10">
                  <c:v>2588</c:v>
                </c:pt>
                <c:pt idx="11">
                  <c:v>#N/A</c:v>
                </c:pt>
                <c:pt idx="12">
                  <c:v>#N/A</c:v>
                </c:pt>
                <c:pt idx="13">
                  <c:v>3669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571904"/>
        <c:axId val="134582272"/>
      </c:lineChart>
      <c:catAx>
        <c:axId val="134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82272"/>
        <c:crosses val="autoZero"/>
        <c:auto val="1"/>
        <c:lblAlgn val="ctr"/>
        <c:lblOffset val="100"/>
        <c:tickLblSkip val="1"/>
        <c:tickMarkSkip val="1"/>
        <c:noMultiLvlLbl val="0"/>
      </c:catAx>
      <c:valAx>
        <c:axId val="13458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56.9</c:v>
                </c:pt>
                <c:pt idx="4">
                  <c:v>57.4</c:v>
                </c:pt>
              </c:numCache>
            </c:numRef>
          </c:xVal>
          <c:yVal>
            <c:numRef>
              <c:f>公会計指標分析・財政指標組合せ分析表!$K$51:$O$51</c:f>
              <c:numCache>
                <c:formatCode>#,##0.0;"▲ "#,##0.0</c:formatCode>
                <c:ptCount val="5"/>
                <c:pt idx="3">
                  <c:v>54.8</c:v>
                </c:pt>
                <c:pt idx="4">
                  <c:v>78.900000000000006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1585024"/>
        <c:axId val="161595392"/>
      </c:scatterChart>
      <c:valAx>
        <c:axId val="161585024"/>
        <c:scaling>
          <c:orientation val="minMax"/>
          <c:max val="57.7"/>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595392"/>
        <c:crosses val="autoZero"/>
        <c:crossBetween val="midCat"/>
      </c:valAx>
      <c:valAx>
        <c:axId val="161595392"/>
        <c:scaling>
          <c:orientation val="minMax"/>
          <c:max val="9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585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9.5</c:v>
                </c:pt>
                <c:pt idx="2">
                  <c:v>8.8000000000000007</c:v>
                </c:pt>
                <c:pt idx="3">
                  <c:v>8.1</c:v>
                </c:pt>
                <c:pt idx="4">
                  <c:v>7.7</c:v>
                </c:pt>
              </c:numCache>
            </c:numRef>
          </c:xVal>
          <c:yVal>
            <c:numRef>
              <c:f>公会計指標分析・財政指標組合せ分析表!$K$73:$O$73</c:f>
              <c:numCache>
                <c:formatCode>#,##0.0;"▲ "#,##0.0</c:formatCode>
                <c:ptCount val="5"/>
                <c:pt idx="0">
                  <c:v>59.8</c:v>
                </c:pt>
                <c:pt idx="1">
                  <c:v>53.4</c:v>
                </c:pt>
                <c:pt idx="2">
                  <c:v>56.8</c:v>
                </c:pt>
                <c:pt idx="3">
                  <c:v>54.8</c:v>
                </c:pt>
                <c:pt idx="4">
                  <c:v>78.900000000000006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658752"/>
        <c:axId val="161673216"/>
      </c:scatterChart>
      <c:valAx>
        <c:axId val="161658752"/>
        <c:scaling>
          <c:orientation val="minMax"/>
          <c:max val="11.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673216"/>
        <c:crosses val="autoZero"/>
        <c:crossBetween val="midCat"/>
      </c:valAx>
      <c:valAx>
        <c:axId val="161673216"/>
        <c:scaling>
          <c:orientation val="minMax"/>
          <c:max val="9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658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　実質公債費比率の分子は平成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年度以降減少傾向であり、平成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百万円と前年度と比べ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百万円減少した。</a:t>
          </a:r>
          <a:endParaRPr lang="ja-JP" altLang="ja-JP" sz="1400">
            <a:effectLst/>
          </a:endParaRPr>
        </a:p>
        <a:p>
          <a:pPr>
            <a:lnSpc>
              <a:spcPct val="150000"/>
            </a:lnSpc>
          </a:pPr>
          <a:r>
            <a:rPr kumimoji="1" lang="ja-JP" altLang="ja-JP" sz="1100">
              <a:solidFill>
                <a:schemeClr val="dk1"/>
              </a:solidFill>
              <a:effectLst/>
              <a:latin typeface="+mn-lt"/>
              <a:ea typeface="+mn-ea"/>
              <a:cs typeface="+mn-cs"/>
            </a:rPr>
            <a:t>　元利償還金は近年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億円台で推移しており、保育園及び小中学校、道の駅等の整備事業が集中したことや臨時財政対策債の元利償還が始まったことにより、平成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までは地方債の元利償還金が重い負担となる見込みである。しかし、事業費補正等基準財政需要額に算入された公債費も増加しているので、差し引きで実質公債費比率の分子は大きく伸びない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1,081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給食センター建設事業に係る地方債の発行により地方債現在高が増加（</a:t>
          </a:r>
          <a:r>
            <a:rPr kumimoji="1" lang="en-US" altLang="ja-JP" sz="1100">
              <a:solidFill>
                <a:schemeClr val="dk1"/>
              </a:solidFill>
              <a:effectLst/>
              <a:latin typeface="+mn-lt"/>
              <a:ea typeface="+mn-ea"/>
              <a:cs typeface="+mn-cs"/>
            </a:rPr>
            <a:t>727,529</a:t>
          </a:r>
          <a:r>
            <a:rPr kumimoji="1" lang="ja-JP" altLang="en-US" sz="1100">
              <a:solidFill>
                <a:schemeClr val="dk1"/>
              </a:solidFill>
              <a:effectLst/>
              <a:latin typeface="+mn-lt"/>
              <a:ea typeface="+mn-ea"/>
              <a:cs typeface="+mn-cs"/>
            </a:rPr>
            <a:t>千円の増）したこと。公営企業債等繰入見込額（公共下水道の整備を進めていることによる影響）</a:t>
          </a:r>
          <a:r>
            <a:rPr kumimoji="1" lang="ja-JP" altLang="ja-JP" sz="1100">
              <a:solidFill>
                <a:schemeClr val="dk1"/>
              </a:solidFill>
              <a:effectLst/>
              <a:latin typeface="+mn-lt"/>
              <a:ea typeface="+mn-ea"/>
              <a:cs typeface="+mn-cs"/>
            </a:rPr>
            <a:t>が要因である。今後は後世への負担を少しでも軽減するよう、新規事業の実施などについて総点検を図り、財政の健全化を図っていく。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当町の有形固定資産減価償却率は全国平均並であるが、築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年を経過した施設が町内施設全体の半分を超えている。今後は公共施設総合管理計画を策定し、施設の維持管理を適切に進めていく。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7" name="円/楕円 7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78757</xdr:rowOff>
    </xdr:from>
    <xdr:ext cx="405111" cy="259045"/>
    <xdr:sp macro="" textlink="">
      <xdr:nvSpPr>
        <xdr:cNvPr id="78"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91863</xdr:rowOff>
    </xdr:from>
    <xdr:to>
      <xdr:col>3</xdr:col>
      <xdr:colOff>511175</xdr:colOff>
      <xdr:row>30</xdr:row>
      <xdr:rowOff>22013</xdr:rowOff>
    </xdr:to>
    <xdr:sp macro="" textlink="">
      <xdr:nvSpPr>
        <xdr:cNvPr id="79" name="円/楕円 78"/>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106680</xdr:rowOff>
    </xdr:from>
    <xdr:to>
      <xdr:col>3</xdr:col>
      <xdr:colOff>1171575</xdr:colOff>
      <xdr:row>29</xdr:row>
      <xdr:rowOff>142663</xdr:rowOff>
    </xdr:to>
    <xdr:cxnSp macro="">
      <xdr:nvCxnSpPr>
        <xdr:cNvPr id="80" name="直線コネクタ 79"/>
        <xdr:cNvCxnSpPr/>
      </xdr:nvCxnSpPr>
      <xdr:spPr>
        <a:xfrm flipV="1">
          <a:off x="4051300" y="585978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14410</xdr:rowOff>
    </xdr:from>
    <xdr:ext cx="405111" cy="259045"/>
    <xdr:sp macro="" textlink="">
      <xdr:nvSpPr>
        <xdr:cNvPr id="81"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38540</xdr:rowOff>
    </xdr:from>
    <xdr:ext cx="405111" cy="259045"/>
    <xdr:sp macro="" textlink="">
      <xdr:nvSpPr>
        <xdr:cNvPr id="82" name="n_1mainValue有形固定資産減価償却率"/>
        <xdr:cNvSpPr txBox="1"/>
      </xdr:nvSpPr>
      <xdr:spPr>
        <a:xfrm>
          <a:off x="3836043"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52070</xdr:rowOff>
    </xdr:from>
    <xdr:to>
      <xdr:col>6</xdr:col>
      <xdr:colOff>561975</xdr:colOff>
      <xdr:row>35</xdr:row>
      <xdr:rowOff>153670</xdr:rowOff>
    </xdr:to>
    <xdr:sp macro="" textlink="">
      <xdr:nvSpPr>
        <xdr:cNvPr id="70" name="円/楕円 69"/>
        <xdr:cNvSpPr/>
      </xdr:nvSpPr>
      <xdr:spPr>
        <a:xfrm>
          <a:off x="4584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74947</xdr:rowOff>
    </xdr:from>
    <xdr:ext cx="405111" cy="259045"/>
    <xdr:sp macro="" textlink="">
      <xdr:nvSpPr>
        <xdr:cNvPr id="71" name="【道路】&#10;有形固定資産減価償却率該当値テキスト"/>
        <xdr:cNvSpPr txBox="1"/>
      </xdr:nvSpPr>
      <xdr:spPr>
        <a:xfrm>
          <a:off x="4724400"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2540</xdr:rowOff>
    </xdr:from>
    <xdr:to>
      <xdr:col>5</xdr:col>
      <xdr:colOff>409575</xdr:colOff>
      <xdr:row>36</xdr:row>
      <xdr:rowOff>104140</xdr:rowOff>
    </xdr:to>
    <xdr:sp macro="" textlink="">
      <xdr:nvSpPr>
        <xdr:cNvPr id="72" name="円/楕円 71"/>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102870</xdr:rowOff>
    </xdr:from>
    <xdr:to>
      <xdr:col>6</xdr:col>
      <xdr:colOff>511175</xdr:colOff>
      <xdr:row>36</xdr:row>
      <xdr:rowOff>53340</xdr:rowOff>
    </xdr:to>
    <xdr:cxnSp macro="">
      <xdr:nvCxnSpPr>
        <xdr:cNvPr id="73" name="直線コネクタ 72"/>
        <xdr:cNvCxnSpPr/>
      </xdr:nvCxnSpPr>
      <xdr:spPr>
        <a:xfrm flipV="1">
          <a:off x="3797300" y="6103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163847</xdr:rowOff>
    </xdr:from>
    <xdr:ext cx="405111" cy="259045"/>
    <xdr:sp macro="" textlink="">
      <xdr:nvSpPr>
        <xdr:cNvPr id="74"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120667</xdr:rowOff>
    </xdr:from>
    <xdr:ext cx="405111" cy="259045"/>
    <xdr:sp macro="" textlink="">
      <xdr:nvSpPr>
        <xdr:cNvPr id="75" name="n_1mainValue【道路】&#10;有形固定資産減価償却率"/>
        <xdr:cNvSpPr txBox="1"/>
      </xdr:nvSpPr>
      <xdr:spPr>
        <a:xfrm>
          <a:off x="3582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4"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45441</xdr:rowOff>
    </xdr:from>
    <xdr:to>
      <xdr:col>15</xdr:col>
      <xdr:colOff>231775</xdr:colOff>
      <xdr:row>38</xdr:row>
      <xdr:rowOff>147041</xdr:rowOff>
    </xdr:to>
    <xdr:sp macro="" textlink="">
      <xdr:nvSpPr>
        <xdr:cNvPr id="112" name="円/楕円 111"/>
        <xdr:cNvSpPr/>
      </xdr:nvSpPr>
      <xdr:spPr>
        <a:xfrm>
          <a:off x="10426700" y="65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68318</xdr:rowOff>
    </xdr:from>
    <xdr:ext cx="534377" cy="259045"/>
    <xdr:sp macro="" textlink="">
      <xdr:nvSpPr>
        <xdr:cNvPr id="113" name="【道路】&#10;一人当たり延長該当値テキスト"/>
        <xdr:cNvSpPr txBox="1"/>
      </xdr:nvSpPr>
      <xdr:spPr>
        <a:xfrm>
          <a:off x="10566400" y="64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50736</xdr:rowOff>
    </xdr:from>
    <xdr:to>
      <xdr:col>14</xdr:col>
      <xdr:colOff>79375</xdr:colOff>
      <xdr:row>38</xdr:row>
      <xdr:rowOff>152336</xdr:rowOff>
    </xdr:to>
    <xdr:sp macro="" textlink="">
      <xdr:nvSpPr>
        <xdr:cNvPr id="114" name="円/楕円 113"/>
        <xdr:cNvSpPr/>
      </xdr:nvSpPr>
      <xdr:spPr>
        <a:xfrm>
          <a:off x="9588500" y="65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96241</xdr:rowOff>
    </xdr:from>
    <xdr:to>
      <xdr:col>15</xdr:col>
      <xdr:colOff>180975</xdr:colOff>
      <xdr:row>38</xdr:row>
      <xdr:rowOff>101536</xdr:rowOff>
    </xdr:to>
    <xdr:cxnSp macro="">
      <xdr:nvCxnSpPr>
        <xdr:cNvPr id="115" name="直線コネクタ 114"/>
        <xdr:cNvCxnSpPr/>
      </xdr:nvCxnSpPr>
      <xdr:spPr>
        <a:xfrm flipV="1">
          <a:off x="9639300" y="6611341"/>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160291</xdr:rowOff>
    </xdr:from>
    <xdr:ext cx="534377" cy="259045"/>
    <xdr:sp macro="" textlink="">
      <xdr:nvSpPr>
        <xdr:cNvPr id="11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143463</xdr:rowOff>
    </xdr:from>
    <xdr:ext cx="534377" cy="259045"/>
    <xdr:sp macro="" textlink="">
      <xdr:nvSpPr>
        <xdr:cNvPr id="117" name="n_1mainValue【道路】&#10;一人当たり延長"/>
        <xdr:cNvSpPr txBox="1"/>
      </xdr:nvSpPr>
      <xdr:spPr>
        <a:xfrm>
          <a:off x="9359410" y="66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6"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76835</xdr:rowOff>
    </xdr:from>
    <xdr:to>
      <xdr:col>6</xdr:col>
      <xdr:colOff>561975</xdr:colOff>
      <xdr:row>58</xdr:row>
      <xdr:rowOff>6985</xdr:rowOff>
    </xdr:to>
    <xdr:sp macro="" textlink="">
      <xdr:nvSpPr>
        <xdr:cNvPr id="154" name="円/楕円 153"/>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99712</xdr:rowOff>
    </xdr:from>
    <xdr:ext cx="405111" cy="259045"/>
    <xdr:sp macro="" textlink="">
      <xdr:nvSpPr>
        <xdr:cNvPr id="155" name="【橋りょう・トンネル】&#10;有形固定資産減価償却率該当値テキスト"/>
        <xdr:cNvSpPr txBox="1"/>
      </xdr:nvSpPr>
      <xdr:spPr>
        <a:xfrm>
          <a:off x="47244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107315</xdr:rowOff>
    </xdr:from>
    <xdr:to>
      <xdr:col>5</xdr:col>
      <xdr:colOff>409575</xdr:colOff>
      <xdr:row>58</xdr:row>
      <xdr:rowOff>37465</xdr:rowOff>
    </xdr:to>
    <xdr:sp macro="" textlink="">
      <xdr:nvSpPr>
        <xdr:cNvPr id="156" name="円/楕円 155"/>
        <xdr:cNvSpPr/>
      </xdr:nvSpPr>
      <xdr:spPr>
        <a:xfrm>
          <a:off x="3746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127635</xdr:rowOff>
    </xdr:from>
    <xdr:to>
      <xdr:col>6</xdr:col>
      <xdr:colOff>511175</xdr:colOff>
      <xdr:row>57</xdr:row>
      <xdr:rowOff>158115</xdr:rowOff>
    </xdr:to>
    <xdr:cxnSp macro="">
      <xdr:nvCxnSpPr>
        <xdr:cNvPr id="157" name="直線コネクタ 156"/>
        <xdr:cNvCxnSpPr/>
      </xdr:nvCxnSpPr>
      <xdr:spPr>
        <a:xfrm flipV="1">
          <a:off x="3797300" y="99002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131462</xdr:rowOff>
    </xdr:from>
    <xdr:ext cx="405111" cy="259045"/>
    <xdr:sp macro="" textlink="">
      <xdr:nvSpPr>
        <xdr:cNvPr id="158"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53992</xdr:rowOff>
    </xdr:from>
    <xdr:ext cx="405111" cy="259045"/>
    <xdr:sp macro="" textlink="">
      <xdr:nvSpPr>
        <xdr:cNvPr id="159" name="n_1mainValue【橋りょう・トンネル】&#10;有形固定資産減価償却率"/>
        <xdr:cNvSpPr txBox="1"/>
      </xdr:nvSpPr>
      <xdr:spPr>
        <a:xfrm>
          <a:off x="3582043"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8"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79338</xdr:rowOff>
    </xdr:from>
    <xdr:to>
      <xdr:col>15</xdr:col>
      <xdr:colOff>231775</xdr:colOff>
      <xdr:row>60</xdr:row>
      <xdr:rowOff>9488</xdr:rowOff>
    </xdr:to>
    <xdr:sp macro="" textlink="">
      <xdr:nvSpPr>
        <xdr:cNvPr id="196" name="円/楕円 195"/>
        <xdr:cNvSpPr/>
      </xdr:nvSpPr>
      <xdr:spPr>
        <a:xfrm>
          <a:off x="10426700" y="101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102215</xdr:rowOff>
    </xdr:from>
    <xdr:ext cx="599010" cy="259045"/>
    <xdr:sp macro="" textlink="">
      <xdr:nvSpPr>
        <xdr:cNvPr id="197" name="【橋りょう・トンネル】&#10;一人当たり有形固定資産（償却資産）額該当値テキスト"/>
        <xdr:cNvSpPr txBox="1"/>
      </xdr:nvSpPr>
      <xdr:spPr>
        <a:xfrm>
          <a:off x="10566400" y="1004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210,843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86775</xdr:rowOff>
    </xdr:from>
    <xdr:to>
      <xdr:col>14</xdr:col>
      <xdr:colOff>79375</xdr:colOff>
      <xdr:row>60</xdr:row>
      <xdr:rowOff>16925</xdr:rowOff>
    </xdr:to>
    <xdr:sp macro="" textlink="">
      <xdr:nvSpPr>
        <xdr:cNvPr id="198" name="円/楕円 197"/>
        <xdr:cNvSpPr/>
      </xdr:nvSpPr>
      <xdr:spPr>
        <a:xfrm>
          <a:off x="9588500" y="102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130138</xdr:rowOff>
    </xdr:from>
    <xdr:to>
      <xdr:col>15</xdr:col>
      <xdr:colOff>180975</xdr:colOff>
      <xdr:row>59</xdr:row>
      <xdr:rowOff>137575</xdr:rowOff>
    </xdr:to>
    <xdr:cxnSp macro="">
      <xdr:nvCxnSpPr>
        <xdr:cNvPr id="199" name="直線コネクタ 198"/>
        <xdr:cNvCxnSpPr/>
      </xdr:nvCxnSpPr>
      <xdr:spPr>
        <a:xfrm flipV="1">
          <a:off x="9639300" y="10245688"/>
          <a:ext cx="8382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25403</xdr:rowOff>
    </xdr:from>
    <xdr:ext cx="599010" cy="259045"/>
    <xdr:sp macro="" textlink="">
      <xdr:nvSpPr>
        <xdr:cNvPr id="200"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33452</xdr:rowOff>
    </xdr:from>
    <xdr:ext cx="599010" cy="259045"/>
    <xdr:sp macro="" textlink="">
      <xdr:nvSpPr>
        <xdr:cNvPr id="201" name="n_1mainValue【橋りょう・トンネル】&#10;一人当たり有形固定資産（償却資産）額"/>
        <xdr:cNvSpPr txBox="1"/>
      </xdr:nvSpPr>
      <xdr:spPr>
        <a:xfrm>
          <a:off x="9327094" y="997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29" name="【公営住宅】&#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31" name="フローチャート : 判断 23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12446</xdr:rowOff>
    </xdr:from>
    <xdr:to>
      <xdr:col>6</xdr:col>
      <xdr:colOff>561975</xdr:colOff>
      <xdr:row>84</xdr:row>
      <xdr:rowOff>114046</xdr:rowOff>
    </xdr:to>
    <xdr:sp macro="" textlink="">
      <xdr:nvSpPr>
        <xdr:cNvPr id="237" name="円/楕円 236"/>
        <xdr:cNvSpPr/>
      </xdr:nvSpPr>
      <xdr:spPr>
        <a:xfrm>
          <a:off x="4584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162323</xdr:rowOff>
    </xdr:from>
    <xdr:ext cx="405111" cy="259045"/>
    <xdr:sp macro="" textlink="">
      <xdr:nvSpPr>
        <xdr:cNvPr id="238" name="【公営住宅】&#10;有形固定資産減価償却率該当値テキスト"/>
        <xdr:cNvSpPr txBox="1"/>
      </xdr:nvSpPr>
      <xdr:spPr>
        <a:xfrm>
          <a:off x="4724400"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65024</xdr:rowOff>
    </xdr:from>
    <xdr:to>
      <xdr:col>5</xdr:col>
      <xdr:colOff>409575</xdr:colOff>
      <xdr:row>84</xdr:row>
      <xdr:rowOff>166624</xdr:rowOff>
    </xdr:to>
    <xdr:sp macro="" textlink="">
      <xdr:nvSpPr>
        <xdr:cNvPr id="239" name="円/楕円 238"/>
        <xdr:cNvSpPr/>
      </xdr:nvSpPr>
      <xdr:spPr>
        <a:xfrm>
          <a:off x="3746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63246</xdr:rowOff>
    </xdr:from>
    <xdr:to>
      <xdr:col>6</xdr:col>
      <xdr:colOff>511175</xdr:colOff>
      <xdr:row>84</xdr:row>
      <xdr:rowOff>115824</xdr:rowOff>
    </xdr:to>
    <xdr:cxnSp macro="">
      <xdr:nvCxnSpPr>
        <xdr:cNvPr id="240" name="直線コネクタ 239"/>
        <xdr:cNvCxnSpPr/>
      </xdr:nvCxnSpPr>
      <xdr:spPr>
        <a:xfrm flipV="1">
          <a:off x="3797300" y="1446504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68851</xdr:rowOff>
    </xdr:from>
    <xdr:ext cx="405111" cy="259045"/>
    <xdr:sp macro="" textlink="">
      <xdr:nvSpPr>
        <xdr:cNvPr id="241"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157751</xdr:rowOff>
    </xdr:from>
    <xdr:ext cx="405111" cy="259045"/>
    <xdr:sp macro="" textlink="">
      <xdr:nvSpPr>
        <xdr:cNvPr id="242" name="n_1mainValue【公営住宅】&#10;有形固定資産減価償却率"/>
        <xdr:cNvSpPr txBox="1"/>
      </xdr:nvSpPr>
      <xdr:spPr>
        <a:xfrm>
          <a:off x="3582043"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71"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73" name="フローチャート : 判断 272"/>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39370</xdr:rowOff>
    </xdr:from>
    <xdr:to>
      <xdr:col>15</xdr:col>
      <xdr:colOff>231775</xdr:colOff>
      <xdr:row>84</xdr:row>
      <xdr:rowOff>140970</xdr:rowOff>
    </xdr:to>
    <xdr:sp macro="" textlink="">
      <xdr:nvSpPr>
        <xdr:cNvPr id="279" name="円/楕円 278"/>
        <xdr:cNvSpPr/>
      </xdr:nvSpPr>
      <xdr:spPr>
        <a:xfrm>
          <a:off x="104267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17797</xdr:rowOff>
    </xdr:from>
    <xdr:ext cx="469744" cy="259045"/>
    <xdr:sp macro="" textlink="">
      <xdr:nvSpPr>
        <xdr:cNvPr id="280" name="【公営住宅】&#10;一人当たり面積該当値テキスト"/>
        <xdr:cNvSpPr txBox="1"/>
      </xdr:nvSpPr>
      <xdr:spPr>
        <a:xfrm>
          <a:off x="105664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43180</xdr:rowOff>
    </xdr:from>
    <xdr:to>
      <xdr:col>14</xdr:col>
      <xdr:colOff>79375</xdr:colOff>
      <xdr:row>84</xdr:row>
      <xdr:rowOff>144780</xdr:rowOff>
    </xdr:to>
    <xdr:sp macro="" textlink="">
      <xdr:nvSpPr>
        <xdr:cNvPr id="281" name="円/楕円 280"/>
        <xdr:cNvSpPr/>
      </xdr:nvSpPr>
      <xdr:spPr>
        <a:xfrm>
          <a:off x="9588500" y="144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90170</xdr:rowOff>
    </xdr:from>
    <xdr:to>
      <xdr:col>15</xdr:col>
      <xdr:colOff>180975</xdr:colOff>
      <xdr:row>84</xdr:row>
      <xdr:rowOff>93980</xdr:rowOff>
    </xdr:to>
    <xdr:cxnSp macro="">
      <xdr:nvCxnSpPr>
        <xdr:cNvPr id="282" name="直線コネクタ 281"/>
        <xdr:cNvCxnSpPr/>
      </xdr:nvCxnSpPr>
      <xdr:spPr>
        <a:xfrm flipV="1">
          <a:off x="9639300" y="14491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1288</xdr:rowOff>
    </xdr:from>
    <xdr:ext cx="469744" cy="259045"/>
    <xdr:sp macro="" textlink="">
      <xdr:nvSpPr>
        <xdr:cNvPr id="283"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135907</xdr:rowOff>
    </xdr:from>
    <xdr:ext cx="469744" cy="259045"/>
    <xdr:sp macro="" textlink="">
      <xdr:nvSpPr>
        <xdr:cNvPr id="284" name="n_1mainValue【公営住宅】&#10;一人当たり面積"/>
        <xdr:cNvSpPr txBox="1"/>
      </xdr:nvSpPr>
      <xdr:spPr>
        <a:xfrm>
          <a:off x="9391727" y="1453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2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6" name="フローチャート : 判断 32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146558</xdr:rowOff>
    </xdr:from>
    <xdr:to>
      <xdr:col>23</xdr:col>
      <xdr:colOff>568325</xdr:colOff>
      <xdr:row>36</xdr:row>
      <xdr:rowOff>76708</xdr:rowOff>
    </xdr:to>
    <xdr:sp macro="" textlink="">
      <xdr:nvSpPr>
        <xdr:cNvPr id="332" name="円/楕円 331"/>
        <xdr:cNvSpPr/>
      </xdr:nvSpPr>
      <xdr:spPr>
        <a:xfrm>
          <a:off x="16268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169435</xdr:rowOff>
    </xdr:from>
    <xdr:ext cx="405111" cy="259045"/>
    <xdr:sp macro="" textlink="">
      <xdr:nvSpPr>
        <xdr:cNvPr id="333" name="【認定こども園・幼稚園・保育所】&#10;有形固定資産減価償却率該当値テキスト"/>
        <xdr:cNvSpPr txBox="1"/>
      </xdr:nvSpPr>
      <xdr:spPr>
        <a:xfrm>
          <a:off x="16408400" y="599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59690</xdr:rowOff>
    </xdr:from>
    <xdr:to>
      <xdr:col>22</xdr:col>
      <xdr:colOff>415925</xdr:colOff>
      <xdr:row>36</xdr:row>
      <xdr:rowOff>161290</xdr:rowOff>
    </xdr:to>
    <xdr:sp macro="" textlink="">
      <xdr:nvSpPr>
        <xdr:cNvPr id="334" name="円/楕円 333"/>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25908</xdr:rowOff>
    </xdr:from>
    <xdr:to>
      <xdr:col>23</xdr:col>
      <xdr:colOff>517525</xdr:colOff>
      <xdr:row>36</xdr:row>
      <xdr:rowOff>110490</xdr:rowOff>
    </xdr:to>
    <xdr:cxnSp macro="">
      <xdr:nvCxnSpPr>
        <xdr:cNvPr id="335" name="直線コネクタ 334"/>
        <xdr:cNvCxnSpPr/>
      </xdr:nvCxnSpPr>
      <xdr:spPr>
        <a:xfrm flipV="1">
          <a:off x="15481300" y="6198108"/>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63263</xdr:rowOff>
    </xdr:from>
    <xdr:ext cx="405111" cy="259045"/>
    <xdr:sp macro="" textlink="">
      <xdr:nvSpPr>
        <xdr:cNvPr id="336"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6367</xdr:rowOff>
    </xdr:from>
    <xdr:ext cx="405111" cy="259045"/>
    <xdr:sp macro="" textlink="">
      <xdr:nvSpPr>
        <xdr:cNvPr id="337" name="n_1mainValue【認定こども園・幼稚園・保育所】&#10;有形固定資産減価償却率"/>
        <xdr:cNvSpPr txBox="1"/>
      </xdr:nvSpPr>
      <xdr:spPr>
        <a:xfrm>
          <a:off x="15266043"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93997</xdr:rowOff>
    </xdr:from>
    <xdr:ext cx="469744" cy="259045"/>
    <xdr:sp macro="" textlink="">
      <xdr:nvSpPr>
        <xdr:cNvPr id="366" name="【認定こども園・幼稚園・保育所】&#10;一人当たり面積平均値テキスト"/>
        <xdr:cNvSpPr txBox="1"/>
      </xdr:nvSpPr>
      <xdr:spPr>
        <a:xfrm>
          <a:off x="222504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8" name="フローチャート : 判断 36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67310</xdr:rowOff>
    </xdr:from>
    <xdr:to>
      <xdr:col>32</xdr:col>
      <xdr:colOff>238125</xdr:colOff>
      <xdr:row>38</xdr:row>
      <xdr:rowOff>168910</xdr:rowOff>
    </xdr:to>
    <xdr:sp macro="" textlink="">
      <xdr:nvSpPr>
        <xdr:cNvPr id="374" name="円/楕円 373"/>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45737</xdr:rowOff>
    </xdr:from>
    <xdr:ext cx="469744" cy="259045"/>
    <xdr:sp macro="" textlink="">
      <xdr:nvSpPr>
        <xdr:cNvPr id="375" name="【認定こども園・幼稚園・保育所】&#10;一人当たり面積該当値テキスト"/>
        <xdr:cNvSpPr txBox="1"/>
      </xdr:nvSpPr>
      <xdr:spPr>
        <a:xfrm>
          <a:off x="22250400"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71120</xdr:rowOff>
    </xdr:from>
    <xdr:to>
      <xdr:col>31</xdr:col>
      <xdr:colOff>85725</xdr:colOff>
      <xdr:row>39</xdr:row>
      <xdr:rowOff>1270</xdr:rowOff>
    </xdr:to>
    <xdr:sp macro="" textlink="">
      <xdr:nvSpPr>
        <xdr:cNvPr id="376" name="円/楕円 375"/>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118110</xdr:rowOff>
    </xdr:from>
    <xdr:to>
      <xdr:col>32</xdr:col>
      <xdr:colOff>187325</xdr:colOff>
      <xdr:row>38</xdr:row>
      <xdr:rowOff>121920</xdr:rowOff>
    </xdr:to>
    <xdr:cxnSp macro="">
      <xdr:nvCxnSpPr>
        <xdr:cNvPr id="377" name="直線コネクタ 376"/>
        <xdr:cNvCxnSpPr/>
      </xdr:nvCxnSpPr>
      <xdr:spPr>
        <a:xfrm flipV="1">
          <a:off x="21323300" y="6633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6367</xdr:rowOff>
    </xdr:from>
    <xdr:ext cx="469744" cy="259045"/>
    <xdr:sp macro="" textlink="">
      <xdr:nvSpPr>
        <xdr:cNvPr id="378"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163847</xdr:rowOff>
    </xdr:from>
    <xdr:ext cx="469744" cy="259045"/>
    <xdr:sp macro="" textlink="">
      <xdr:nvSpPr>
        <xdr:cNvPr id="379" name="n_1main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2" name="テキスト ボックス 3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2" name="テキスト ボックス 4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6" name="直線コネクタ 405"/>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7"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08" name="直線コネクタ 40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09"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10" name="直線コネクタ 409"/>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88010</xdr:rowOff>
    </xdr:from>
    <xdr:ext cx="405111" cy="259045"/>
    <xdr:sp macro="" textlink="">
      <xdr:nvSpPr>
        <xdr:cNvPr id="411" name="【学校施設】&#10;有形固定資産減価償却率平均値テキスト"/>
        <xdr:cNvSpPr txBox="1"/>
      </xdr:nvSpPr>
      <xdr:spPr>
        <a:xfrm>
          <a:off x="164084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12" name="フローチャート : 判断 411"/>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13" name="フローチャート : 判断 41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141877</xdr:rowOff>
    </xdr:from>
    <xdr:to>
      <xdr:col>23</xdr:col>
      <xdr:colOff>568325</xdr:colOff>
      <xdr:row>63</xdr:row>
      <xdr:rowOff>72027</xdr:rowOff>
    </xdr:to>
    <xdr:sp macro="" textlink="">
      <xdr:nvSpPr>
        <xdr:cNvPr id="419" name="円/楕円 418"/>
        <xdr:cNvSpPr/>
      </xdr:nvSpPr>
      <xdr:spPr>
        <a:xfrm>
          <a:off x="16268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120304</xdr:rowOff>
    </xdr:from>
    <xdr:ext cx="405111" cy="259045"/>
    <xdr:sp macro="" textlink="">
      <xdr:nvSpPr>
        <xdr:cNvPr id="420" name="【学校施設】&#10;有形固定資産減価償却率該当値テキスト"/>
        <xdr:cNvSpPr txBox="1"/>
      </xdr:nvSpPr>
      <xdr:spPr>
        <a:xfrm>
          <a:off x="16408400"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150041</xdr:rowOff>
    </xdr:from>
    <xdr:to>
      <xdr:col>22</xdr:col>
      <xdr:colOff>415925</xdr:colOff>
      <xdr:row>62</xdr:row>
      <xdr:rowOff>80191</xdr:rowOff>
    </xdr:to>
    <xdr:sp macro="" textlink="">
      <xdr:nvSpPr>
        <xdr:cNvPr id="421" name="円/楕円 420"/>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29391</xdr:rowOff>
    </xdr:from>
    <xdr:to>
      <xdr:col>23</xdr:col>
      <xdr:colOff>517525</xdr:colOff>
      <xdr:row>63</xdr:row>
      <xdr:rowOff>21227</xdr:rowOff>
    </xdr:to>
    <xdr:cxnSp macro="">
      <xdr:nvCxnSpPr>
        <xdr:cNvPr id="422" name="直線コネクタ 421"/>
        <xdr:cNvCxnSpPr/>
      </xdr:nvCxnSpPr>
      <xdr:spPr>
        <a:xfrm>
          <a:off x="15481300" y="1065929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49365</xdr:rowOff>
    </xdr:from>
    <xdr:ext cx="405111" cy="259045"/>
    <xdr:sp macro="" textlink="">
      <xdr:nvSpPr>
        <xdr:cNvPr id="423"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71318</xdr:rowOff>
    </xdr:from>
    <xdr:ext cx="405111" cy="259045"/>
    <xdr:sp macro="" textlink="">
      <xdr:nvSpPr>
        <xdr:cNvPr id="424" name="n_1mainValue【学校施設】&#10;有形固定資産減価償却率"/>
        <xdr:cNvSpPr txBox="1"/>
      </xdr:nvSpPr>
      <xdr:spPr>
        <a:xfrm>
          <a:off x="15266043"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9" name="直線コネクタ 448"/>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50"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51" name="直線コネクタ 450"/>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2"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3" name="直線コネクタ 452"/>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4"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5" name="フローチャート : 判断 454"/>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6" name="フローチャート : 判断 455"/>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102870</xdr:rowOff>
    </xdr:from>
    <xdr:to>
      <xdr:col>32</xdr:col>
      <xdr:colOff>238125</xdr:colOff>
      <xdr:row>62</xdr:row>
      <xdr:rowOff>33020</xdr:rowOff>
    </xdr:to>
    <xdr:sp macro="" textlink="">
      <xdr:nvSpPr>
        <xdr:cNvPr id="462" name="円/楕円 461"/>
        <xdr:cNvSpPr/>
      </xdr:nvSpPr>
      <xdr:spPr>
        <a:xfrm>
          <a:off x="221107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81297</xdr:rowOff>
    </xdr:from>
    <xdr:ext cx="469744" cy="259045"/>
    <xdr:sp macro="" textlink="">
      <xdr:nvSpPr>
        <xdr:cNvPr id="463" name="【学校施設】&#10;一人当たり面積該当値テキスト"/>
        <xdr:cNvSpPr txBox="1"/>
      </xdr:nvSpPr>
      <xdr:spPr>
        <a:xfrm>
          <a:off x="222504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118110</xdr:rowOff>
    </xdr:from>
    <xdr:to>
      <xdr:col>31</xdr:col>
      <xdr:colOff>85725</xdr:colOff>
      <xdr:row>62</xdr:row>
      <xdr:rowOff>48260</xdr:rowOff>
    </xdr:to>
    <xdr:sp macro="" textlink="">
      <xdr:nvSpPr>
        <xdr:cNvPr id="464" name="円/楕円 463"/>
        <xdr:cNvSpPr/>
      </xdr:nvSpPr>
      <xdr:spPr>
        <a:xfrm>
          <a:off x="212725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153670</xdr:rowOff>
    </xdr:from>
    <xdr:to>
      <xdr:col>32</xdr:col>
      <xdr:colOff>187325</xdr:colOff>
      <xdr:row>61</xdr:row>
      <xdr:rowOff>168910</xdr:rowOff>
    </xdr:to>
    <xdr:cxnSp macro="">
      <xdr:nvCxnSpPr>
        <xdr:cNvPr id="465" name="直線コネクタ 464"/>
        <xdr:cNvCxnSpPr/>
      </xdr:nvCxnSpPr>
      <xdr:spPr>
        <a:xfrm flipV="1">
          <a:off x="21323300" y="1061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102887</xdr:rowOff>
    </xdr:from>
    <xdr:ext cx="469744" cy="259045"/>
    <xdr:sp macro="" textlink="">
      <xdr:nvSpPr>
        <xdr:cNvPr id="466"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39387</xdr:rowOff>
    </xdr:from>
    <xdr:ext cx="469744" cy="259045"/>
    <xdr:sp macro="" textlink="">
      <xdr:nvSpPr>
        <xdr:cNvPr id="467" name="n_1mainValue【学校施設】&#10;一人当たり面積"/>
        <xdr:cNvSpPr txBox="1"/>
      </xdr:nvSpPr>
      <xdr:spPr>
        <a:xfrm>
          <a:off x="21075727"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8" name="テキスト ボックス 4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9" name="直線コネクタ 4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0" name="テキスト ボックス 47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1" name="直線コネクタ 4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2" name="テキスト ボックス 4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3" name="直線コネクタ 4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4" name="テキスト ボックス 4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5" name="直線コネクタ 4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6" name="テキスト ボックス 4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7" name="直線コネクタ 4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8" name="テキスト ボックス 4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9" name="直線コネクタ 4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0" name="テキスト ボックス 4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94" name="直線コネクタ 493"/>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95"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96" name="直線コネクタ 495"/>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97"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98" name="直線コネクタ 497"/>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99"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500" name="フローチャート : 判断 499"/>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501" name="フローチャート : 判断 500"/>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37919</xdr:rowOff>
    </xdr:from>
    <xdr:to>
      <xdr:col>23</xdr:col>
      <xdr:colOff>568325</xdr:colOff>
      <xdr:row>83</xdr:row>
      <xdr:rowOff>139519</xdr:rowOff>
    </xdr:to>
    <xdr:sp macro="" textlink="">
      <xdr:nvSpPr>
        <xdr:cNvPr id="507" name="円/楕円 506"/>
        <xdr:cNvSpPr/>
      </xdr:nvSpPr>
      <xdr:spPr>
        <a:xfrm>
          <a:off x="16268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60796</xdr:rowOff>
    </xdr:from>
    <xdr:ext cx="405111" cy="259045"/>
    <xdr:sp macro="" textlink="">
      <xdr:nvSpPr>
        <xdr:cNvPr id="508" name="【児童館】&#10;有形固定資産減価償却率該当値テキスト"/>
        <xdr:cNvSpPr txBox="1"/>
      </xdr:nvSpPr>
      <xdr:spPr>
        <a:xfrm>
          <a:off x="16408400"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121194</xdr:rowOff>
    </xdr:from>
    <xdr:to>
      <xdr:col>22</xdr:col>
      <xdr:colOff>415925</xdr:colOff>
      <xdr:row>83</xdr:row>
      <xdr:rowOff>51344</xdr:rowOff>
    </xdr:to>
    <xdr:sp macro="" textlink="">
      <xdr:nvSpPr>
        <xdr:cNvPr id="509" name="円/楕円 508"/>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544</xdr:rowOff>
    </xdr:from>
    <xdr:to>
      <xdr:col>23</xdr:col>
      <xdr:colOff>517525</xdr:colOff>
      <xdr:row>83</xdr:row>
      <xdr:rowOff>88719</xdr:rowOff>
    </xdr:to>
    <xdr:cxnSp macro="">
      <xdr:nvCxnSpPr>
        <xdr:cNvPr id="510" name="直線コネクタ 509"/>
        <xdr:cNvCxnSpPr/>
      </xdr:nvCxnSpPr>
      <xdr:spPr>
        <a:xfrm>
          <a:off x="15481300" y="1423089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158404</xdr:rowOff>
    </xdr:from>
    <xdr:ext cx="405111" cy="259045"/>
    <xdr:sp macro="" textlink="">
      <xdr:nvSpPr>
        <xdr:cNvPr id="511"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67871</xdr:rowOff>
    </xdr:from>
    <xdr:ext cx="405111" cy="259045"/>
    <xdr:sp macro="" textlink="">
      <xdr:nvSpPr>
        <xdr:cNvPr id="512" name="n_1mainValue【児童館】&#10;有形固定資産減価償却率"/>
        <xdr:cNvSpPr txBox="1"/>
      </xdr:nvSpPr>
      <xdr:spPr>
        <a:xfrm>
          <a:off x="15266043"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3" name="直線コネクタ 52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4" name="テキスト ボックス 52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5" name="直線コネクタ 52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6" name="テキスト ボックス 52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7" name="直線コネクタ 52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8" name="テキスト ボックス 52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9" name="直線コネクタ 52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0" name="テキスト ボックス 52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1" name="直線コネクタ 53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2" name="テキスト ボックス 53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3" name="直線コネクタ 53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4" name="テキスト ボックス 53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38" name="直線コネクタ 537"/>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39"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40" name="直線コネクタ 53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41"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42" name="直線コネクタ 54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43"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44" name="フローチャート : 判断 543"/>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5" name="フローチャート : 判断 54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109764</xdr:rowOff>
    </xdr:from>
    <xdr:to>
      <xdr:col>32</xdr:col>
      <xdr:colOff>238125</xdr:colOff>
      <xdr:row>80</xdr:row>
      <xdr:rowOff>39914</xdr:rowOff>
    </xdr:to>
    <xdr:sp macro="" textlink="">
      <xdr:nvSpPr>
        <xdr:cNvPr id="551" name="円/楕円 550"/>
        <xdr:cNvSpPr/>
      </xdr:nvSpPr>
      <xdr:spPr>
        <a:xfrm>
          <a:off x="22110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132641</xdr:rowOff>
    </xdr:from>
    <xdr:ext cx="469744" cy="259045"/>
    <xdr:sp macro="" textlink="">
      <xdr:nvSpPr>
        <xdr:cNvPr id="552" name="【児童館】&#10;一人当たり面積該当値テキスト"/>
        <xdr:cNvSpPr txBox="1"/>
      </xdr:nvSpPr>
      <xdr:spPr>
        <a:xfrm>
          <a:off x="22250400"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109764</xdr:rowOff>
    </xdr:from>
    <xdr:to>
      <xdr:col>31</xdr:col>
      <xdr:colOff>85725</xdr:colOff>
      <xdr:row>80</xdr:row>
      <xdr:rowOff>39914</xdr:rowOff>
    </xdr:to>
    <xdr:sp macro="" textlink="">
      <xdr:nvSpPr>
        <xdr:cNvPr id="553" name="円/楕円 552"/>
        <xdr:cNvSpPr/>
      </xdr:nvSpPr>
      <xdr:spPr>
        <a:xfrm>
          <a:off x="2127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160564</xdr:rowOff>
    </xdr:from>
    <xdr:to>
      <xdr:col>32</xdr:col>
      <xdr:colOff>187325</xdr:colOff>
      <xdr:row>79</xdr:row>
      <xdr:rowOff>160564</xdr:rowOff>
    </xdr:to>
    <xdr:cxnSp macro="">
      <xdr:nvCxnSpPr>
        <xdr:cNvPr id="554" name="直線コネクタ 553"/>
        <xdr:cNvCxnSpPr/>
      </xdr:nvCxnSpPr>
      <xdr:spPr>
        <a:xfrm>
          <a:off x="21323300" y="13705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555" name="n_1ave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56441</xdr:rowOff>
    </xdr:from>
    <xdr:ext cx="469744" cy="259045"/>
    <xdr:sp macro="" textlink="">
      <xdr:nvSpPr>
        <xdr:cNvPr id="556" name="n_1mainValue【児童館】&#10;一人当たり面積"/>
        <xdr:cNvSpPr txBox="1"/>
      </xdr:nvSpPr>
      <xdr:spPr>
        <a:xfrm>
          <a:off x="210757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8" name="直線コネクタ 5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9" name="テキスト ボックス 5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0" name="直線コネクタ 5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1" name="テキスト ボックス 5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2" name="直線コネクタ 5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3" name="テキスト ボックス 5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4" name="直線コネクタ 5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5" name="テキスト ボックス 5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6" name="直線コネクタ 5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7" name="テキスト ボックス 5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9" name="テキスト ボックス 57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81" name="直線コネクタ 580"/>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82"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83" name="直線コネクタ 582"/>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84"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85" name="直線コネクタ 584"/>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6"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7" name="フローチャート : 判断 58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88" name="フローチャート : 判断 58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109220</xdr:rowOff>
    </xdr:from>
    <xdr:to>
      <xdr:col>23</xdr:col>
      <xdr:colOff>568325</xdr:colOff>
      <xdr:row>103</xdr:row>
      <xdr:rowOff>39370</xdr:rowOff>
    </xdr:to>
    <xdr:sp macro="" textlink="">
      <xdr:nvSpPr>
        <xdr:cNvPr id="594" name="円/楕円 593"/>
        <xdr:cNvSpPr/>
      </xdr:nvSpPr>
      <xdr:spPr>
        <a:xfrm>
          <a:off x="16268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132097</xdr:rowOff>
    </xdr:from>
    <xdr:ext cx="405111" cy="259045"/>
    <xdr:sp macro="" textlink="">
      <xdr:nvSpPr>
        <xdr:cNvPr id="595" name="【公民館】&#10;有形固定資産減価償却率該当値テキスト"/>
        <xdr:cNvSpPr txBox="1"/>
      </xdr:nvSpPr>
      <xdr:spPr>
        <a:xfrm>
          <a:off x="16408400"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6350</xdr:rowOff>
    </xdr:from>
    <xdr:to>
      <xdr:col>22</xdr:col>
      <xdr:colOff>415925</xdr:colOff>
      <xdr:row>103</xdr:row>
      <xdr:rowOff>107950</xdr:rowOff>
    </xdr:to>
    <xdr:sp macro="" textlink="">
      <xdr:nvSpPr>
        <xdr:cNvPr id="596" name="円/楕円 595"/>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160020</xdr:rowOff>
    </xdr:from>
    <xdr:to>
      <xdr:col>23</xdr:col>
      <xdr:colOff>517525</xdr:colOff>
      <xdr:row>103</xdr:row>
      <xdr:rowOff>57150</xdr:rowOff>
    </xdr:to>
    <xdr:cxnSp macro="">
      <xdr:nvCxnSpPr>
        <xdr:cNvPr id="597" name="直線コネクタ 596"/>
        <xdr:cNvCxnSpPr/>
      </xdr:nvCxnSpPr>
      <xdr:spPr>
        <a:xfrm flipV="1">
          <a:off x="15481300" y="17647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60977</xdr:rowOff>
    </xdr:from>
    <xdr:ext cx="405111" cy="259045"/>
    <xdr:sp macro="" textlink="">
      <xdr:nvSpPr>
        <xdr:cNvPr id="598"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124477</xdr:rowOff>
    </xdr:from>
    <xdr:ext cx="405111" cy="259045"/>
    <xdr:sp macro="" textlink="">
      <xdr:nvSpPr>
        <xdr:cNvPr id="599" name="n_1mainValue【公民館】&#10;有形固定資産減価償却率"/>
        <xdr:cNvSpPr txBox="1"/>
      </xdr:nvSpPr>
      <xdr:spPr>
        <a:xfrm>
          <a:off x="15266043"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23" name="直線コネクタ 622"/>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24"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25" name="直線コネクタ 624"/>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6"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7" name="直線コネクタ 626"/>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628"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29" name="フローチャート : 判断 628"/>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30" name="フローチャート : 判断 629"/>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29211</xdr:rowOff>
    </xdr:from>
    <xdr:to>
      <xdr:col>32</xdr:col>
      <xdr:colOff>238125</xdr:colOff>
      <xdr:row>100</xdr:row>
      <xdr:rowOff>130811</xdr:rowOff>
    </xdr:to>
    <xdr:sp macro="" textlink="">
      <xdr:nvSpPr>
        <xdr:cNvPr id="636" name="円/楕円 635"/>
        <xdr:cNvSpPr/>
      </xdr:nvSpPr>
      <xdr:spPr>
        <a:xfrm>
          <a:off x="221107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153688</xdr:rowOff>
    </xdr:from>
    <xdr:ext cx="469744" cy="259045"/>
    <xdr:sp macro="" textlink="">
      <xdr:nvSpPr>
        <xdr:cNvPr id="637" name="【公民館】&#10;一人当たり面積該当値テキスト"/>
        <xdr:cNvSpPr txBox="1"/>
      </xdr:nvSpPr>
      <xdr:spPr>
        <a:xfrm>
          <a:off x="22250400" y="1712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0.379</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40639</xdr:rowOff>
    </xdr:from>
    <xdr:to>
      <xdr:col>31</xdr:col>
      <xdr:colOff>85725</xdr:colOff>
      <xdr:row>100</xdr:row>
      <xdr:rowOff>142239</xdr:rowOff>
    </xdr:to>
    <xdr:sp macro="" textlink="">
      <xdr:nvSpPr>
        <xdr:cNvPr id="638" name="円/楕円 637"/>
        <xdr:cNvSpPr/>
      </xdr:nvSpPr>
      <xdr:spPr>
        <a:xfrm>
          <a:off x="21272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80011</xdr:rowOff>
    </xdr:from>
    <xdr:to>
      <xdr:col>32</xdr:col>
      <xdr:colOff>187325</xdr:colOff>
      <xdr:row>100</xdr:row>
      <xdr:rowOff>91439</xdr:rowOff>
    </xdr:to>
    <xdr:cxnSp macro="">
      <xdr:nvCxnSpPr>
        <xdr:cNvPr id="639" name="直線コネクタ 638"/>
        <xdr:cNvCxnSpPr/>
      </xdr:nvCxnSpPr>
      <xdr:spPr>
        <a:xfrm flipV="1">
          <a:off x="21323300" y="17225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87647</xdr:rowOff>
    </xdr:from>
    <xdr:ext cx="469744" cy="259045"/>
    <xdr:sp macro="" textlink="">
      <xdr:nvSpPr>
        <xdr:cNvPr id="640"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158766</xdr:rowOff>
    </xdr:from>
    <xdr:ext cx="469744" cy="259045"/>
    <xdr:sp macro="" textlink="">
      <xdr:nvSpPr>
        <xdr:cNvPr id="641" name="n_1mainValue【公民館】&#10;一人当たり面積"/>
        <xdr:cNvSpPr txBox="1"/>
      </xdr:nvSpPr>
      <xdr:spPr>
        <a:xfrm>
          <a:off x="210757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類似団体と比較して特に有形固定資産減価償却率が高くなっている施設は、児童館、公民館、保健センターであり、特に低くなっている施設は、公営住宅、学校施設、図書館である。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公営住宅については、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施設を保有しており、平成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年に整備した願成寺住宅が耐用年数の半分を経過していないため、</a:t>
          </a:r>
          <a:r>
            <a:rPr kumimoji="1" lang="ja-JP" altLang="ja-JP" sz="1100" baseline="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類似団体平均を下回っている。その他</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年を経過しいるため入居状況、施設需要を考慮した上で、可能なものについては削減を行っていく。</a:t>
          </a:r>
          <a:endParaRPr lang="ja-JP" altLang="ja-JP" sz="1400">
            <a:effectLst/>
          </a:endParaRPr>
        </a:p>
        <a:p>
          <a:r>
            <a:rPr kumimoji="1" lang="ja-JP" altLang="ja-JP" sz="1100">
              <a:solidFill>
                <a:schemeClr val="dk1"/>
              </a:solidFill>
              <a:effectLst/>
              <a:latin typeface="+mn-lt"/>
              <a:ea typeface="+mn-ea"/>
              <a:cs typeface="+mn-cs"/>
            </a:rPr>
            <a:t>　学校施設については、耐震改修、大規模改修を計画的に進めているため、</a:t>
          </a:r>
          <a:r>
            <a:rPr kumimoji="1" lang="ja-JP" altLang="ja-JP" sz="1100" baseline="0">
              <a:solidFill>
                <a:schemeClr val="dk1"/>
              </a:solidFill>
              <a:effectLst/>
              <a:latin typeface="+mn-lt"/>
              <a:ea typeface="+mn-ea"/>
              <a:cs typeface="+mn-cs"/>
            </a:rPr>
            <a:t>有形固定資産減価償却率は類似団体平均を下回っている。今後建替えを行う際には、将来の施設需要を見通し、適正規模の実施に努めていく。</a:t>
          </a:r>
          <a:endParaRPr lang="ja-JP" altLang="ja-JP" sz="1400">
            <a:effectLst/>
          </a:endParaRPr>
        </a:p>
        <a:p>
          <a:r>
            <a:rPr kumimoji="1" lang="ja-JP" altLang="ja-JP" sz="1100" baseline="0">
              <a:solidFill>
                <a:schemeClr val="dk1"/>
              </a:solidFill>
              <a:effectLst/>
              <a:latin typeface="+mn-lt"/>
              <a:ea typeface="+mn-ea"/>
              <a:cs typeface="+mn-cs"/>
            </a:rPr>
            <a:t>　児童館については、</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施設を保有しており、そのうち</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施設が築</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年を超えているため、有形固定資産減価償却率は類似団体平均を上回っている。今後は施設の利用状況等を考慮して、複合化や適正規模の実施等について検討する必要がある。</a:t>
          </a:r>
          <a:endParaRPr lang="ja-JP" altLang="ja-JP" sz="1400">
            <a:effectLst/>
          </a:endParaRPr>
        </a:p>
        <a:p>
          <a:r>
            <a:rPr kumimoji="1" lang="ja-JP" altLang="ja-JP" sz="1100" baseline="0">
              <a:solidFill>
                <a:schemeClr val="dk1"/>
              </a:solidFill>
              <a:effectLst/>
              <a:latin typeface="+mn-lt"/>
              <a:ea typeface="+mn-ea"/>
              <a:cs typeface="+mn-cs"/>
            </a:rPr>
            <a:t>　公民館については、</a:t>
          </a:r>
          <a:r>
            <a:rPr kumimoji="1" lang="en-US" altLang="ja-JP" sz="1100" baseline="0">
              <a:solidFill>
                <a:schemeClr val="dk1"/>
              </a:solidFill>
              <a:effectLst/>
              <a:latin typeface="+mn-lt"/>
              <a:ea typeface="+mn-ea"/>
              <a:cs typeface="+mn-cs"/>
            </a:rPr>
            <a:t>8</a:t>
          </a:r>
          <a:r>
            <a:rPr kumimoji="1" lang="ja-JP" altLang="ja-JP" sz="1100" baseline="0">
              <a:solidFill>
                <a:schemeClr val="dk1"/>
              </a:solidFill>
              <a:effectLst/>
              <a:latin typeface="+mn-lt"/>
              <a:ea typeface="+mn-ea"/>
              <a:cs typeface="+mn-cs"/>
            </a:rPr>
            <a:t>施設を保有しており、その全てが築</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年を経過しているため、有形固定資産減価償却率は類似団体平均を上回っている。今後は施設の利用状況等を考慮して、廃止や複合化等の統廃合について検討する必要がある。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48277</xdr:rowOff>
    </xdr:from>
    <xdr:ext cx="405111" cy="259045"/>
    <xdr:sp macro="" textlink="">
      <xdr:nvSpPr>
        <xdr:cNvPr id="64" name="【図書館】&#10;有形固定資産減価償却率平均値テキスト"/>
        <xdr:cNvSpPr txBox="1"/>
      </xdr:nvSpPr>
      <xdr:spPr>
        <a:xfrm>
          <a:off x="47244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147865</xdr:rowOff>
    </xdr:from>
    <xdr:to>
      <xdr:col>6</xdr:col>
      <xdr:colOff>561975</xdr:colOff>
      <xdr:row>40</xdr:row>
      <xdr:rowOff>78015</xdr:rowOff>
    </xdr:to>
    <xdr:sp macro="" textlink="">
      <xdr:nvSpPr>
        <xdr:cNvPr id="72" name="円/楕円 71"/>
        <xdr:cNvSpPr/>
      </xdr:nvSpPr>
      <xdr:spPr>
        <a:xfrm>
          <a:off x="4584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126292</xdr:rowOff>
    </xdr:from>
    <xdr:ext cx="405111" cy="259045"/>
    <xdr:sp macro="" textlink="">
      <xdr:nvSpPr>
        <xdr:cNvPr id="73" name="【図書館】&#10;有形固定資産減価償却率該当値テキスト"/>
        <xdr:cNvSpPr txBox="1"/>
      </xdr:nvSpPr>
      <xdr:spPr>
        <a:xfrm>
          <a:off x="4724400"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44994</xdr:rowOff>
    </xdr:from>
    <xdr:to>
      <xdr:col>5</xdr:col>
      <xdr:colOff>409575</xdr:colOff>
      <xdr:row>40</xdr:row>
      <xdr:rowOff>146594</xdr:rowOff>
    </xdr:to>
    <xdr:sp macro="" textlink="">
      <xdr:nvSpPr>
        <xdr:cNvPr id="74" name="円/楕円 73"/>
        <xdr:cNvSpPr/>
      </xdr:nvSpPr>
      <xdr:spPr>
        <a:xfrm>
          <a:off x="3746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27215</xdr:rowOff>
    </xdr:from>
    <xdr:to>
      <xdr:col>6</xdr:col>
      <xdr:colOff>511175</xdr:colOff>
      <xdr:row>40</xdr:row>
      <xdr:rowOff>95794</xdr:rowOff>
    </xdr:to>
    <xdr:cxnSp macro="">
      <xdr:nvCxnSpPr>
        <xdr:cNvPr id="75" name="直線コネクタ 74"/>
        <xdr:cNvCxnSpPr/>
      </xdr:nvCxnSpPr>
      <xdr:spPr>
        <a:xfrm flipV="1">
          <a:off x="3797300" y="6885215"/>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58618</xdr:rowOff>
    </xdr:from>
    <xdr:ext cx="405111" cy="259045"/>
    <xdr:sp macro="" textlink="">
      <xdr:nvSpPr>
        <xdr:cNvPr id="76" name="n_1aveValue【図書館】&#10;有形固定資産減価償却率"/>
        <xdr:cNvSpPr txBox="1"/>
      </xdr:nvSpPr>
      <xdr:spPr>
        <a:xfrm>
          <a:off x="3582043" y="6573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137721</xdr:rowOff>
    </xdr:from>
    <xdr:ext cx="405111" cy="259045"/>
    <xdr:sp macro="" textlink="">
      <xdr:nvSpPr>
        <xdr:cNvPr id="77" name="n_1mainValue【図書館】&#10;有形固定資産減価償却率"/>
        <xdr:cNvSpPr txBox="1"/>
      </xdr:nvSpPr>
      <xdr:spPr>
        <a:xfrm>
          <a:off x="3582043"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9"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90714</xdr:rowOff>
    </xdr:from>
    <xdr:to>
      <xdr:col>15</xdr:col>
      <xdr:colOff>231775</xdr:colOff>
      <xdr:row>33</xdr:row>
      <xdr:rowOff>20864</xdr:rowOff>
    </xdr:to>
    <xdr:sp macro="" textlink="">
      <xdr:nvSpPr>
        <xdr:cNvPr id="117" name="円/楕円 116"/>
        <xdr:cNvSpPr/>
      </xdr:nvSpPr>
      <xdr:spPr>
        <a:xfrm>
          <a:off x="10426700" y="5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43741</xdr:rowOff>
    </xdr:from>
    <xdr:ext cx="469744" cy="259045"/>
    <xdr:sp macro="" textlink="">
      <xdr:nvSpPr>
        <xdr:cNvPr id="118" name="【図書館】&#10;一人当たり面積該当値テキスト"/>
        <xdr:cNvSpPr txBox="1"/>
      </xdr:nvSpPr>
      <xdr:spPr>
        <a:xfrm>
          <a:off x="105664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123372</xdr:rowOff>
    </xdr:from>
    <xdr:to>
      <xdr:col>14</xdr:col>
      <xdr:colOff>79375</xdr:colOff>
      <xdr:row>33</xdr:row>
      <xdr:rowOff>53522</xdr:rowOff>
    </xdr:to>
    <xdr:sp macro="" textlink="">
      <xdr:nvSpPr>
        <xdr:cNvPr id="119" name="円/楕円 118"/>
        <xdr:cNvSpPr/>
      </xdr:nvSpPr>
      <xdr:spPr>
        <a:xfrm>
          <a:off x="958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141514</xdr:rowOff>
    </xdr:from>
    <xdr:to>
      <xdr:col>15</xdr:col>
      <xdr:colOff>180975</xdr:colOff>
      <xdr:row>33</xdr:row>
      <xdr:rowOff>2722</xdr:rowOff>
    </xdr:to>
    <xdr:cxnSp macro="">
      <xdr:nvCxnSpPr>
        <xdr:cNvPr id="120" name="直線コネクタ 119"/>
        <xdr:cNvCxnSpPr/>
      </xdr:nvCxnSpPr>
      <xdr:spPr>
        <a:xfrm flipV="1">
          <a:off x="9639300" y="56279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134455</xdr:rowOff>
    </xdr:from>
    <xdr:ext cx="469744" cy="259045"/>
    <xdr:sp macro="" textlink="">
      <xdr:nvSpPr>
        <xdr:cNvPr id="121"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70049</xdr:rowOff>
    </xdr:from>
    <xdr:ext cx="469744" cy="259045"/>
    <xdr:sp macro="" textlink="">
      <xdr:nvSpPr>
        <xdr:cNvPr id="122" name="n_1mainValue【図書館】&#10;一人当たり面積"/>
        <xdr:cNvSpPr txBox="1"/>
      </xdr:nvSpPr>
      <xdr:spPr>
        <a:xfrm>
          <a:off x="9391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19702</xdr:rowOff>
    </xdr:from>
    <xdr:ext cx="405111" cy="259045"/>
    <xdr:sp macro="" textlink="">
      <xdr:nvSpPr>
        <xdr:cNvPr id="152" name="【体育館・プール】&#10;有形固定資産減価償却率平均値テキスト"/>
        <xdr:cNvSpPr txBox="1"/>
      </xdr:nvSpPr>
      <xdr:spPr>
        <a:xfrm>
          <a:off x="47244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46355</xdr:rowOff>
    </xdr:from>
    <xdr:to>
      <xdr:col>6</xdr:col>
      <xdr:colOff>561975</xdr:colOff>
      <xdr:row>60</xdr:row>
      <xdr:rowOff>147955</xdr:rowOff>
    </xdr:to>
    <xdr:sp macro="" textlink="">
      <xdr:nvSpPr>
        <xdr:cNvPr id="160" name="円/楕円 159"/>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24782</xdr:rowOff>
    </xdr:from>
    <xdr:ext cx="405111" cy="259045"/>
    <xdr:sp macro="" textlink="">
      <xdr:nvSpPr>
        <xdr:cNvPr id="161" name="【体育館・プール】&#10;有形固定資産減価償却率該当値テキスト"/>
        <xdr:cNvSpPr txBox="1"/>
      </xdr:nvSpPr>
      <xdr:spPr>
        <a:xfrm>
          <a:off x="47244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90170</xdr:rowOff>
    </xdr:from>
    <xdr:to>
      <xdr:col>5</xdr:col>
      <xdr:colOff>409575</xdr:colOff>
      <xdr:row>61</xdr:row>
      <xdr:rowOff>20320</xdr:rowOff>
    </xdr:to>
    <xdr:sp macro="" textlink="">
      <xdr:nvSpPr>
        <xdr:cNvPr id="162" name="円/楕円 161"/>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97155</xdr:rowOff>
    </xdr:from>
    <xdr:to>
      <xdr:col>6</xdr:col>
      <xdr:colOff>511175</xdr:colOff>
      <xdr:row>60</xdr:row>
      <xdr:rowOff>140970</xdr:rowOff>
    </xdr:to>
    <xdr:cxnSp macro="">
      <xdr:nvCxnSpPr>
        <xdr:cNvPr id="163" name="直線コネクタ 162"/>
        <xdr:cNvCxnSpPr/>
      </xdr:nvCxnSpPr>
      <xdr:spPr>
        <a:xfrm flipV="1">
          <a:off x="3797300" y="10384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74947</xdr:rowOff>
    </xdr:from>
    <xdr:ext cx="405111" cy="259045"/>
    <xdr:sp macro="" textlink="">
      <xdr:nvSpPr>
        <xdr:cNvPr id="164"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11447</xdr:rowOff>
    </xdr:from>
    <xdr:ext cx="405111" cy="259045"/>
    <xdr:sp macro="" textlink="">
      <xdr:nvSpPr>
        <xdr:cNvPr id="165" name="n_1mainValue【体育館・プール】&#10;有形固定資産減価償却率"/>
        <xdr:cNvSpPr txBox="1"/>
      </xdr:nvSpPr>
      <xdr:spPr>
        <a:xfrm>
          <a:off x="3582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96"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94524</xdr:rowOff>
    </xdr:from>
    <xdr:to>
      <xdr:col>15</xdr:col>
      <xdr:colOff>231775</xdr:colOff>
      <xdr:row>60</xdr:row>
      <xdr:rowOff>24674</xdr:rowOff>
    </xdr:to>
    <xdr:sp macro="" textlink="">
      <xdr:nvSpPr>
        <xdr:cNvPr id="204" name="円/楕円 203"/>
        <xdr:cNvSpPr/>
      </xdr:nvSpPr>
      <xdr:spPr>
        <a:xfrm>
          <a:off x="10426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117401</xdr:rowOff>
    </xdr:from>
    <xdr:ext cx="469744" cy="259045"/>
    <xdr:sp macro="" textlink="">
      <xdr:nvSpPr>
        <xdr:cNvPr id="205" name="【体育館・プール】&#10;一人当たり面積該当値テキスト"/>
        <xdr:cNvSpPr txBox="1"/>
      </xdr:nvSpPr>
      <xdr:spPr>
        <a:xfrm>
          <a:off x="10566400" y="100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101056</xdr:rowOff>
    </xdr:from>
    <xdr:to>
      <xdr:col>14</xdr:col>
      <xdr:colOff>79375</xdr:colOff>
      <xdr:row>60</xdr:row>
      <xdr:rowOff>31206</xdr:rowOff>
    </xdr:to>
    <xdr:sp macro="" textlink="">
      <xdr:nvSpPr>
        <xdr:cNvPr id="206" name="円/楕円 205"/>
        <xdr:cNvSpPr/>
      </xdr:nvSpPr>
      <xdr:spPr>
        <a:xfrm>
          <a:off x="958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145324</xdr:rowOff>
    </xdr:from>
    <xdr:to>
      <xdr:col>15</xdr:col>
      <xdr:colOff>180975</xdr:colOff>
      <xdr:row>59</xdr:row>
      <xdr:rowOff>151856</xdr:rowOff>
    </xdr:to>
    <xdr:cxnSp macro="">
      <xdr:nvCxnSpPr>
        <xdr:cNvPr id="207" name="直線コネクタ 206"/>
        <xdr:cNvCxnSpPr/>
      </xdr:nvCxnSpPr>
      <xdr:spPr>
        <a:xfrm flipV="1">
          <a:off x="9639300" y="102608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117039</xdr:rowOff>
    </xdr:from>
    <xdr:ext cx="469744" cy="259045"/>
    <xdr:sp macro="" textlink="">
      <xdr:nvSpPr>
        <xdr:cNvPr id="208"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47733</xdr:rowOff>
    </xdr:from>
    <xdr:ext cx="469744" cy="259045"/>
    <xdr:sp macro="" textlink="">
      <xdr:nvSpPr>
        <xdr:cNvPr id="209" name="n_1mainValue【体育館・プール】&#10;一人当たり面積"/>
        <xdr:cNvSpPr txBox="1"/>
      </xdr:nvSpPr>
      <xdr:spPr>
        <a:xfrm>
          <a:off x="9391727" y="99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3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126746</xdr:rowOff>
    </xdr:from>
    <xdr:to>
      <xdr:col>6</xdr:col>
      <xdr:colOff>561975</xdr:colOff>
      <xdr:row>81</xdr:row>
      <xdr:rowOff>56896</xdr:rowOff>
    </xdr:to>
    <xdr:sp macro="" textlink="">
      <xdr:nvSpPr>
        <xdr:cNvPr id="245" name="円/楕円 244"/>
        <xdr:cNvSpPr/>
      </xdr:nvSpPr>
      <xdr:spPr>
        <a:xfrm>
          <a:off x="45847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149623</xdr:rowOff>
    </xdr:from>
    <xdr:ext cx="405111" cy="259045"/>
    <xdr:sp macro="" textlink="">
      <xdr:nvSpPr>
        <xdr:cNvPr id="246" name="【福祉施設】&#10;有形固定資産減価償却率該当値テキスト"/>
        <xdr:cNvSpPr txBox="1"/>
      </xdr:nvSpPr>
      <xdr:spPr>
        <a:xfrm>
          <a:off x="4724400" y="136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17018</xdr:rowOff>
    </xdr:from>
    <xdr:to>
      <xdr:col>5</xdr:col>
      <xdr:colOff>409575</xdr:colOff>
      <xdr:row>81</xdr:row>
      <xdr:rowOff>118618</xdr:rowOff>
    </xdr:to>
    <xdr:sp macro="" textlink="">
      <xdr:nvSpPr>
        <xdr:cNvPr id="247" name="円/楕円 246"/>
        <xdr:cNvSpPr/>
      </xdr:nvSpPr>
      <xdr:spPr>
        <a:xfrm>
          <a:off x="3746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6096</xdr:rowOff>
    </xdr:from>
    <xdr:to>
      <xdr:col>6</xdr:col>
      <xdr:colOff>511175</xdr:colOff>
      <xdr:row>81</xdr:row>
      <xdr:rowOff>67818</xdr:rowOff>
    </xdr:to>
    <xdr:cxnSp macro="">
      <xdr:nvCxnSpPr>
        <xdr:cNvPr id="248" name="直線コネクタ 247"/>
        <xdr:cNvCxnSpPr/>
      </xdr:nvCxnSpPr>
      <xdr:spPr>
        <a:xfrm flipV="1">
          <a:off x="3797300" y="138935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36592</xdr:rowOff>
    </xdr:from>
    <xdr:ext cx="405111" cy="259045"/>
    <xdr:sp macro="" textlink="">
      <xdr:nvSpPr>
        <xdr:cNvPr id="249"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135145</xdr:rowOff>
    </xdr:from>
    <xdr:ext cx="405111" cy="259045"/>
    <xdr:sp macro="" textlink="">
      <xdr:nvSpPr>
        <xdr:cNvPr id="250" name="n_1mainValue【福祉施設】&#10;有形固定資産減価償却率"/>
        <xdr:cNvSpPr txBox="1"/>
      </xdr:nvSpPr>
      <xdr:spPr>
        <a:xfrm>
          <a:off x="3582043"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77"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71882</xdr:rowOff>
    </xdr:from>
    <xdr:to>
      <xdr:col>15</xdr:col>
      <xdr:colOff>231775</xdr:colOff>
      <xdr:row>84</xdr:row>
      <xdr:rowOff>2032</xdr:rowOff>
    </xdr:to>
    <xdr:sp macro="" textlink="">
      <xdr:nvSpPr>
        <xdr:cNvPr id="285" name="円/楕円 284"/>
        <xdr:cNvSpPr/>
      </xdr:nvSpPr>
      <xdr:spPr>
        <a:xfrm>
          <a:off x="10426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94759</xdr:rowOff>
    </xdr:from>
    <xdr:ext cx="469744" cy="259045"/>
    <xdr:sp macro="" textlink="">
      <xdr:nvSpPr>
        <xdr:cNvPr id="286" name="【福祉施設】&#10;一人当たり面積該当値テキスト"/>
        <xdr:cNvSpPr txBox="1"/>
      </xdr:nvSpPr>
      <xdr:spPr>
        <a:xfrm>
          <a:off x="10566400"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71882</xdr:rowOff>
    </xdr:from>
    <xdr:to>
      <xdr:col>14</xdr:col>
      <xdr:colOff>79375</xdr:colOff>
      <xdr:row>84</xdr:row>
      <xdr:rowOff>2032</xdr:rowOff>
    </xdr:to>
    <xdr:sp macro="" textlink="">
      <xdr:nvSpPr>
        <xdr:cNvPr id="287" name="円/楕円 286"/>
        <xdr:cNvSpPr/>
      </xdr:nvSpPr>
      <xdr:spPr>
        <a:xfrm>
          <a:off x="9588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122682</xdr:rowOff>
    </xdr:from>
    <xdr:to>
      <xdr:col>15</xdr:col>
      <xdr:colOff>180975</xdr:colOff>
      <xdr:row>83</xdr:row>
      <xdr:rowOff>122682</xdr:rowOff>
    </xdr:to>
    <xdr:cxnSp macro="">
      <xdr:nvCxnSpPr>
        <xdr:cNvPr id="288" name="直線コネクタ 287"/>
        <xdr:cNvCxnSpPr/>
      </xdr:nvCxnSpPr>
      <xdr:spPr>
        <a:xfrm>
          <a:off x="9639300" y="1435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13988</xdr:rowOff>
    </xdr:from>
    <xdr:ext cx="469744" cy="259045"/>
    <xdr:sp macro="" textlink="">
      <xdr:nvSpPr>
        <xdr:cNvPr id="289"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164609</xdr:rowOff>
    </xdr:from>
    <xdr:ext cx="469744" cy="259045"/>
    <xdr:sp macro="" textlink="">
      <xdr:nvSpPr>
        <xdr:cNvPr id="290" name="n_1mainValue【福祉施設】&#10;一人当たり面積"/>
        <xdr:cNvSpPr txBox="1"/>
      </xdr:nvSpPr>
      <xdr:spPr>
        <a:xfrm>
          <a:off x="9391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7" name="テキスト ボックス 31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8" name="直線コネクタ 3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9" name="テキスト ボックス 3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0" name="直線コネクタ 3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1" name="テキスト ボックス 3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2" name="直線コネクタ 3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3" name="テキスト ボックス 3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4" name="直線コネクタ 3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5" name="テキスト ボックス 3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6" name="直線コネクタ 3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7" name="テキスト ボックス 32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9" name="テキスト ボックス 32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31" name="直線コネクタ 330"/>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32"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33" name="直線コネクタ 332"/>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34"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5" name="直線コネクタ 334"/>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139717</xdr:rowOff>
    </xdr:from>
    <xdr:ext cx="405111" cy="259045"/>
    <xdr:sp macro="" textlink="">
      <xdr:nvSpPr>
        <xdr:cNvPr id="336" name="【一般廃棄物処理施設】&#10;有形固定資産減価償却率平均値テキスト"/>
        <xdr:cNvSpPr txBox="1"/>
      </xdr:nvSpPr>
      <xdr:spPr>
        <a:xfrm>
          <a:off x="164084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37" name="フローチャート : 判断 33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338" name="フローチャート : 判断 337"/>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154940</xdr:rowOff>
    </xdr:from>
    <xdr:to>
      <xdr:col>23</xdr:col>
      <xdr:colOff>568325</xdr:colOff>
      <xdr:row>40</xdr:row>
      <xdr:rowOff>85090</xdr:rowOff>
    </xdr:to>
    <xdr:sp macro="" textlink="">
      <xdr:nvSpPr>
        <xdr:cNvPr id="344" name="円/楕円 343"/>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133367</xdr:rowOff>
    </xdr:from>
    <xdr:ext cx="405111" cy="259045"/>
    <xdr:sp macro="" textlink="">
      <xdr:nvSpPr>
        <xdr:cNvPr id="345" name="【一般廃棄物処理施設】&#10;有形固定資産減価償却率該当値テキスト"/>
        <xdr:cNvSpPr txBox="1"/>
      </xdr:nvSpPr>
      <xdr:spPr>
        <a:xfrm>
          <a:off x="164084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132080</xdr:rowOff>
    </xdr:from>
    <xdr:to>
      <xdr:col>22</xdr:col>
      <xdr:colOff>415925</xdr:colOff>
      <xdr:row>40</xdr:row>
      <xdr:rowOff>62230</xdr:rowOff>
    </xdr:to>
    <xdr:sp macro="" textlink="">
      <xdr:nvSpPr>
        <xdr:cNvPr id="346" name="円/楕円 345"/>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11430</xdr:rowOff>
    </xdr:from>
    <xdr:to>
      <xdr:col>23</xdr:col>
      <xdr:colOff>517525</xdr:colOff>
      <xdr:row>40</xdr:row>
      <xdr:rowOff>34290</xdr:rowOff>
    </xdr:to>
    <xdr:cxnSp macro="">
      <xdr:nvCxnSpPr>
        <xdr:cNvPr id="347" name="直線コネクタ 346"/>
        <xdr:cNvCxnSpPr/>
      </xdr:nvCxnSpPr>
      <xdr:spPr>
        <a:xfrm>
          <a:off x="15481300" y="6869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162577</xdr:rowOff>
    </xdr:from>
    <xdr:ext cx="405111" cy="259045"/>
    <xdr:sp macro="" textlink="">
      <xdr:nvSpPr>
        <xdr:cNvPr id="348"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53357</xdr:rowOff>
    </xdr:from>
    <xdr:ext cx="405111" cy="259045"/>
    <xdr:sp macro="" textlink="">
      <xdr:nvSpPr>
        <xdr:cNvPr id="349" name="n_1mainValue【一般廃棄物処理施設】&#10;有形固定資産減価償却率"/>
        <xdr:cNvSpPr txBox="1"/>
      </xdr:nvSpPr>
      <xdr:spPr>
        <a:xfrm>
          <a:off x="15266043"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63" name="テキスト ボックス 3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65" name="テキスト ボックス 36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67" name="テキスト ボックス 366"/>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373" name="直線コネクタ 372"/>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374"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375" name="直線コネクタ 374"/>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376"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377" name="直線コネクタ 376"/>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378"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379" name="フローチャート : 判断 378"/>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380" name="フローチャート : 判断 379"/>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108496</xdr:rowOff>
    </xdr:from>
    <xdr:to>
      <xdr:col>32</xdr:col>
      <xdr:colOff>238125</xdr:colOff>
      <xdr:row>35</xdr:row>
      <xdr:rowOff>38646</xdr:rowOff>
    </xdr:to>
    <xdr:sp macro="" textlink="">
      <xdr:nvSpPr>
        <xdr:cNvPr id="386" name="円/楕円 385"/>
        <xdr:cNvSpPr/>
      </xdr:nvSpPr>
      <xdr:spPr>
        <a:xfrm>
          <a:off x="22110700" y="59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131373</xdr:rowOff>
    </xdr:from>
    <xdr:ext cx="534377" cy="259045"/>
    <xdr:sp macro="" textlink="">
      <xdr:nvSpPr>
        <xdr:cNvPr id="387" name="【一般廃棄物処理施設】&#10;一人当たり有形固定資産（償却資産）額該当値テキスト"/>
        <xdr:cNvSpPr txBox="1"/>
      </xdr:nvSpPr>
      <xdr:spPr>
        <a:xfrm>
          <a:off x="22250400" y="578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98,457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44247</xdr:rowOff>
    </xdr:from>
    <xdr:to>
      <xdr:col>31</xdr:col>
      <xdr:colOff>85725</xdr:colOff>
      <xdr:row>35</xdr:row>
      <xdr:rowOff>145847</xdr:rowOff>
    </xdr:to>
    <xdr:sp macro="" textlink="">
      <xdr:nvSpPr>
        <xdr:cNvPr id="388" name="円/楕円 387"/>
        <xdr:cNvSpPr/>
      </xdr:nvSpPr>
      <xdr:spPr>
        <a:xfrm>
          <a:off x="21272500" y="60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159296</xdr:rowOff>
    </xdr:from>
    <xdr:to>
      <xdr:col>32</xdr:col>
      <xdr:colOff>187325</xdr:colOff>
      <xdr:row>35</xdr:row>
      <xdr:rowOff>95047</xdr:rowOff>
    </xdr:to>
    <xdr:cxnSp macro="">
      <xdr:nvCxnSpPr>
        <xdr:cNvPr id="389" name="直線コネクタ 388"/>
        <xdr:cNvCxnSpPr/>
      </xdr:nvCxnSpPr>
      <xdr:spPr>
        <a:xfrm flipV="1">
          <a:off x="21323300" y="5988596"/>
          <a:ext cx="838200" cy="10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37317</xdr:rowOff>
    </xdr:from>
    <xdr:ext cx="534377" cy="259045"/>
    <xdr:sp macro="" textlink="">
      <xdr:nvSpPr>
        <xdr:cNvPr id="390"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440836</xdr:colOff>
      <xdr:row>33</xdr:row>
      <xdr:rowOff>162374</xdr:rowOff>
    </xdr:from>
    <xdr:ext cx="534377" cy="259045"/>
    <xdr:sp macro="" textlink="">
      <xdr:nvSpPr>
        <xdr:cNvPr id="391" name="n_1mainValue【一般廃棄物処理施設】&#10;一人当たり有形固定資産（償却資産）額"/>
        <xdr:cNvSpPr txBox="1"/>
      </xdr:nvSpPr>
      <xdr:spPr>
        <a:xfrm>
          <a:off x="21043411" y="5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3" name="直線コネクタ 4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4" name="テキスト ボックス 4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5" name="直線コネクタ 4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6" name="テキスト ボックス 4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7" name="直線コネクタ 4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8" name="テキスト ボックス 4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9" name="直線コネクタ 4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0" name="テキスト ボックス 4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1" name="直線コネクタ 4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2" name="テキスト ボックス 41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4" name="テキスト ボックス 4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16" name="直線コネクタ 415"/>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17"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18" name="直線コネクタ 41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19"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20" name="直線コネクタ 419"/>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21"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22" name="フローチャート : 判断 421"/>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23" name="フローチャート : 判断 422"/>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124460</xdr:rowOff>
    </xdr:from>
    <xdr:to>
      <xdr:col>23</xdr:col>
      <xdr:colOff>568325</xdr:colOff>
      <xdr:row>57</xdr:row>
      <xdr:rowOff>54610</xdr:rowOff>
    </xdr:to>
    <xdr:sp macro="" textlink="">
      <xdr:nvSpPr>
        <xdr:cNvPr id="429" name="円/楕円 428"/>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77487</xdr:rowOff>
    </xdr:from>
    <xdr:ext cx="405111" cy="259045"/>
    <xdr:sp macro="" textlink="">
      <xdr:nvSpPr>
        <xdr:cNvPr id="430" name="【保健センター・保健所】&#10;有形固定資産減価償却率該当値テキスト"/>
        <xdr:cNvSpPr txBox="1"/>
      </xdr:nvSpPr>
      <xdr:spPr>
        <a:xfrm>
          <a:off x="16408400" y="967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154940</xdr:rowOff>
    </xdr:from>
    <xdr:to>
      <xdr:col>22</xdr:col>
      <xdr:colOff>415925</xdr:colOff>
      <xdr:row>57</xdr:row>
      <xdr:rowOff>85090</xdr:rowOff>
    </xdr:to>
    <xdr:sp macro="" textlink="">
      <xdr:nvSpPr>
        <xdr:cNvPr id="431" name="円/楕円 430"/>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3810</xdr:rowOff>
    </xdr:from>
    <xdr:to>
      <xdr:col>23</xdr:col>
      <xdr:colOff>517525</xdr:colOff>
      <xdr:row>57</xdr:row>
      <xdr:rowOff>34290</xdr:rowOff>
    </xdr:to>
    <xdr:cxnSp macro="">
      <xdr:nvCxnSpPr>
        <xdr:cNvPr id="432" name="直線コネクタ 431"/>
        <xdr:cNvCxnSpPr/>
      </xdr:nvCxnSpPr>
      <xdr:spPr>
        <a:xfrm flipV="1">
          <a:off x="15481300" y="9776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140987</xdr:rowOff>
    </xdr:from>
    <xdr:ext cx="405111" cy="259045"/>
    <xdr:sp macro="" textlink="">
      <xdr:nvSpPr>
        <xdr:cNvPr id="433"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101617</xdr:rowOff>
    </xdr:from>
    <xdr:ext cx="405111" cy="259045"/>
    <xdr:sp macro="" textlink="">
      <xdr:nvSpPr>
        <xdr:cNvPr id="434" name="n_1mainValue【保健センター・保健所】&#10;有形固定資産減価償却率"/>
        <xdr:cNvSpPr txBox="1"/>
      </xdr:nvSpPr>
      <xdr:spPr>
        <a:xfrm>
          <a:off x="15266043"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56" name="直線コネクタ 455"/>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57"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58" name="直線コネクタ 457"/>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59"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60" name="直線コネクタ 459"/>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40657</xdr:rowOff>
    </xdr:from>
    <xdr:ext cx="469744" cy="259045"/>
    <xdr:sp macro="" textlink="">
      <xdr:nvSpPr>
        <xdr:cNvPr id="461" name="【保健センター・保健所】&#10;一人当たり面積平均値テキスト"/>
        <xdr:cNvSpPr txBox="1"/>
      </xdr:nvSpPr>
      <xdr:spPr>
        <a:xfrm>
          <a:off x="222504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62" name="フローチャート : 判断 461"/>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63" name="フローチャート : 判断 462"/>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58928</xdr:rowOff>
    </xdr:from>
    <xdr:to>
      <xdr:col>32</xdr:col>
      <xdr:colOff>238125</xdr:colOff>
      <xdr:row>62</xdr:row>
      <xdr:rowOff>160528</xdr:rowOff>
    </xdr:to>
    <xdr:sp macro="" textlink="">
      <xdr:nvSpPr>
        <xdr:cNvPr id="469" name="円/楕円 468"/>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37355</xdr:rowOff>
    </xdr:from>
    <xdr:ext cx="469744" cy="259045"/>
    <xdr:sp macro="" textlink="">
      <xdr:nvSpPr>
        <xdr:cNvPr id="470" name="【保健センター・保健所】&#10;一人当たり面積該当値テキスト"/>
        <xdr:cNvSpPr txBox="1"/>
      </xdr:nvSpPr>
      <xdr:spPr>
        <a:xfrm>
          <a:off x="222504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58928</xdr:rowOff>
    </xdr:from>
    <xdr:to>
      <xdr:col>31</xdr:col>
      <xdr:colOff>85725</xdr:colOff>
      <xdr:row>62</xdr:row>
      <xdr:rowOff>160528</xdr:rowOff>
    </xdr:to>
    <xdr:sp macro="" textlink="">
      <xdr:nvSpPr>
        <xdr:cNvPr id="471" name="円/楕円 470"/>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109728</xdr:rowOff>
    </xdr:from>
    <xdr:to>
      <xdr:col>32</xdr:col>
      <xdr:colOff>187325</xdr:colOff>
      <xdr:row>62</xdr:row>
      <xdr:rowOff>109728</xdr:rowOff>
    </xdr:to>
    <xdr:cxnSp macro="">
      <xdr:nvCxnSpPr>
        <xdr:cNvPr id="472" name="直線コネクタ 471"/>
        <xdr:cNvCxnSpPr/>
      </xdr:nvCxnSpPr>
      <xdr:spPr>
        <a:xfrm>
          <a:off x="21323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108475</xdr:rowOff>
    </xdr:from>
    <xdr:ext cx="469744" cy="259045"/>
    <xdr:sp macro="" textlink="">
      <xdr:nvSpPr>
        <xdr:cNvPr id="473"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151655</xdr:rowOff>
    </xdr:from>
    <xdr:ext cx="469744" cy="259045"/>
    <xdr:sp macro="" textlink="">
      <xdr:nvSpPr>
        <xdr:cNvPr id="474" name="n_1mainValue【保健センター・保健所】&#10;一人当たり面積"/>
        <xdr:cNvSpPr txBox="1"/>
      </xdr:nvSpPr>
      <xdr:spPr>
        <a:xfrm>
          <a:off x="21075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7" name="テキスト ボックス 4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99" name="直線コネクタ 498"/>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00"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01" name="直線コネクタ 500"/>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2"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3" name="直線コネクタ 5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132097</xdr:rowOff>
    </xdr:from>
    <xdr:ext cx="405111" cy="259045"/>
    <xdr:sp macro="" textlink="">
      <xdr:nvSpPr>
        <xdr:cNvPr id="504" name="【消防施設】&#10;有形固定資産減価償却率平均値テキスト"/>
        <xdr:cNvSpPr txBox="1"/>
      </xdr:nvSpPr>
      <xdr:spPr>
        <a:xfrm>
          <a:off x="16408400" y="14190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05" name="フローチャート : 判断 504"/>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06" name="フローチャート : 判断 505"/>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69214</xdr:rowOff>
    </xdr:from>
    <xdr:to>
      <xdr:col>23</xdr:col>
      <xdr:colOff>568325</xdr:colOff>
      <xdr:row>84</xdr:row>
      <xdr:rowOff>170814</xdr:rowOff>
    </xdr:to>
    <xdr:sp macro="" textlink="">
      <xdr:nvSpPr>
        <xdr:cNvPr id="512" name="円/楕円 511"/>
        <xdr:cNvSpPr/>
      </xdr:nvSpPr>
      <xdr:spPr>
        <a:xfrm>
          <a:off x="16268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47641</xdr:rowOff>
    </xdr:from>
    <xdr:ext cx="405111" cy="259045"/>
    <xdr:sp macro="" textlink="">
      <xdr:nvSpPr>
        <xdr:cNvPr id="513" name="【消防施設】&#10;有形固定資産減価償却率該当値テキスト"/>
        <xdr:cNvSpPr txBox="1"/>
      </xdr:nvSpPr>
      <xdr:spPr>
        <a:xfrm>
          <a:off x="164084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116857</xdr:rowOff>
    </xdr:from>
    <xdr:ext cx="405111" cy="259045"/>
    <xdr:sp macro="" textlink="">
      <xdr:nvSpPr>
        <xdr:cNvPr id="514"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38" name="直線コネクタ 537"/>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39"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40" name="直線コネクタ 539"/>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41"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42" name="直線コネクタ 541"/>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3"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4" name="フローチャート : 判断 54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45" name="フローチャート : 判断 544"/>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13970</xdr:rowOff>
    </xdr:from>
    <xdr:to>
      <xdr:col>32</xdr:col>
      <xdr:colOff>238125</xdr:colOff>
      <xdr:row>83</xdr:row>
      <xdr:rowOff>115570</xdr:rowOff>
    </xdr:to>
    <xdr:sp macro="" textlink="">
      <xdr:nvSpPr>
        <xdr:cNvPr id="551" name="円/楕円 550"/>
        <xdr:cNvSpPr/>
      </xdr:nvSpPr>
      <xdr:spPr>
        <a:xfrm>
          <a:off x="22110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163847</xdr:rowOff>
    </xdr:from>
    <xdr:ext cx="469744" cy="259045"/>
    <xdr:sp macro="" textlink="">
      <xdr:nvSpPr>
        <xdr:cNvPr id="552" name="【消防施設】&#10;一人当たり面積該当値テキスト"/>
        <xdr:cNvSpPr txBox="1"/>
      </xdr:nvSpPr>
      <xdr:spPr>
        <a:xfrm>
          <a:off x="22250400"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101616</xdr:rowOff>
    </xdr:from>
    <xdr:ext cx="469744" cy="259045"/>
    <xdr:sp macro="" textlink="">
      <xdr:nvSpPr>
        <xdr:cNvPr id="553"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4" name="テキスト ボックス 5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5" name="直線コネクタ 5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6" name="テキスト ボックス 5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7" name="直線コネクタ 5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8" name="テキスト ボックス 5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9" name="直線コネクタ 5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0" name="テキスト ボックス 5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1" name="直線コネクタ 5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2" name="テキスト ボックス 57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76" name="直線コネクタ 575"/>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77"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78" name="直線コネクタ 57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79"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80" name="直線コネクタ 579"/>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81"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82" name="フローチャート : 判断 581"/>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83" name="フローチャート : 判断 582"/>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50546</xdr:rowOff>
    </xdr:from>
    <xdr:to>
      <xdr:col>23</xdr:col>
      <xdr:colOff>568325</xdr:colOff>
      <xdr:row>105</xdr:row>
      <xdr:rowOff>152146</xdr:rowOff>
    </xdr:to>
    <xdr:sp macro="" textlink="">
      <xdr:nvSpPr>
        <xdr:cNvPr id="589" name="円/楕円 588"/>
        <xdr:cNvSpPr/>
      </xdr:nvSpPr>
      <xdr:spPr>
        <a:xfrm>
          <a:off x="16268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73423</xdr:rowOff>
    </xdr:from>
    <xdr:ext cx="405111" cy="259045"/>
    <xdr:sp macro="" textlink="">
      <xdr:nvSpPr>
        <xdr:cNvPr id="590" name="【庁舎】&#10;有形固定資産減価償却率該当値テキスト"/>
        <xdr:cNvSpPr txBox="1"/>
      </xdr:nvSpPr>
      <xdr:spPr>
        <a:xfrm>
          <a:off x="16408400" y="1790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93980</xdr:rowOff>
    </xdr:from>
    <xdr:to>
      <xdr:col>22</xdr:col>
      <xdr:colOff>415925</xdr:colOff>
      <xdr:row>106</xdr:row>
      <xdr:rowOff>24130</xdr:rowOff>
    </xdr:to>
    <xdr:sp macro="" textlink="">
      <xdr:nvSpPr>
        <xdr:cNvPr id="591" name="円/楕円 590"/>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101346</xdr:rowOff>
    </xdr:from>
    <xdr:to>
      <xdr:col>23</xdr:col>
      <xdr:colOff>517525</xdr:colOff>
      <xdr:row>105</xdr:row>
      <xdr:rowOff>144780</xdr:rowOff>
    </xdr:to>
    <xdr:cxnSp macro="">
      <xdr:nvCxnSpPr>
        <xdr:cNvPr id="592" name="直線コネクタ 591"/>
        <xdr:cNvCxnSpPr/>
      </xdr:nvCxnSpPr>
      <xdr:spPr>
        <a:xfrm flipV="1">
          <a:off x="15481300" y="181035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42690</xdr:rowOff>
    </xdr:from>
    <xdr:ext cx="405111" cy="259045"/>
    <xdr:sp macro="" textlink="">
      <xdr:nvSpPr>
        <xdr:cNvPr id="593"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40657</xdr:rowOff>
    </xdr:from>
    <xdr:ext cx="405111" cy="259045"/>
    <xdr:sp macro="" textlink="">
      <xdr:nvSpPr>
        <xdr:cNvPr id="594" name="n_1mainValue【庁舎】&#10;有形固定資産減価償却率"/>
        <xdr:cNvSpPr txBox="1"/>
      </xdr:nvSpPr>
      <xdr:spPr>
        <a:xfrm>
          <a:off x="15266043"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18" name="直線コネクタ 617"/>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19"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20" name="直線コネクタ 619"/>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21"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22" name="直線コネクタ 621"/>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623"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24" name="フローチャート : 判断 623"/>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625" name="フローチャート : 判断 624"/>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46355</xdr:rowOff>
    </xdr:from>
    <xdr:to>
      <xdr:col>32</xdr:col>
      <xdr:colOff>238125</xdr:colOff>
      <xdr:row>106</xdr:row>
      <xdr:rowOff>147955</xdr:rowOff>
    </xdr:to>
    <xdr:sp macro="" textlink="">
      <xdr:nvSpPr>
        <xdr:cNvPr id="631" name="円/楕円 630"/>
        <xdr:cNvSpPr/>
      </xdr:nvSpPr>
      <xdr:spPr>
        <a:xfrm>
          <a:off x="22110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24782</xdr:rowOff>
    </xdr:from>
    <xdr:ext cx="469744" cy="259045"/>
    <xdr:sp macro="" textlink="">
      <xdr:nvSpPr>
        <xdr:cNvPr id="632" name="【庁舎】&#10;一人当たり面積該当値テキスト"/>
        <xdr:cNvSpPr txBox="1"/>
      </xdr:nvSpPr>
      <xdr:spPr>
        <a:xfrm>
          <a:off x="22250400"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633" name="円/楕円 632"/>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97155</xdr:rowOff>
    </xdr:from>
    <xdr:to>
      <xdr:col>32</xdr:col>
      <xdr:colOff>187325</xdr:colOff>
      <xdr:row>106</xdr:row>
      <xdr:rowOff>99061</xdr:rowOff>
    </xdr:to>
    <xdr:cxnSp macro="">
      <xdr:nvCxnSpPr>
        <xdr:cNvPr id="634" name="直線コネクタ 633"/>
        <xdr:cNvCxnSpPr/>
      </xdr:nvCxnSpPr>
      <xdr:spPr>
        <a:xfrm flipV="1">
          <a:off x="21323300" y="182708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122572</xdr:rowOff>
    </xdr:from>
    <xdr:ext cx="469744" cy="259045"/>
    <xdr:sp macro="" textlink="">
      <xdr:nvSpPr>
        <xdr:cNvPr id="635"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140988</xdr:rowOff>
    </xdr:from>
    <xdr:ext cx="469744" cy="259045"/>
    <xdr:sp macro="" textlink="">
      <xdr:nvSpPr>
        <xdr:cNvPr id="636"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体育館については、ぎふ清流国体の会場として施設の一部を増築したため、</a:t>
          </a:r>
          <a:r>
            <a:rPr kumimoji="1" lang="ja-JP" altLang="ja-JP" sz="1100" baseline="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類似団体平均を下回っている。維持管理にかかる経費の増加に留意しつつ、効率的な運用に努めていく。</a:t>
          </a:r>
          <a:endParaRPr lang="ja-JP" altLang="ja-JP" sz="1400">
            <a:effectLst/>
          </a:endParaRPr>
        </a:p>
        <a:p>
          <a:r>
            <a:rPr kumimoji="1" lang="ja-JP" altLang="ja-JP" sz="1100">
              <a:solidFill>
                <a:schemeClr val="dk1"/>
              </a:solidFill>
              <a:effectLst/>
              <a:latin typeface="+mn-lt"/>
              <a:ea typeface="+mn-ea"/>
              <a:cs typeface="+mn-cs"/>
            </a:rPr>
            <a:t>保健センターについては、</a:t>
          </a:r>
          <a:r>
            <a:rPr kumimoji="1" lang="ja-JP" altLang="ja-JP" sz="1100" baseline="0">
              <a:solidFill>
                <a:schemeClr val="dk1"/>
              </a:solidFill>
              <a:effectLst/>
              <a:latin typeface="+mn-lt"/>
              <a:ea typeface="+mn-ea"/>
              <a:cs typeface="+mn-cs"/>
            </a:rPr>
            <a:t>築</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年を超えているため、有形固定資産減価償却率は類似団体平均を上回っている。今後は改修等により建物性能の維持に努めるとともに、予防保全型の修繕を検討していく。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50000"/>
            </a:lnSpc>
          </a:pPr>
          <a:r>
            <a:rPr lang="ja-JP" altLang="ja-JP" sz="1100" b="0" i="0" baseline="0">
              <a:solidFill>
                <a:schemeClr val="dk1"/>
              </a:solidFill>
              <a:effectLst/>
              <a:latin typeface="+mn-lt"/>
              <a:ea typeface="+mn-ea"/>
              <a:cs typeface="+mn-cs"/>
            </a:rPr>
            <a:t>　近年は人口の減少や高齢化率の進行により個人町民税は年々減少しているが、町が推し進めている企業誘致事業により、法人税及び固定資産税が増加した結果、財政力指数は増加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。しかし、依然として類似団体平均を下回っており、</a:t>
          </a:r>
          <a:r>
            <a:rPr kumimoji="1" lang="ja-JP" altLang="ja-JP" sz="1100">
              <a:solidFill>
                <a:schemeClr val="dk1"/>
              </a:solidFill>
              <a:effectLst/>
              <a:latin typeface="+mn-lt"/>
              <a:ea typeface="+mn-ea"/>
              <a:cs typeface="+mn-cs"/>
            </a:rPr>
            <a:t>今後も基準財政収入額の大幅な伸びが見込めない中で、歳入確保策、歳出削減策を講じ、財政基盤の強化に努めていく。</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146050</xdr:rowOff>
    </xdr:to>
    <xdr:cxnSp macro="">
      <xdr:nvCxnSpPr>
        <xdr:cNvPr id="68" name="直線コネクタ 67"/>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1411</xdr:rowOff>
    </xdr:to>
    <xdr:cxnSp macro="">
      <xdr:nvCxnSpPr>
        <xdr:cNvPr id="71" name="直線コネクタ 70"/>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28222</xdr:rowOff>
    </xdr:to>
    <xdr:cxnSp macro="">
      <xdr:nvCxnSpPr>
        <xdr:cNvPr id="74" name="直線コネクタ 73"/>
        <xdr:cNvCxnSpPr/>
      </xdr:nvCxnSpPr>
      <xdr:spPr>
        <a:xfrm flipV="1">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28222</xdr:rowOff>
    </xdr:to>
    <xdr:cxnSp macro="">
      <xdr:nvCxnSpPr>
        <xdr:cNvPr id="77" name="直線コネクタ 76"/>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年度は維持補修費や繰出金などの経常経費の増加や、経常一般財源総額が減少したことにより、前年度と比較して</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ポイント悪化したが、依然として類似団体平均を大きく上回っている。これは、</a:t>
          </a:r>
          <a:r>
            <a:rPr lang="ja-JP" altLang="ja-JP" sz="1100" b="0" i="0" baseline="0">
              <a:solidFill>
                <a:schemeClr val="dk1"/>
              </a:solidFill>
              <a:effectLst/>
              <a:latin typeface="+mn-lt"/>
              <a:ea typeface="+mn-ea"/>
              <a:cs typeface="+mn-cs"/>
            </a:rPr>
            <a:t>適正な人員管理等により人件費の伸びを類似団体平均より大きく抑え</a:t>
          </a:r>
          <a:r>
            <a:rPr lang="ja-JP" altLang="en-US" sz="1100" b="0" i="0" baseline="0">
              <a:solidFill>
                <a:schemeClr val="dk1"/>
              </a:solidFill>
              <a:effectLst/>
              <a:latin typeface="+mn-lt"/>
              <a:ea typeface="+mn-ea"/>
              <a:cs typeface="+mn-cs"/>
            </a:rPr>
            <a:t>ることで経常経費の削減に努めた結果</a:t>
          </a:r>
          <a:r>
            <a:rPr lang="ja-JP" altLang="ja-JP" sz="1100" b="0" i="0" baseline="0">
              <a:solidFill>
                <a:schemeClr val="dk1"/>
              </a:solidFill>
              <a:effectLst/>
              <a:latin typeface="+mn-lt"/>
              <a:ea typeface="+mn-ea"/>
              <a:cs typeface="+mn-cs"/>
            </a:rPr>
            <a:t>、財政構造の弾力性を</a:t>
          </a:r>
          <a:r>
            <a:rPr lang="ja-JP" altLang="en-US" sz="1100" b="0" i="0" baseline="0">
              <a:solidFill>
                <a:schemeClr val="dk1"/>
              </a:solidFill>
              <a:effectLst/>
              <a:latin typeface="+mn-lt"/>
              <a:ea typeface="+mn-ea"/>
              <a:cs typeface="+mn-cs"/>
            </a:rPr>
            <a:t>保つことができた</a:t>
          </a:r>
          <a:r>
            <a:rPr lang="ja-JP" altLang="ja-JP" sz="1100" b="0" i="0" baseline="0">
              <a:solidFill>
                <a:schemeClr val="dk1"/>
              </a:solidFill>
              <a:effectLst/>
              <a:latin typeface="+mn-lt"/>
              <a:ea typeface="+mn-ea"/>
              <a:cs typeface="+mn-cs"/>
            </a:rPr>
            <a:t>。</a:t>
          </a:r>
          <a:endParaRPr lang="ja-JP" altLang="ja-JP" sz="1400">
            <a:effectLst/>
          </a:endParaRPr>
        </a:p>
        <a:p>
          <a:pPr>
            <a:lnSpc>
              <a:spcPct val="100000"/>
            </a:lnSpc>
          </a:pPr>
          <a:r>
            <a:rPr lang="ja-JP" altLang="ja-JP" sz="1100" b="0" i="0" baseline="0">
              <a:solidFill>
                <a:schemeClr val="dk1"/>
              </a:solidFill>
              <a:effectLst/>
              <a:latin typeface="+mn-lt"/>
              <a:ea typeface="+mn-ea"/>
              <a:cs typeface="+mn-cs"/>
            </a:rPr>
            <a:t>　今後も扶助費及び公債費の増加が見込まれることから一層の財源確保に努めると共に、事務事業の見直し、整理合理化を進め、極限まで経常経費の削減に努めることにより、現在の水準を維持していく。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61</xdr:row>
      <xdr:rowOff>42164</xdr:rowOff>
    </xdr:to>
    <xdr:cxnSp macro="">
      <xdr:nvCxnSpPr>
        <xdr:cNvPr id="129" name="直線コネクタ 128"/>
        <xdr:cNvCxnSpPr/>
      </xdr:nvCxnSpPr>
      <xdr:spPr>
        <a:xfrm>
          <a:off x="4114800" y="1028827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13208</xdr:rowOff>
    </xdr:to>
    <xdr:cxnSp macro="">
      <xdr:nvCxnSpPr>
        <xdr:cNvPr id="132" name="直線コネクタ 131"/>
        <xdr:cNvCxnSpPr/>
      </xdr:nvCxnSpPr>
      <xdr:spPr>
        <a:xfrm flipV="1">
          <a:off x="3225800" y="102882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13208</xdr:rowOff>
    </xdr:to>
    <xdr:cxnSp macro="">
      <xdr:nvCxnSpPr>
        <xdr:cNvPr id="135" name="直線コネクタ 134"/>
        <xdr:cNvCxnSpPr/>
      </xdr:nvCxnSpPr>
      <xdr:spPr>
        <a:xfrm>
          <a:off x="2336800" y="1038479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136398</xdr:rowOff>
    </xdr:to>
    <xdr:cxnSp macro="">
      <xdr:nvCxnSpPr>
        <xdr:cNvPr id="138" name="直線コネクタ 137"/>
        <xdr:cNvCxnSpPr/>
      </xdr:nvCxnSpPr>
      <xdr:spPr>
        <a:xfrm flipV="1">
          <a:off x="1447800" y="1038479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8" name="円/楕円 147"/>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49"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0" name="円/楕円 149"/>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1" name="テキスト ボックス 150"/>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2" name="円/楕円 151"/>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3" name="テキスト ボックス 152"/>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4" name="円/楕円 153"/>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5" name="テキスト ボックス 154"/>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85598</xdr:rowOff>
    </xdr:from>
    <xdr:to>
      <xdr:col>2</xdr:col>
      <xdr:colOff>127000</xdr:colOff>
      <xdr:row>61</xdr:row>
      <xdr:rowOff>15748</xdr:rowOff>
    </xdr:to>
    <xdr:sp macro="" textlink="">
      <xdr:nvSpPr>
        <xdr:cNvPr id="156" name="円/楕円 155"/>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25925</xdr:rowOff>
    </xdr:from>
    <xdr:ext cx="762000" cy="259045"/>
    <xdr:sp macro="" textlink="">
      <xdr:nvSpPr>
        <xdr:cNvPr id="157" name="テキスト ボックス 156"/>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lang="ja-JP" altLang="ja-JP" sz="1100" b="0" i="0" baseline="0">
              <a:solidFill>
                <a:schemeClr val="dk1"/>
              </a:solidFill>
              <a:effectLst/>
              <a:latin typeface="+mn-lt"/>
              <a:ea typeface="+mn-ea"/>
              <a:cs typeface="+mn-cs"/>
            </a:rPr>
            <a:t>　類似団体平均と比較して、人件費・物件費の決算額が低くなっている要因として、過去からの新規採用抑制や昇級を</a:t>
          </a:r>
          <a:r>
            <a:rPr lang="ja-JP" altLang="en-US" sz="1100" b="0" i="0" baseline="0">
              <a:solidFill>
                <a:schemeClr val="dk1"/>
              </a:solidFill>
              <a:effectLst/>
              <a:latin typeface="+mn-lt"/>
              <a:ea typeface="+mn-ea"/>
              <a:cs typeface="+mn-cs"/>
            </a:rPr>
            <a:t>抑える</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各種手当や委託業務等の見直しを実施していること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ゴミ処理業務や消防業務を一部事務組合で行っていることが挙げられる。</a:t>
          </a:r>
          <a:endParaRPr lang="ja-JP" altLang="ja-JP" sz="1400">
            <a:effectLst/>
          </a:endParaRPr>
        </a:p>
        <a:p>
          <a:pPr>
            <a:lnSpc>
              <a:spcPct val="150000"/>
            </a:lnSpc>
          </a:pPr>
          <a:r>
            <a:rPr lang="ja-JP" altLang="ja-JP" sz="1100" b="0" i="0" baseline="0">
              <a:solidFill>
                <a:schemeClr val="dk1"/>
              </a:solidFill>
              <a:effectLst/>
              <a:latin typeface="+mn-lt"/>
              <a:ea typeface="+mn-ea"/>
              <a:cs typeface="+mn-cs"/>
            </a:rPr>
            <a:t>　一部事務組合の人件費・物件費等に充てる負担金の費用を合計した場合、人口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人当たりの金額は増加することになるため、今後はこれらも含めた経費について、抑制していく必要がある。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48617</xdr:rowOff>
    </xdr:from>
    <xdr:to>
      <xdr:col>7</xdr:col>
      <xdr:colOff>152400</xdr:colOff>
      <xdr:row>81</xdr:row>
      <xdr:rowOff>64540</xdr:rowOff>
    </xdr:to>
    <xdr:cxnSp macro="">
      <xdr:nvCxnSpPr>
        <xdr:cNvPr id="191" name="直線コネクタ 190"/>
        <xdr:cNvCxnSpPr/>
      </xdr:nvCxnSpPr>
      <xdr:spPr>
        <a:xfrm>
          <a:off x="4114800" y="13936067"/>
          <a:ext cx="8382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49318</xdr:rowOff>
    </xdr:from>
    <xdr:ext cx="762000" cy="259045"/>
    <xdr:sp macro="" textlink="">
      <xdr:nvSpPr>
        <xdr:cNvPr id="192" name="人件費・物件費等の状況平均値テキスト"/>
        <xdr:cNvSpPr txBox="1"/>
      </xdr:nvSpPr>
      <xdr:spPr>
        <a:xfrm>
          <a:off x="5041900" y="13936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39024</xdr:rowOff>
    </xdr:from>
    <xdr:to>
      <xdr:col>6</xdr:col>
      <xdr:colOff>0</xdr:colOff>
      <xdr:row>81</xdr:row>
      <xdr:rowOff>48617</xdr:rowOff>
    </xdr:to>
    <xdr:cxnSp macro="">
      <xdr:nvCxnSpPr>
        <xdr:cNvPr id="194" name="直線コネクタ 193"/>
        <xdr:cNvCxnSpPr/>
      </xdr:nvCxnSpPr>
      <xdr:spPr>
        <a:xfrm>
          <a:off x="3225800" y="13926474"/>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33452</xdr:rowOff>
    </xdr:from>
    <xdr:to>
      <xdr:col>4</xdr:col>
      <xdr:colOff>482600</xdr:colOff>
      <xdr:row>81</xdr:row>
      <xdr:rowOff>39024</xdr:rowOff>
    </xdr:to>
    <xdr:cxnSp macro="">
      <xdr:nvCxnSpPr>
        <xdr:cNvPr id="197" name="直線コネクタ 196"/>
        <xdr:cNvCxnSpPr/>
      </xdr:nvCxnSpPr>
      <xdr:spPr>
        <a:xfrm>
          <a:off x="2336800" y="13920902"/>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33452</xdr:rowOff>
    </xdr:from>
    <xdr:to>
      <xdr:col>3</xdr:col>
      <xdr:colOff>279400</xdr:colOff>
      <xdr:row>81</xdr:row>
      <xdr:rowOff>36288</xdr:rowOff>
    </xdr:to>
    <xdr:cxnSp macro="">
      <xdr:nvCxnSpPr>
        <xdr:cNvPr id="200" name="直線コネクタ 199"/>
        <xdr:cNvCxnSpPr/>
      </xdr:nvCxnSpPr>
      <xdr:spPr>
        <a:xfrm flipV="1">
          <a:off x="1447800" y="13920902"/>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13740</xdr:rowOff>
    </xdr:from>
    <xdr:to>
      <xdr:col>7</xdr:col>
      <xdr:colOff>203200</xdr:colOff>
      <xdr:row>81</xdr:row>
      <xdr:rowOff>115340</xdr:rowOff>
    </xdr:to>
    <xdr:sp macro="" textlink="">
      <xdr:nvSpPr>
        <xdr:cNvPr id="210" name="円/楕円 209"/>
        <xdr:cNvSpPr/>
      </xdr:nvSpPr>
      <xdr:spPr>
        <a:xfrm>
          <a:off x="4902200" y="139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106467</xdr:rowOff>
    </xdr:from>
    <xdr:ext cx="762000" cy="259045"/>
    <xdr:sp macro="" textlink="">
      <xdr:nvSpPr>
        <xdr:cNvPr id="211" name="人件費・物件費等の状況該当値テキスト"/>
        <xdr:cNvSpPr txBox="1"/>
      </xdr:nvSpPr>
      <xdr:spPr>
        <a:xfrm>
          <a:off x="5041900" y="138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169267</xdr:rowOff>
    </xdr:from>
    <xdr:to>
      <xdr:col>6</xdr:col>
      <xdr:colOff>50800</xdr:colOff>
      <xdr:row>81</xdr:row>
      <xdr:rowOff>99417</xdr:rowOff>
    </xdr:to>
    <xdr:sp macro="" textlink="">
      <xdr:nvSpPr>
        <xdr:cNvPr id="212" name="円/楕円 211"/>
        <xdr:cNvSpPr/>
      </xdr:nvSpPr>
      <xdr:spPr>
        <a:xfrm>
          <a:off x="4064000" y="138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109594</xdr:rowOff>
    </xdr:from>
    <xdr:ext cx="736600" cy="259045"/>
    <xdr:sp macro="" textlink="">
      <xdr:nvSpPr>
        <xdr:cNvPr id="213" name="テキスト ボックス 212"/>
        <xdr:cNvSpPr txBox="1"/>
      </xdr:nvSpPr>
      <xdr:spPr>
        <a:xfrm>
          <a:off x="3733800" y="1365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159674</xdr:rowOff>
    </xdr:from>
    <xdr:to>
      <xdr:col>4</xdr:col>
      <xdr:colOff>533400</xdr:colOff>
      <xdr:row>81</xdr:row>
      <xdr:rowOff>89824</xdr:rowOff>
    </xdr:to>
    <xdr:sp macro="" textlink="">
      <xdr:nvSpPr>
        <xdr:cNvPr id="214" name="円/楕円 213"/>
        <xdr:cNvSpPr/>
      </xdr:nvSpPr>
      <xdr:spPr>
        <a:xfrm>
          <a:off x="3175000" y="138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100001</xdr:rowOff>
    </xdr:from>
    <xdr:ext cx="762000" cy="259045"/>
    <xdr:sp macro="" textlink="">
      <xdr:nvSpPr>
        <xdr:cNvPr id="215" name="テキスト ボックス 214"/>
        <xdr:cNvSpPr txBox="1"/>
      </xdr:nvSpPr>
      <xdr:spPr>
        <a:xfrm>
          <a:off x="2844800" y="1364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154102</xdr:rowOff>
    </xdr:from>
    <xdr:to>
      <xdr:col>3</xdr:col>
      <xdr:colOff>330200</xdr:colOff>
      <xdr:row>81</xdr:row>
      <xdr:rowOff>84252</xdr:rowOff>
    </xdr:to>
    <xdr:sp macro="" textlink="">
      <xdr:nvSpPr>
        <xdr:cNvPr id="216" name="円/楕円 215"/>
        <xdr:cNvSpPr/>
      </xdr:nvSpPr>
      <xdr:spPr>
        <a:xfrm>
          <a:off x="2286000" y="138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94429</xdr:rowOff>
    </xdr:from>
    <xdr:ext cx="762000" cy="259045"/>
    <xdr:sp macro="" textlink="">
      <xdr:nvSpPr>
        <xdr:cNvPr id="217" name="テキスト ボックス 216"/>
        <xdr:cNvSpPr txBox="1"/>
      </xdr:nvSpPr>
      <xdr:spPr>
        <a:xfrm>
          <a:off x="1955800" y="1363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156938</xdr:rowOff>
    </xdr:from>
    <xdr:to>
      <xdr:col>2</xdr:col>
      <xdr:colOff>127000</xdr:colOff>
      <xdr:row>81</xdr:row>
      <xdr:rowOff>87088</xdr:rowOff>
    </xdr:to>
    <xdr:sp macro="" textlink="">
      <xdr:nvSpPr>
        <xdr:cNvPr id="218" name="円/楕円 217"/>
        <xdr:cNvSpPr/>
      </xdr:nvSpPr>
      <xdr:spPr>
        <a:xfrm>
          <a:off x="1397000" y="138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97265</xdr:rowOff>
    </xdr:from>
    <xdr:ext cx="762000" cy="259045"/>
    <xdr:sp macro="" textlink="">
      <xdr:nvSpPr>
        <xdr:cNvPr id="219" name="テキスト ボックス 218"/>
        <xdr:cNvSpPr txBox="1"/>
      </xdr:nvSpPr>
      <xdr:spPr>
        <a:xfrm>
          <a:off x="1066800" y="1364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年度より新たな昇給制度（勤務評定）により適正な給与制度へ改正を図った結果、類似団体内で最低水準にある。今後もより一層の給与の適正化に努め、現在の水準を維持していく。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15723</xdr:rowOff>
    </xdr:from>
    <xdr:to>
      <xdr:col>24</xdr:col>
      <xdr:colOff>558800</xdr:colOff>
      <xdr:row>81</xdr:row>
      <xdr:rowOff>85573</xdr:rowOff>
    </xdr:to>
    <xdr:cxnSp macro="">
      <xdr:nvCxnSpPr>
        <xdr:cNvPr id="255" name="直線コネクタ 254"/>
        <xdr:cNvCxnSpPr/>
      </xdr:nvCxnSpPr>
      <xdr:spPr>
        <a:xfrm flipV="1">
          <a:off x="16179800" y="1373172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5141</xdr:rowOff>
    </xdr:from>
    <xdr:to>
      <xdr:col>23</xdr:col>
      <xdr:colOff>406400</xdr:colOff>
      <xdr:row>81</xdr:row>
      <xdr:rowOff>85573</xdr:rowOff>
    </xdr:to>
    <xdr:cxnSp macro="">
      <xdr:nvCxnSpPr>
        <xdr:cNvPr id="258" name="直線コネクタ 257"/>
        <xdr:cNvCxnSpPr/>
      </xdr:nvCxnSpPr>
      <xdr:spPr>
        <a:xfrm>
          <a:off x="15290800" y="138925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73177</xdr:rowOff>
    </xdr:from>
    <xdr:to>
      <xdr:col>22</xdr:col>
      <xdr:colOff>203200</xdr:colOff>
      <xdr:row>81</xdr:row>
      <xdr:rowOff>5141</xdr:rowOff>
    </xdr:to>
    <xdr:cxnSp macro="">
      <xdr:nvCxnSpPr>
        <xdr:cNvPr id="261" name="直線コネクタ 260"/>
        <xdr:cNvCxnSpPr/>
      </xdr:nvCxnSpPr>
      <xdr:spPr>
        <a:xfrm>
          <a:off x="14401800" y="137891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73177</xdr:rowOff>
    </xdr:from>
    <xdr:to>
      <xdr:col>21</xdr:col>
      <xdr:colOff>0</xdr:colOff>
      <xdr:row>84</xdr:row>
      <xdr:rowOff>99786</xdr:rowOff>
    </xdr:to>
    <xdr:cxnSp macro="">
      <xdr:nvCxnSpPr>
        <xdr:cNvPr id="264" name="直線コネクタ 263"/>
        <xdr:cNvCxnSpPr/>
      </xdr:nvCxnSpPr>
      <xdr:spPr>
        <a:xfrm flipV="1">
          <a:off x="13512800" y="13789177"/>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136373</xdr:rowOff>
    </xdr:from>
    <xdr:to>
      <xdr:col>24</xdr:col>
      <xdr:colOff>609600</xdr:colOff>
      <xdr:row>80</xdr:row>
      <xdr:rowOff>66523</xdr:rowOff>
    </xdr:to>
    <xdr:sp macro="" textlink="">
      <xdr:nvSpPr>
        <xdr:cNvPr id="274" name="円/楕円 273"/>
        <xdr:cNvSpPr/>
      </xdr:nvSpPr>
      <xdr:spPr>
        <a:xfrm>
          <a:off x="169672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57650</xdr:rowOff>
    </xdr:from>
    <xdr:ext cx="762000" cy="259045"/>
    <xdr:sp macro="" textlink="">
      <xdr:nvSpPr>
        <xdr:cNvPr id="275" name="給与水準   （国との比較）該当値テキスト"/>
        <xdr:cNvSpPr txBox="1"/>
      </xdr:nvSpPr>
      <xdr:spPr>
        <a:xfrm>
          <a:off x="17106900" y="1360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6" name="円/楕円 275"/>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77" name="テキスト ボックス 276"/>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125791</xdr:rowOff>
    </xdr:from>
    <xdr:to>
      <xdr:col>22</xdr:col>
      <xdr:colOff>254000</xdr:colOff>
      <xdr:row>81</xdr:row>
      <xdr:rowOff>55941</xdr:rowOff>
    </xdr:to>
    <xdr:sp macro="" textlink="">
      <xdr:nvSpPr>
        <xdr:cNvPr id="278" name="円/楕円 277"/>
        <xdr:cNvSpPr/>
      </xdr:nvSpPr>
      <xdr:spPr>
        <a:xfrm>
          <a:off x="15240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66118</xdr:rowOff>
    </xdr:from>
    <xdr:ext cx="762000" cy="259045"/>
    <xdr:sp macro="" textlink="">
      <xdr:nvSpPr>
        <xdr:cNvPr id="279" name="テキスト ボックス 278"/>
        <xdr:cNvSpPr txBox="1"/>
      </xdr:nvSpPr>
      <xdr:spPr>
        <a:xfrm>
          <a:off x="14909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22377</xdr:rowOff>
    </xdr:from>
    <xdr:to>
      <xdr:col>21</xdr:col>
      <xdr:colOff>50800</xdr:colOff>
      <xdr:row>80</xdr:row>
      <xdr:rowOff>123977</xdr:rowOff>
    </xdr:to>
    <xdr:sp macro="" textlink="">
      <xdr:nvSpPr>
        <xdr:cNvPr id="280" name="円/楕円 279"/>
        <xdr:cNvSpPr/>
      </xdr:nvSpPr>
      <xdr:spPr>
        <a:xfrm>
          <a:off x="14351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134154</xdr:rowOff>
    </xdr:from>
    <xdr:ext cx="762000" cy="259045"/>
    <xdr:sp macro="" textlink="">
      <xdr:nvSpPr>
        <xdr:cNvPr id="281" name="テキスト ボックス 280"/>
        <xdr:cNvSpPr txBox="1"/>
      </xdr:nvSpPr>
      <xdr:spPr>
        <a:xfrm>
          <a:off x="14020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2" name="円/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3" name="テキスト ボックス 282"/>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過去からの</a:t>
          </a:r>
          <a:r>
            <a:rPr lang="ja-JP" altLang="en-US" sz="1100" b="0" i="0" baseline="0">
              <a:solidFill>
                <a:schemeClr val="dk1"/>
              </a:solidFill>
              <a:effectLst/>
              <a:latin typeface="+mn-lt"/>
              <a:ea typeface="+mn-ea"/>
              <a:cs typeface="+mn-cs"/>
            </a:rPr>
            <a:t>適正な</a:t>
          </a:r>
          <a:r>
            <a:rPr lang="ja-JP" altLang="ja-JP" sz="1100" b="0" i="0" baseline="0">
              <a:solidFill>
                <a:schemeClr val="dk1"/>
              </a:solidFill>
              <a:effectLst/>
              <a:latin typeface="+mn-lt"/>
              <a:ea typeface="+mn-ea"/>
              <a:cs typeface="+mn-cs"/>
            </a:rPr>
            <a:t>人員管理等により類似団体平均を下回っている。今後も住民サービスを低下させることなく、電子化の推進やアウトソーシングの活用を図ることにより、適切な定員管理に努めていく。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165009</xdr:rowOff>
    </xdr:to>
    <xdr:cxnSp macro="">
      <xdr:nvCxnSpPr>
        <xdr:cNvPr id="320" name="直線コネクタ 319"/>
        <xdr:cNvCxnSpPr/>
      </xdr:nvCxnSpPr>
      <xdr:spPr>
        <a:xfrm>
          <a:off x="16179800" y="1042960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151221</xdr:rowOff>
    </xdr:to>
    <xdr:cxnSp macro="">
      <xdr:nvCxnSpPr>
        <xdr:cNvPr id="323" name="直線コネクタ 322"/>
        <xdr:cNvCxnSpPr/>
      </xdr:nvCxnSpPr>
      <xdr:spPr>
        <a:xfrm flipV="1">
          <a:off x="15290800" y="1042960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151221</xdr:rowOff>
    </xdr:to>
    <xdr:cxnSp macro="">
      <xdr:nvCxnSpPr>
        <xdr:cNvPr id="326" name="直線コネクタ 325"/>
        <xdr:cNvCxnSpPr/>
      </xdr:nvCxnSpPr>
      <xdr:spPr>
        <a:xfrm>
          <a:off x="14401800" y="1037272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84001</xdr:rowOff>
    </xdr:from>
    <xdr:to>
      <xdr:col>21</xdr:col>
      <xdr:colOff>0</xdr:colOff>
      <xdr:row>60</xdr:row>
      <xdr:rowOff>85725</xdr:rowOff>
    </xdr:to>
    <xdr:cxnSp macro="">
      <xdr:nvCxnSpPr>
        <xdr:cNvPr id="329" name="直線コネクタ 328"/>
        <xdr:cNvCxnSpPr/>
      </xdr:nvCxnSpPr>
      <xdr:spPr>
        <a:xfrm>
          <a:off x="13512800" y="1037100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31" name="テキスト ボックス 330"/>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3" name="テキスト ボックス 332"/>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114209</xdr:rowOff>
    </xdr:from>
    <xdr:to>
      <xdr:col>24</xdr:col>
      <xdr:colOff>609600</xdr:colOff>
      <xdr:row>61</xdr:row>
      <xdr:rowOff>44359</xdr:rowOff>
    </xdr:to>
    <xdr:sp macro="" textlink="">
      <xdr:nvSpPr>
        <xdr:cNvPr id="339" name="円/楕円 338"/>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130736</xdr:rowOff>
    </xdr:from>
    <xdr:ext cx="762000" cy="259045"/>
    <xdr:sp macro="" textlink="">
      <xdr:nvSpPr>
        <xdr:cNvPr id="340" name="定員管理の状況該当値テキスト"/>
        <xdr:cNvSpPr txBox="1"/>
      </xdr:nvSpPr>
      <xdr:spPr>
        <a:xfrm>
          <a:off x="17106900" y="102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1" name="円/楕円 340"/>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2" name="テキスト ボックス 341"/>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100421</xdr:rowOff>
    </xdr:from>
    <xdr:to>
      <xdr:col>22</xdr:col>
      <xdr:colOff>254000</xdr:colOff>
      <xdr:row>61</xdr:row>
      <xdr:rowOff>30571</xdr:rowOff>
    </xdr:to>
    <xdr:sp macro="" textlink="">
      <xdr:nvSpPr>
        <xdr:cNvPr id="343" name="円/楕円 342"/>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40748</xdr:rowOff>
    </xdr:from>
    <xdr:ext cx="762000" cy="259045"/>
    <xdr:sp macro="" textlink="">
      <xdr:nvSpPr>
        <xdr:cNvPr id="344" name="テキスト ボックス 343"/>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45" name="円/楕円 344"/>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46" name="テキスト ボックス 345"/>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33201</xdr:rowOff>
    </xdr:from>
    <xdr:to>
      <xdr:col>19</xdr:col>
      <xdr:colOff>533400</xdr:colOff>
      <xdr:row>60</xdr:row>
      <xdr:rowOff>134801</xdr:rowOff>
    </xdr:to>
    <xdr:sp macro="" textlink="">
      <xdr:nvSpPr>
        <xdr:cNvPr id="347" name="円/楕円 346"/>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144978</xdr:rowOff>
    </xdr:from>
    <xdr:ext cx="762000" cy="259045"/>
    <xdr:sp macro="" textlink="">
      <xdr:nvSpPr>
        <xdr:cNvPr id="348" name="テキスト ボックス 347"/>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近年は地方債の発行が重なり、</a:t>
          </a:r>
          <a:r>
            <a:rPr lang="ja-JP" altLang="ja-JP" sz="1100" b="0" i="0" baseline="0">
              <a:solidFill>
                <a:schemeClr val="dk1"/>
              </a:solidFill>
              <a:effectLst/>
              <a:latin typeface="+mn-lt"/>
              <a:ea typeface="+mn-ea"/>
              <a:cs typeface="+mn-cs"/>
            </a:rPr>
            <a:t>類似団体平均と比較するとやや上回っているが、</a:t>
          </a:r>
          <a:r>
            <a:rPr lang="ja-JP" altLang="ja-JP" sz="1100">
              <a:solidFill>
                <a:schemeClr val="dk1"/>
              </a:solidFill>
              <a:effectLst/>
              <a:latin typeface="+mn-lt"/>
              <a:ea typeface="+mn-ea"/>
              <a:cs typeface="+mn-cs"/>
            </a:rPr>
            <a:t>一部事務組合等の起こした地方債に充てたと認められる補助金又は負担金や、公債費に準ずる債務負担行為が年々減少し、</a:t>
          </a:r>
          <a:r>
            <a:rPr kumimoji="1" lang="ja-JP" altLang="ja-JP" sz="1100">
              <a:solidFill>
                <a:schemeClr val="dk1"/>
              </a:solidFill>
              <a:effectLst/>
              <a:latin typeface="+mn-lt"/>
              <a:ea typeface="+mn-ea"/>
              <a:cs typeface="+mn-cs"/>
            </a:rPr>
            <a:t>起債に関しても交付税措置のあるものを選択した結果、比率は年々減少傾向にある。</a:t>
          </a:r>
          <a:r>
            <a:rPr lang="ja-JP" altLang="ja-JP" sz="1100" b="0" i="0" baseline="0">
              <a:solidFill>
                <a:schemeClr val="dk1"/>
              </a:solidFill>
              <a:effectLst/>
              <a:latin typeface="+mn-lt"/>
              <a:ea typeface="+mn-ea"/>
              <a:cs typeface="+mn-cs"/>
            </a:rPr>
            <a:t>今後も総合計画を見極めながら、緊急度･住民ニーズを的確に把握した事業選択により、起債に大きく頼ることのない財政運営に努めていく。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85852</xdr:rowOff>
    </xdr:from>
    <xdr:to>
      <xdr:col>24</xdr:col>
      <xdr:colOff>558800</xdr:colOff>
      <xdr:row>41</xdr:row>
      <xdr:rowOff>105156</xdr:rowOff>
    </xdr:to>
    <xdr:cxnSp macro="">
      <xdr:nvCxnSpPr>
        <xdr:cNvPr id="379" name="直線コネクタ 378"/>
        <xdr:cNvCxnSpPr/>
      </xdr:nvCxnSpPr>
      <xdr:spPr>
        <a:xfrm flipV="1">
          <a:off x="16179800" y="71153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138938</xdr:rowOff>
    </xdr:to>
    <xdr:cxnSp macro="">
      <xdr:nvCxnSpPr>
        <xdr:cNvPr id="382" name="直線コネクタ 381"/>
        <xdr:cNvCxnSpPr/>
      </xdr:nvCxnSpPr>
      <xdr:spPr>
        <a:xfrm flipV="1">
          <a:off x="15290800" y="713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1270</xdr:rowOff>
    </xdr:to>
    <xdr:cxnSp macro="">
      <xdr:nvCxnSpPr>
        <xdr:cNvPr id="385" name="直線コネクタ 384"/>
        <xdr:cNvCxnSpPr/>
      </xdr:nvCxnSpPr>
      <xdr:spPr>
        <a:xfrm flipV="1">
          <a:off x="14401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59182</xdr:rowOff>
    </xdr:to>
    <xdr:cxnSp macro="">
      <xdr:nvCxnSpPr>
        <xdr:cNvPr id="388" name="直線コネクタ 387"/>
        <xdr:cNvCxnSpPr/>
      </xdr:nvCxnSpPr>
      <xdr:spPr>
        <a:xfrm flipV="1">
          <a:off x="13512800" y="720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35052</xdr:rowOff>
    </xdr:from>
    <xdr:to>
      <xdr:col>24</xdr:col>
      <xdr:colOff>609600</xdr:colOff>
      <xdr:row>41</xdr:row>
      <xdr:rowOff>136652</xdr:rowOff>
    </xdr:to>
    <xdr:sp macro="" textlink="">
      <xdr:nvSpPr>
        <xdr:cNvPr id="398" name="円/楕円 397"/>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7129</xdr:rowOff>
    </xdr:from>
    <xdr:ext cx="762000" cy="259045"/>
    <xdr:sp macro="" textlink="">
      <xdr:nvSpPr>
        <xdr:cNvPr id="399" name="公債費負担の状況該当値テキスト"/>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400" name="円/楕円 399"/>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140733</xdr:rowOff>
    </xdr:from>
    <xdr:ext cx="736600" cy="259045"/>
    <xdr:sp macro="" textlink="">
      <xdr:nvSpPr>
        <xdr:cNvPr id="401" name="テキスト ボックス 400"/>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2" name="円/楕円 401"/>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3065</xdr:rowOff>
    </xdr:from>
    <xdr:ext cx="762000" cy="259045"/>
    <xdr:sp macro="" textlink="">
      <xdr:nvSpPr>
        <xdr:cNvPr id="403" name="テキスト ボックス 402"/>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4" name="円/楕円 403"/>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5" name="テキスト ボックス 404"/>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6" name="円/楕円 405"/>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407" name="テキスト ボックス 406"/>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5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年度は給食センターの建設による地方債の新規発行によって、前年度と比較して</a:t>
          </a:r>
          <a:r>
            <a:rPr lang="en-US" altLang="ja-JP" sz="1100" b="0" i="0" baseline="0">
              <a:solidFill>
                <a:schemeClr val="dk1"/>
              </a:solidFill>
              <a:effectLst/>
              <a:latin typeface="+mn-lt"/>
              <a:ea typeface="+mn-ea"/>
              <a:cs typeface="+mn-cs"/>
            </a:rPr>
            <a:t>24.1</a:t>
          </a:r>
          <a:r>
            <a:rPr lang="ja-JP" altLang="en-US" sz="1100" b="0" i="0" baseline="0">
              <a:solidFill>
                <a:schemeClr val="dk1"/>
              </a:solidFill>
              <a:effectLst/>
              <a:latin typeface="+mn-lt"/>
              <a:ea typeface="+mn-ea"/>
              <a:cs typeface="+mn-cs"/>
            </a:rPr>
            <a:t>ポイント悪化した。</a:t>
          </a:r>
          <a:r>
            <a:rPr kumimoji="1" lang="ja-JP" altLang="ja-JP" sz="1100" b="0" i="0" baseline="0">
              <a:solidFill>
                <a:schemeClr val="dk1"/>
              </a:solidFill>
              <a:effectLst/>
              <a:latin typeface="+mn-lt"/>
              <a:ea typeface="+mn-ea"/>
              <a:cs typeface="+mn-cs"/>
            </a:rPr>
            <a:t>近年は下水道の整備</a:t>
          </a:r>
          <a:r>
            <a:rPr kumimoji="1" lang="ja-JP" altLang="en-US" sz="1100" b="0" i="0" baseline="0">
              <a:solidFill>
                <a:schemeClr val="dk1"/>
              </a:solidFill>
              <a:effectLst/>
              <a:latin typeface="+mn-lt"/>
              <a:ea typeface="+mn-ea"/>
              <a:cs typeface="+mn-cs"/>
            </a:rPr>
            <a:t>や義務教育施設</a:t>
          </a:r>
          <a:r>
            <a:rPr kumimoji="1" lang="ja-JP" altLang="ja-JP" sz="1100" b="0" i="0" baseline="0">
              <a:solidFill>
                <a:schemeClr val="dk1"/>
              </a:solidFill>
              <a:effectLst/>
              <a:latin typeface="+mn-lt"/>
              <a:ea typeface="+mn-ea"/>
              <a:cs typeface="+mn-cs"/>
            </a:rPr>
            <a:t>の耐震工事などにより地方債現在高が増加しており、</a:t>
          </a:r>
          <a:r>
            <a:rPr lang="ja-JP" altLang="ja-JP" sz="1100" b="0" i="0" baseline="0">
              <a:solidFill>
                <a:schemeClr val="dk1"/>
              </a:solidFill>
              <a:effectLst/>
              <a:latin typeface="+mn-lt"/>
              <a:ea typeface="+mn-ea"/>
              <a:cs typeface="+mn-cs"/>
            </a:rPr>
            <a:t>類似団体平均より高い傾向にあ</a:t>
          </a:r>
          <a:r>
            <a:rPr lang="ja-JP" altLang="en-US" sz="1100" b="0" i="0" baseline="0">
              <a:solidFill>
                <a:schemeClr val="dk1"/>
              </a:solidFill>
              <a:effectLst/>
              <a:latin typeface="+mn-lt"/>
              <a:ea typeface="+mn-ea"/>
              <a:cs typeface="+mn-cs"/>
            </a:rPr>
            <a:t>る。しかし、教育施設の耐震化は平成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年度で全て完了し、地方債発行のピークは過ぎていく見込みである。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総合計画を見極めながら、地方債発行の抑制等により、類似団体平均を下回るように努め、財政の健全化を図っていく。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28242</xdr:rowOff>
    </xdr:from>
    <xdr:to>
      <xdr:col>24</xdr:col>
      <xdr:colOff>558800</xdr:colOff>
      <xdr:row>18</xdr:row>
      <xdr:rowOff>133713</xdr:rowOff>
    </xdr:to>
    <xdr:cxnSp macro="">
      <xdr:nvCxnSpPr>
        <xdr:cNvPr id="443" name="直線コネクタ 442"/>
        <xdr:cNvCxnSpPr/>
      </xdr:nvCxnSpPr>
      <xdr:spPr>
        <a:xfrm>
          <a:off x="16179800" y="2942892"/>
          <a:ext cx="838200" cy="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28242</xdr:rowOff>
    </xdr:from>
    <xdr:to>
      <xdr:col>23</xdr:col>
      <xdr:colOff>406400</xdr:colOff>
      <xdr:row>17</xdr:row>
      <xdr:rowOff>51223</xdr:rowOff>
    </xdr:to>
    <xdr:cxnSp macro="">
      <xdr:nvCxnSpPr>
        <xdr:cNvPr id="446" name="直線コネクタ 445"/>
        <xdr:cNvCxnSpPr/>
      </xdr:nvCxnSpPr>
      <xdr:spPr>
        <a:xfrm flipV="1">
          <a:off x="15290800" y="294289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12156</xdr:rowOff>
    </xdr:from>
    <xdr:to>
      <xdr:col>22</xdr:col>
      <xdr:colOff>203200</xdr:colOff>
      <xdr:row>17</xdr:row>
      <xdr:rowOff>51223</xdr:rowOff>
    </xdr:to>
    <xdr:cxnSp macro="">
      <xdr:nvCxnSpPr>
        <xdr:cNvPr id="449" name="直線コネクタ 448"/>
        <xdr:cNvCxnSpPr/>
      </xdr:nvCxnSpPr>
      <xdr:spPr>
        <a:xfrm>
          <a:off x="14401800" y="292680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0" name="フローチャート : 判断 449"/>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1" name="テキスト ボックス 450"/>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12156</xdr:rowOff>
    </xdr:from>
    <xdr:to>
      <xdr:col>21</xdr:col>
      <xdr:colOff>0</xdr:colOff>
      <xdr:row>17</xdr:row>
      <xdr:rowOff>85695</xdr:rowOff>
    </xdr:to>
    <xdr:cxnSp macro="">
      <xdr:nvCxnSpPr>
        <xdr:cNvPr id="452" name="直線コネクタ 451"/>
        <xdr:cNvCxnSpPr/>
      </xdr:nvCxnSpPr>
      <xdr:spPr>
        <a:xfrm flipV="1">
          <a:off x="13512800" y="2926806"/>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3" name="フローチャート : 判断 452"/>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4" name="テキスト ボックス 453"/>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5" name="フローチャート : 判断 454"/>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6" name="テキスト ボックス 455"/>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82913</xdr:rowOff>
    </xdr:from>
    <xdr:to>
      <xdr:col>24</xdr:col>
      <xdr:colOff>609600</xdr:colOff>
      <xdr:row>19</xdr:row>
      <xdr:rowOff>13063</xdr:rowOff>
    </xdr:to>
    <xdr:sp macro="" textlink="">
      <xdr:nvSpPr>
        <xdr:cNvPr id="462" name="円/楕円 461"/>
        <xdr:cNvSpPr/>
      </xdr:nvSpPr>
      <xdr:spPr>
        <a:xfrm>
          <a:off x="169672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54990</xdr:rowOff>
    </xdr:from>
    <xdr:ext cx="762000" cy="259045"/>
    <xdr:sp macro="" textlink="">
      <xdr:nvSpPr>
        <xdr:cNvPr id="463" name="将来負担の状況該当値テキスト"/>
        <xdr:cNvSpPr txBox="1"/>
      </xdr:nvSpPr>
      <xdr:spPr>
        <a:xfrm>
          <a:off x="17106900" y="314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148892</xdr:rowOff>
    </xdr:from>
    <xdr:to>
      <xdr:col>23</xdr:col>
      <xdr:colOff>457200</xdr:colOff>
      <xdr:row>17</xdr:row>
      <xdr:rowOff>79042</xdr:rowOff>
    </xdr:to>
    <xdr:sp macro="" textlink="">
      <xdr:nvSpPr>
        <xdr:cNvPr id="464" name="円/楕円 463"/>
        <xdr:cNvSpPr/>
      </xdr:nvSpPr>
      <xdr:spPr>
        <a:xfrm>
          <a:off x="16129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63819</xdr:rowOff>
    </xdr:from>
    <xdr:ext cx="736600" cy="259045"/>
    <xdr:sp macro="" textlink="">
      <xdr:nvSpPr>
        <xdr:cNvPr id="465" name="テキスト ボックス 464"/>
        <xdr:cNvSpPr txBox="1"/>
      </xdr:nvSpPr>
      <xdr:spPr>
        <a:xfrm>
          <a:off x="15798800" y="297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66" name="円/楕円 465"/>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67" name="テキスト ボックス 466"/>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132806</xdr:rowOff>
    </xdr:from>
    <xdr:to>
      <xdr:col>21</xdr:col>
      <xdr:colOff>50800</xdr:colOff>
      <xdr:row>17</xdr:row>
      <xdr:rowOff>62956</xdr:rowOff>
    </xdr:to>
    <xdr:sp macro="" textlink="">
      <xdr:nvSpPr>
        <xdr:cNvPr id="468" name="円/楕円 467"/>
        <xdr:cNvSpPr/>
      </xdr:nvSpPr>
      <xdr:spPr>
        <a:xfrm>
          <a:off x="14351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47733</xdr:rowOff>
    </xdr:from>
    <xdr:ext cx="762000" cy="259045"/>
    <xdr:sp macro="" textlink="">
      <xdr:nvSpPr>
        <xdr:cNvPr id="469" name="テキスト ボックス 468"/>
        <xdr:cNvSpPr txBox="1"/>
      </xdr:nvSpPr>
      <xdr:spPr>
        <a:xfrm>
          <a:off x="14020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34895</xdr:rowOff>
    </xdr:from>
    <xdr:to>
      <xdr:col>19</xdr:col>
      <xdr:colOff>533400</xdr:colOff>
      <xdr:row>17</xdr:row>
      <xdr:rowOff>136495</xdr:rowOff>
    </xdr:to>
    <xdr:sp macro="" textlink="">
      <xdr:nvSpPr>
        <xdr:cNvPr id="470" name="円/楕円 469"/>
        <xdr:cNvSpPr/>
      </xdr:nvSpPr>
      <xdr:spPr>
        <a:xfrm>
          <a:off x="13462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121272</xdr:rowOff>
    </xdr:from>
    <xdr:ext cx="762000" cy="259045"/>
    <xdr:sp macro="" textlink="">
      <xdr:nvSpPr>
        <xdr:cNvPr id="471" name="テキスト ボックス 470"/>
        <xdr:cNvSpPr txBox="1"/>
      </xdr:nvSpPr>
      <xdr:spPr>
        <a:xfrm>
          <a:off x="13131800" y="303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50000"/>
            </a:lnSpc>
          </a:pPr>
          <a:r>
            <a:rPr kumimoji="1" lang="ja-JP" altLang="ja-JP" sz="1100">
              <a:solidFill>
                <a:schemeClr val="dk1"/>
              </a:solidFill>
              <a:effectLst/>
              <a:latin typeface="+mn-lt"/>
              <a:ea typeface="+mn-ea"/>
              <a:cs typeface="+mn-cs"/>
            </a:rPr>
            <a:t>　適正な定員管理及び職員の各種手当の見直しを行ってきたことや、ゴミ処理業務や消防業務を一部事務組合で行っていることで、類似団体平均と比較すると人件費に係る経常収支比率は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ポイント低く、最低水準となっている。今後も事務事業及び事務処理体制の見直し、公務能力の向上等により、定員の適正化に努めていく。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54610</xdr:rowOff>
    </xdr:from>
    <xdr:to>
      <xdr:col>7</xdr:col>
      <xdr:colOff>15875</xdr:colOff>
      <xdr:row>33</xdr:row>
      <xdr:rowOff>92710</xdr:rowOff>
    </xdr:to>
    <xdr:cxnSp macro="">
      <xdr:nvCxnSpPr>
        <xdr:cNvPr id="66" name="直線コネクタ 65"/>
        <xdr:cNvCxnSpPr/>
      </xdr:nvCxnSpPr>
      <xdr:spPr>
        <a:xfrm>
          <a:off x="3987800" y="571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54610</xdr:rowOff>
    </xdr:from>
    <xdr:to>
      <xdr:col>5</xdr:col>
      <xdr:colOff>549275</xdr:colOff>
      <xdr:row>33</xdr:row>
      <xdr:rowOff>138430</xdr:rowOff>
    </xdr:to>
    <xdr:cxnSp macro="">
      <xdr:nvCxnSpPr>
        <xdr:cNvPr id="69" name="直線コネクタ 68"/>
        <xdr:cNvCxnSpPr/>
      </xdr:nvCxnSpPr>
      <xdr:spPr>
        <a:xfrm flipV="1">
          <a:off x="3098800" y="571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92710</xdr:rowOff>
    </xdr:from>
    <xdr:to>
      <xdr:col>4</xdr:col>
      <xdr:colOff>346075</xdr:colOff>
      <xdr:row>33</xdr:row>
      <xdr:rowOff>138430</xdr:rowOff>
    </xdr:to>
    <xdr:cxnSp macro="">
      <xdr:nvCxnSpPr>
        <xdr:cNvPr id="72" name="直線コネクタ 71"/>
        <xdr:cNvCxnSpPr/>
      </xdr:nvCxnSpPr>
      <xdr:spPr>
        <a:xfrm>
          <a:off x="2209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92710</xdr:rowOff>
    </xdr:from>
    <xdr:to>
      <xdr:col>3</xdr:col>
      <xdr:colOff>142875</xdr:colOff>
      <xdr:row>34</xdr:row>
      <xdr:rowOff>27940</xdr:rowOff>
    </xdr:to>
    <xdr:cxnSp macro="">
      <xdr:nvCxnSpPr>
        <xdr:cNvPr id="75" name="直線コネクタ 74"/>
        <xdr:cNvCxnSpPr/>
      </xdr:nvCxnSpPr>
      <xdr:spPr>
        <a:xfrm flipV="1">
          <a:off x="1320800" y="5750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5" name="円/楕円 84"/>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6"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3810</xdr:rowOff>
    </xdr:from>
    <xdr:to>
      <xdr:col>5</xdr:col>
      <xdr:colOff>600075</xdr:colOff>
      <xdr:row>33</xdr:row>
      <xdr:rowOff>105410</xdr:rowOff>
    </xdr:to>
    <xdr:sp macro="" textlink="">
      <xdr:nvSpPr>
        <xdr:cNvPr id="87" name="円/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87630</xdr:rowOff>
    </xdr:from>
    <xdr:to>
      <xdr:col>4</xdr:col>
      <xdr:colOff>396875</xdr:colOff>
      <xdr:row>34</xdr:row>
      <xdr:rowOff>17780</xdr:rowOff>
    </xdr:to>
    <xdr:sp macro="" textlink="">
      <xdr:nvSpPr>
        <xdr:cNvPr id="89" name="円/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41910</xdr:rowOff>
    </xdr:from>
    <xdr:to>
      <xdr:col>3</xdr:col>
      <xdr:colOff>193675</xdr:colOff>
      <xdr:row>33</xdr:row>
      <xdr:rowOff>143510</xdr:rowOff>
    </xdr:to>
    <xdr:sp macro="" textlink="">
      <xdr:nvSpPr>
        <xdr:cNvPr id="91" name="円/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148590</xdr:rowOff>
    </xdr:from>
    <xdr:to>
      <xdr:col>1</xdr:col>
      <xdr:colOff>676275</xdr:colOff>
      <xdr:row>34</xdr:row>
      <xdr:rowOff>78740</xdr:rowOff>
    </xdr:to>
    <xdr:sp macro="" textlink="">
      <xdr:nvSpPr>
        <xdr:cNvPr id="93" name="円/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類似団体平均と比較すると物件費に係る経常収支比率は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ポイント低くなっている。要因として、公用車、パソコン等耐久性備品の更新延長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電算システム委託業務及び各施設の業務委託の見直し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光熱水費、印刷製本費の削減などにより数値をほぼ維持している。今後とも、行政改革への取り組みを通じて物件費の削減に努め、現在の水準を維持していく。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137886</xdr:rowOff>
    </xdr:to>
    <xdr:cxnSp macro="">
      <xdr:nvCxnSpPr>
        <xdr:cNvPr id="129" name="直線コネクタ 128"/>
        <xdr:cNvCxnSpPr/>
      </xdr:nvCxnSpPr>
      <xdr:spPr>
        <a:xfrm>
          <a:off x="15671800" y="2527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127000</xdr:rowOff>
    </xdr:to>
    <xdr:cxnSp macro="">
      <xdr:nvCxnSpPr>
        <xdr:cNvPr id="132" name="直線コネクタ 131"/>
        <xdr:cNvCxnSpPr/>
      </xdr:nvCxnSpPr>
      <xdr:spPr>
        <a:xfrm>
          <a:off x="14782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105229</xdr:rowOff>
    </xdr:to>
    <xdr:cxnSp macro="">
      <xdr:nvCxnSpPr>
        <xdr:cNvPr id="135" name="直線コネクタ 134"/>
        <xdr:cNvCxnSpPr/>
      </xdr:nvCxnSpPr>
      <xdr:spPr>
        <a:xfrm flipV="1">
          <a:off x="13893800" y="2429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105229</xdr:rowOff>
    </xdr:to>
    <xdr:cxnSp macro="">
      <xdr:nvCxnSpPr>
        <xdr:cNvPr id="138" name="直線コネクタ 137"/>
        <xdr:cNvCxnSpPr/>
      </xdr:nvCxnSpPr>
      <xdr:spPr>
        <a:xfrm>
          <a:off x="13004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ポイント上回っており、上昇傾向にある。要因として、少子化対策事業である医療費扶助（外来及び入院小学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年生～高校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年生まで無料）などが挙げられる。町民の生活基盤の安定を図るべく今後も実施をしていく必要があるが、財政を圧迫する上昇傾向に歯止めをかけるよう努めていく。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94343</xdr:rowOff>
    </xdr:to>
    <xdr:cxnSp macro="">
      <xdr:nvCxnSpPr>
        <xdr:cNvPr id="192" name="直線コネクタ 191"/>
        <xdr:cNvCxnSpPr/>
      </xdr:nvCxnSpPr>
      <xdr:spPr>
        <a:xfrm flipV="1">
          <a:off x="3987800" y="997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94343</xdr:rowOff>
    </xdr:to>
    <xdr:cxnSp macro="">
      <xdr:nvCxnSpPr>
        <xdr:cNvPr id="195" name="直線コネクタ 194"/>
        <xdr:cNvCxnSpPr/>
      </xdr:nvCxnSpPr>
      <xdr:spPr>
        <a:xfrm>
          <a:off x="3098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61685</xdr:rowOff>
    </xdr:to>
    <xdr:cxnSp macro="">
      <xdr:nvCxnSpPr>
        <xdr:cNvPr id="198" name="直線コネクタ 197"/>
        <xdr:cNvCxnSpPr/>
      </xdr:nvCxnSpPr>
      <xdr:spPr>
        <a:xfrm>
          <a:off x="2209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135165</xdr:rowOff>
    </xdr:to>
    <xdr:cxnSp macro="">
      <xdr:nvCxnSpPr>
        <xdr:cNvPr id="201" name="直線コネクタ 200"/>
        <xdr:cNvCxnSpPr/>
      </xdr:nvCxnSpPr>
      <xdr:spPr>
        <a:xfrm>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11" name="円/楕円 210"/>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2"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3" name="円/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5" name="円/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7" name="円/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9" name="円/楕円 218"/>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20" name="テキスト ボックス 219"/>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その他の経常収支比率の影響として大きい繰出金は年々増加している傾向にあるため、各特別会計は事業の効率化を行うと共に、保険税・使用料等の収入の増加を図り、少しでも繰出金を減額できるよう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57</xdr:row>
      <xdr:rowOff>31750</xdr:rowOff>
    </xdr:to>
    <xdr:cxnSp macro="">
      <xdr:nvCxnSpPr>
        <xdr:cNvPr id="253" name="直線コネクタ 252"/>
        <xdr:cNvCxnSpPr/>
      </xdr:nvCxnSpPr>
      <xdr:spPr>
        <a:xfrm>
          <a:off x="15671800" y="95605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57</xdr:row>
      <xdr:rowOff>39370</xdr:rowOff>
    </xdr:to>
    <xdr:cxnSp macro="">
      <xdr:nvCxnSpPr>
        <xdr:cNvPr id="256" name="直線コネクタ 255"/>
        <xdr:cNvCxnSpPr/>
      </xdr:nvCxnSpPr>
      <xdr:spPr>
        <a:xfrm flipV="1">
          <a:off x="14782800" y="9560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39370</xdr:rowOff>
    </xdr:to>
    <xdr:cxnSp macro="">
      <xdr:nvCxnSpPr>
        <xdr:cNvPr id="259" name="直線コネクタ 258"/>
        <xdr:cNvCxnSpPr/>
      </xdr:nvCxnSpPr>
      <xdr:spPr>
        <a:xfrm>
          <a:off x="13893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149860</xdr:rowOff>
    </xdr:to>
    <xdr:cxnSp macro="">
      <xdr:nvCxnSpPr>
        <xdr:cNvPr id="262" name="直線コネクタ 261"/>
        <xdr:cNvCxnSpPr/>
      </xdr:nvCxnSpPr>
      <xdr:spPr>
        <a:xfrm flipV="1">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2" name="円/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4" name="円/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5" name="テキスト ボックス 274"/>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6" name="円/楕円 275"/>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7" name="テキスト ボックス 276"/>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8" name="円/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9" name="テキスト ボックス 278"/>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80" name="円/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81" name="テキスト ボックス 280"/>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pPr>
            <a:lnSpc>
              <a:spcPct val="150000"/>
            </a:lnSpc>
          </a:pPr>
          <a:r>
            <a:rPr kumimoji="1" lang="ja-JP" altLang="ja-JP" sz="1100">
              <a:solidFill>
                <a:schemeClr val="dk1"/>
              </a:solidFill>
              <a:effectLst/>
              <a:latin typeface="+mn-lt"/>
              <a:ea typeface="+mn-ea"/>
              <a:cs typeface="+mn-cs"/>
            </a:rPr>
            <a:t>　補助費等の中では特に一部事務組合（大垣消防組合、大垣衛生施設組合、西濃環境整備組合など）に対する負担金の割合が大きく影響している。今後は、各種団体等への補助金について明確な交付基準を設けて、不適当な補助金は見直しや廃止を行い、補助費等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11" name="直線コネクタ 310"/>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36</xdr:row>
      <xdr:rowOff>163576</xdr:rowOff>
    </xdr:to>
    <xdr:cxnSp macro="">
      <xdr:nvCxnSpPr>
        <xdr:cNvPr id="314" name="直線コネクタ 313"/>
        <xdr:cNvCxnSpPr/>
      </xdr:nvCxnSpPr>
      <xdr:spPr>
        <a:xfrm>
          <a:off x="14782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10414</xdr:rowOff>
    </xdr:to>
    <xdr:cxnSp macro="">
      <xdr:nvCxnSpPr>
        <xdr:cNvPr id="317" name="直線コネクタ 316"/>
        <xdr:cNvCxnSpPr/>
      </xdr:nvCxnSpPr>
      <xdr:spPr>
        <a:xfrm flipV="1">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10414</xdr:rowOff>
    </xdr:to>
    <xdr:cxnSp macro="">
      <xdr:nvCxnSpPr>
        <xdr:cNvPr id="320" name="直線コネクタ 319"/>
        <xdr:cNvCxnSpPr/>
      </xdr:nvCxnSpPr>
      <xdr:spPr>
        <a:xfrm>
          <a:off x="13004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30" name="円/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32" name="円/楕円 33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33" name="テキスト ボックス 332"/>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4" name="円/楕円 33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35" name="テキスト ボックス 334"/>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6" name="円/楕円 335"/>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37" name="テキスト ボックス 336"/>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8" name="円/楕円 337"/>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39" name="テキスト ボックス 338"/>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類似団体平均と比較すると公債費に係る経常収支比率は低くなっているが、平成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年度までは地方債の元利償還金が重い負担となる見込みであるので、地方債残高の推移を見ながら、地方債の新規発行を伴う普通建設事業の抑制に努めていく。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20320</xdr:rowOff>
    </xdr:to>
    <xdr:cxnSp macro="">
      <xdr:nvCxnSpPr>
        <xdr:cNvPr id="372" name="直線コネクタ 371"/>
        <xdr:cNvCxnSpPr/>
      </xdr:nvCxnSpPr>
      <xdr:spPr>
        <a:xfrm>
          <a:off x="3987800" y="13012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20320</xdr:rowOff>
    </xdr:to>
    <xdr:cxnSp macro="">
      <xdr:nvCxnSpPr>
        <xdr:cNvPr id="375" name="直線コネクタ 374"/>
        <xdr:cNvCxnSpPr/>
      </xdr:nvCxnSpPr>
      <xdr:spPr>
        <a:xfrm flipV="1">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20320</xdr:rowOff>
    </xdr:to>
    <xdr:cxnSp macro="">
      <xdr:nvCxnSpPr>
        <xdr:cNvPr id="378" name="直線コネクタ 377"/>
        <xdr:cNvCxnSpPr/>
      </xdr:nvCxnSpPr>
      <xdr:spPr>
        <a:xfrm>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153670</xdr:rowOff>
    </xdr:to>
    <xdr:cxnSp macro="">
      <xdr:nvCxnSpPr>
        <xdr:cNvPr id="381" name="直線コネクタ 380"/>
        <xdr:cNvCxnSpPr/>
      </xdr:nvCxnSpPr>
      <xdr:spPr>
        <a:xfrm>
          <a:off x="1320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91" name="円/楕円 390"/>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92"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93" name="円/楕円 392"/>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94" name="テキスト ボックス 393"/>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5" name="円/楕円 39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6" name="テキスト ボックス 39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7" name="円/楕円 39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8" name="テキスト ボックス 397"/>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9" name="円/楕円 39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400" name="テキスト ボックス 399"/>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る。これは人件費に係る経常収支比率が特に低くなっているためで、要因としては適正な定員管理や職員の各種手当の見直し、退職者数より採用を減らすことで職員数を削減したことによる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30988</xdr:rowOff>
    </xdr:from>
    <xdr:to>
      <xdr:col>24</xdr:col>
      <xdr:colOff>31750</xdr:colOff>
      <xdr:row>75</xdr:row>
      <xdr:rowOff>37846</xdr:rowOff>
    </xdr:to>
    <xdr:cxnSp macro="">
      <xdr:nvCxnSpPr>
        <xdr:cNvPr id="431" name="直線コネクタ 430"/>
        <xdr:cNvCxnSpPr/>
      </xdr:nvCxnSpPr>
      <xdr:spPr>
        <a:xfrm>
          <a:off x="15671800" y="1271828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75</xdr:row>
      <xdr:rowOff>10414</xdr:rowOff>
    </xdr:to>
    <xdr:cxnSp macro="">
      <xdr:nvCxnSpPr>
        <xdr:cNvPr id="434" name="直線コネクタ 433"/>
        <xdr:cNvCxnSpPr/>
      </xdr:nvCxnSpPr>
      <xdr:spPr>
        <a:xfrm flipV="1">
          <a:off x="14782800" y="127182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122428</xdr:rowOff>
    </xdr:from>
    <xdr:to>
      <xdr:col>21</xdr:col>
      <xdr:colOff>361950</xdr:colOff>
      <xdr:row>75</xdr:row>
      <xdr:rowOff>10414</xdr:rowOff>
    </xdr:to>
    <xdr:cxnSp macro="">
      <xdr:nvCxnSpPr>
        <xdr:cNvPr id="437" name="直線コネクタ 436"/>
        <xdr:cNvCxnSpPr/>
      </xdr:nvCxnSpPr>
      <xdr:spPr>
        <a:xfrm>
          <a:off x="13893800" y="128097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74</xdr:row>
      <xdr:rowOff>163576</xdr:rowOff>
    </xdr:to>
    <xdr:cxnSp macro="">
      <xdr:nvCxnSpPr>
        <xdr:cNvPr id="440" name="直線コネクタ 439"/>
        <xdr:cNvCxnSpPr/>
      </xdr:nvCxnSpPr>
      <xdr:spPr>
        <a:xfrm flipV="1">
          <a:off x="13004800" y="12809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158496</xdr:rowOff>
    </xdr:from>
    <xdr:to>
      <xdr:col>24</xdr:col>
      <xdr:colOff>82550</xdr:colOff>
      <xdr:row>75</xdr:row>
      <xdr:rowOff>88646</xdr:rowOff>
    </xdr:to>
    <xdr:sp macro="" textlink="">
      <xdr:nvSpPr>
        <xdr:cNvPr id="450" name="円/楕円 449"/>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3573</xdr:rowOff>
    </xdr:from>
    <xdr:ext cx="762000" cy="259045"/>
    <xdr:sp macro="" textlink="">
      <xdr:nvSpPr>
        <xdr:cNvPr id="451"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151638</xdr:rowOff>
    </xdr:from>
    <xdr:to>
      <xdr:col>22</xdr:col>
      <xdr:colOff>615950</xdr:colOff>
      <xdr:row>74</xdr:row>
      <xdr:rowOff>81788</xdr:rowOff>
    </xdr:to>
    <xdr:sp macro="" textlink="">
      <xdr:nvSpPr>
        <xdr:cNvPr id="452" name="円/楕円 451"/>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91965</xdr:rowOff>
    </xdr:from>
    <xdr:ext cx="736600" cy="259045"/>
    <xdr:sp macro="" textlink="">
      <xdr:nvSpPr>
        <xdr:cNvPr id="453" name="テキスト ボックス 452"/>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54" name="円/楕円 453"/>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55" name="テキスト ボックス 454"/>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71628</xdr:rowOff>
    </xdr:from>
    <xdr:to>
      <xdr:col>20</xdr:col>
      <xdr:colOff>209550</xdr:colOff>
      <xdr:row>75</xdr:row>
      <xdr:rowOff>1778</xdr:rowOff>
    </xdr:to>
    <xdr:sp macro="" textlink="">
      <xdr:nvSpPr>
        <xdr:cNvPr id="456" name="円/楕円 455"/>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11955</xdr:rowOff>
    </xdr:from>
    <xdr:ext cx="762000" cy="259045"/>
    <xdr:sp macro="" textlink="">
      <xdr:nvSpPr>
        <xdr:cNvPr id="457" name="テキスト ボックス 456"/>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58" name="円/楕円 457"/>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59" name="テキスト ボックス 458"/>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129210</xdr:rowOff>
    </xdr:from>
    <xdr:to>
      <xdr:col>4</xdr:col>
      <xdr:colOff>1117600</xdr:colOff>
      <xdr:row>17</xdr:row>
      <xdr:rowOff>142011</xdr:rowOff>
    </xdr:to>
    <xdr:cxnSp macro="">
      <xdr:nvCxnSpPr>
        <xdr:cNvPr id="50" name="直線コネクタ 49"/>
        <xdr:cNvCxnSpPr/>
      </xdr:nvCxnSpPr>
      <xdr:spPr bwMode="auto">
        <a:xfrm>
          <a:off x="5003800" y="3091485"/>
          <a:ext cx="6477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129210</xdr:rowOff>
    </xdr:from>
    <xdr:to>
      <xdr:col>4</xdr:col>
      <xdr:colOff>469900</xdr:colOff>
      <xdr:row>17</xdr:row>
      <xdr:rowOff>157385</xdr:rowOff>
    </xdr:to>
    <xdr:cxnSp macro="">
      <xdr:nvCxnSpPr>
        <xdr:cNvPr id="53" name="直線コネクタ 52"/>
        <xdr:cNvCxnSpPr/>
      </xdr:nvCxnSpPr>
      <xdr:spPr bwMode="auto">
        <a:xfrm flipV="1">
          <a:off x="4305300" y="3091485"/>
          <a:ext cx="698500" cy="2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157385</xdr:rowOff>
    </xdr:from>
    <xdr:to>
      <xdr:col>3</xdr:col>
      <xdr:colOff>904875</xdr:colOff>
      <xdr:row>18</xdr:row>
      <xdr:rowOff>19367</xdr:rowOff>
    </xdr:to>
    <xdr:cxnSp macro="">
      <xdr:nvCxnSpPr>
        <xdr:cNvPr id="56" name="直線コネクタ 55"/>
        <xdr:cNvCxnSpPr/>
      </xdr:nvCxnSpPr>
      <xdr:spPr bwMode="auto">
        <a:xfrm flipV="1">
          <a:off x="3606800" y="3119660"/>
          <a:ext cx="698500" cy="33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169329</xdr:rowOff>
    </xdr:from>
    <xdr:to>
      <xdr:col>3</xdr:col>
      <xdr:colOff>206375</xdr:colOff>
      <xdr:row>18</xdr:row>
      <xdr:rowOff>19367</xdr:rowOff>
    </xdr:to>
    <xdr:cxnSp macro="">
      <xdr:nvCxnSpPr>
        <xdr:cNvPr id="59" name="直線コネクタ 58"/>
        <xdr:cNvCxnSpPr/>
      </xdr:nvCxnSpPr>
      <xdr:spPr bwMode="auto">
        <a:xfrm>
          <a:off x="2908300" y="3131604"/>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91211</xdr:rowOff>
    </xdr:from>
    <xdr:to>
      <xdr:col>5</xdr:col>
      <xdr:colOff>34925</xdr:colOff>
      <xdr:row>18</xdr:row>
      <xdr:rowOff>21361</xdr:rowOff>
    </xdr:to>
    <xdr:sp macro="" textlink="">
      <xdr:nvSpPr>
        <xdr:cNvPr id="69" name="円/楕円 68"/>
        <xdr:cNvSpPr/>
      </xdr:nvSpPr>
      <xdr:spPr bwMode="auto">
        <a:xfrm>
          <a:off x="5600700" y="305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63288</xdr:rowOff>
    </xdr:from>
    <xdr:ext cx="762000" cy="259045"/>
    <xdr:sp macro="" textlink="">
      <xdr:nvSpPr>
        <xdr:cNvPr id="70" name="人口1人当たり決算額の推移該当値テキスト130"/>
        <xdr:cNvSpPr txBox="1"/>
      </xdr:nvSpPr>
      <xdr:spPr>
        <a:xfrm>
          <a:off x="5740400" y="302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78410</xdr:rowOff>
    </xdr:from>
    <xdr:to>
      <xdr:col>4</xdr:col>
      <xdr:colOff>520700</xdr:colOff>
      <xdr:row>18</xdr:row>
      <xdr:rowOff>8560</xdr:rowOff>
    </xdr:to>
    <xdr:sp macro="" textlink="">
      <xdr:nvSpPr>
        <xdr:cNvPr id="71" name="円/楕円 70"/>
        <xdr:cNvSpPr/>
      </xdr:nvSpPr>
      <xdr:spPr bwMode="auto">
        <a:xfrm>
          <a:off x="4953000" y="30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164787</xdr:rowOff>
    </xdr:from>
    <xdr:ext cx="736600" cy="259045"/>
    <xdr:sp macro="" textlink="">
      <xdr:nvSpPr>
        <xdr:cNvPr id="72" name="テキスト ボックス 71"/>
        <xdr:cNvSpPr txBox="1"/>
      </xdr:nvSpPr>
      <xdr:spPr>
        <a:xfrm>
          <a:off x="4622800" y="31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106585</xdr:rowOff>
    </xdr:from>
    <xdr:to>
      <xdr:col>3</xdr:col>
      <xdr:colOff>955675</xdr:colOff>
      <xdr:row>18</xdr:row>
      <xdr:rowOff>36735</xdr:rowOff>
    </xdr:to>
    <xdr:sp macro="" textlink="">
      <xdr:nvSpPr>
        <xdr:cNvPr id="73" name="円/楕円 72"/>
        <xdr:cNvSpPr/>
      </xdr:nvSpPr>
      <xdr:spPr bwMode="auto">
        <a:xfrm>
          <a:off x="4254500" y="306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21512</xdr:rowOff>
    </xdr:from>
    <xdr:ext cx="762000" cy="259045"/>
    <xdr:sp macro="" textlink="">
      <xdr:nvSpPr>
        <xdr:cNvPr id="74" name="テキスト ボックス 73"/>
        <xdr:cNvSpPr txBox="1"/>
      </xdr:nvSpPr>
      <xdr:spPr>
        <a:xfrm>
          <a:off x="3924300" y="31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140017</xdr:rowOff>
    </xdr:from>
    <xdr:to>
      <xdr:col>3</xdr:col>
      <xdr:colOff>257175</xdr:colOff>
      <xdr:row>18</xdr:row>
      <xdr:rowOff>70167</xdr:rowOff>
    </xdr:to>
    <xdr:sp macro="" textlink="">
      <xdr:nvSpPr>
        <xdr:cNvPr id="75" name="円/楕円 74"/>
        <xdr:cNvSpPr/>
      </xdr:nvSpPr>
      <xdr:spPr bwMode="auto">
        <a:xfrm>
          <a:off x="3556000" y="31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54944</xdr:rowOff>
    </xdr:from>
    <xdr:ext cx="762000" cy="259045"/>
    <xdr:sp macro="" textlink="">
      <xdr:nvSpPr>
        <xdr:cNvPr id="76" name="テキスト ボックス 75"/>
        <xdr:cNvSpPr txBox="1"/>
      </xdr:nvSpPr>
      <xdr:spPr>
        <a:xfrm>
          <a:off x="3225800" y="31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118529</xdr:rowOff>
    </xdr:from>
    <xdr:to>
      <xdr:col>2</xdr:col>
      <xdr:colOff>692150</xdr:colOff>
      <xdr:row>18</xdr:row>
      <xdr:rowOff>48679</xdr:rowOff>
    </xdr:to>
    <xdr:sp macro="" textlink="">
      <xdr:nvSpPr>
        <xdr:cNvPr id="77" name="円/楕円 76"/>
        <xdr:cNvSpPr/>
      </xdr:nvSpPr>
      <xdr:spPr bwMode="auto">
        <a:xfrm>
          <a:off x="2857500" y="308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33456</xdr:rowOff>
    </xdr:from>
    <xdr:ext cx="762000" cy="259045"/>
    <xdr:sp macro="" textlink="">
      <xdr:nvSpPr>
        <xdr:cNvPr id="78" name="テキスト ボックス 77"/>
        <xdr:cNvSpPr txBox="1"/>
      </xdr:nvSpPr>
      <xdr:spPr>
        <a:xfrm>
          <a:off x="2527300" y="31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275571</xdr:rowOff>
    </xdr:from>
    <xdr:to>
      <xdr:col>4</xdr:col>
      <xdr:colOff>1117600</xdr:colOff>
      <xdr:row>35</xdr:row>
      <xdr:rowOff>294907</xdr:rowOff>
    </xdr:to>
    <xdr:cxnSp macro="">
      <xdr:nvCxnSpPr>
        <xdr:cNvPr id="111" name="直線コネクタ 110"/>
        <xdr:cNvCxnSpPr/>
      </xdr:nvCxnSpPr>
      <xdr:spPr bwMode="auto">
        <a:xfrm>
          <a:off x="5003800" y="6885921"/>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267418</xdr:rowOff>
    </xdr:from>
    <xdr:to>
      <xdr:col>4</xdr:col>
      <xdr:colOff>469900</xdr:colOff>
      <xdr:row>35</xdr:row>
      <xdr:rowOff>275571</xdr:rowOff>
    </xdr:to>
    <xdr:cxnSp macro="">
      <xdr:nvCxnSpPr>
        <xdr:cNvPr id="114" name="直線コネクタ 113"/>
        <xdr:cNvCxnSpPr/>
      </xdr:nvCxnSpPr>
      <xdr:spPr bwMode="auto">
        <a:xfrm>
          <a:off x="4305300" y="6877768"/>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267418</xdr:rowOff>
    </xdr:from>
    <xdr:to>
      <xdr:col>3</xdr:col>
      <xdr:colOff>904875</xdr:colOff>
      <xdr:row>35</xdr:row>
      <xdr:rowOff>275590</xdr:rowOff>
    </xdr:to>
    <xdr:cxnSp macro="">
      <xdr:nvCxnSpPr>
        <xdr:cNvPr id="117" name="直線コネクタ 116"/>
        <xdr:cNvCxnSpPr/>
      </xdr:nvCxnSpPr>
      <xdr:spPr bwMode="auto">
        <a:xfrm flipV="1">
          <a:off x="3606800" y="6877768"/>
          <a:ext cx="698500" cy="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208724</xdr:rowOff>
    </xdr:from>
    <xdr:to>
      <xdr:col>3</xdr:col>
      <xdr:colOff>206375</xdr:colOff>
      <xdr:row>35</xdr:row>
      <xdr:rowOff>275590</xdr:rowOff>
    </xdr:to>
    <xdr:cxnSp macro="">
      <xdr:nvCxnSpPr>
        <xdr:cNvPr id="120" name="直線コネクタ 119"/>
        <xdr:cNvCxnSpPr/>
      </xdr:nvCxnSpPr>
      <xdr:spPr bwMode="auto">
        <a:xfrm>
          <a:off x="2908300" y="6819074"/>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244107</xdr:rowOff>
    </xdr:from>
    <xdr:to>
      <xdr:col>5</xdr:col>
      <xdr:colOff>34925</xdr:colOff>
      <xdr:row>36</xdr:row>
      <xdr:rowOff>2807</xdr:rowOff>
    </xdr:to>
    <xdr:sp macro="" textlink="">
      <xdr:nvSpPr>
        <xdr:cNvPr id="130" name="円/楕円 129"/>
        <xdr:cNvSpPr/>
      </xdr:nvSpPr>
      <xdr:spPr bwMode="auto">
        <a:xfrm>
          <a:off x="56007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216184</xdr:rowOff>
    </xdr:from>
    <xdr:ext cx="762000" cy="259045"/>
    <xdr:sp macro="" textlink="">
      <xdr:nvSpPr>
        <xdr:cNvPr id="131" name="人口1人当たり決算額の推移該当値テキスト445"/>
        <xdr:cNvSpPr txBox="1"/>
      </xdr:nvSpPr>
      <xdr:spPr>
        <a:xfrm>
          <a:off x="5740400" y="68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224771</xdr:rowOff>
    </xdr:from>
    <xdr:to>
      <xdr:col>4</xdr:col>
      <xdr:colOff>520700</xdr:colOff>
      <xdr:row>35</xdr:row>
      <xdr:rowOff>326371</xdr:rowOff>
    </xdr:to>
    <xdr:sp macro="" textlink="">
      <xdr:nvSpPr>
        <xdr:cNvPr id="132" name="円/楕円 131"/>
        <xdr:cNvSpPr/>
      </xdr:nvSpPr>
      <xdr:spPr bwMode="auto">
        <a:xfrm>
          <a:off x="4953000" y="683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336548</xdr:rowOff>
    </xdr:from>
    <xdr:ext cx="736600" cy="259045"/>
    <xdr:sp macro="" textlink="">
      <xdr:nvSpPr>
        <xdr:cNvPr id="133" name="テキスト ボックス 132"/>
        <xdr:cNvSpPr txBox="1"/>
      </xdr:nvSpPr>
      <xdr:spPr>
        <a:xfrm>
          <a:off x="4622800" y="660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216618</xdr:rowOff>
    </xdr:from>
    <xdr:to>
      <xdr:col>3</xdr:col>
      <xdr:colOff>955675</xdr:colOff>
      <xdr:row>35</xdr:row>
      <xdr:rowOff>318218</xdr:rowOff>
    </xdr:to>
    <xdr:sp macro="" textlink="">
      <xdr:nvSpPr>
        <xdr:cNvPr id="134" name="円/楕円 133"/>
        <xdr:cNvSpPr/>
      </xdr:nvSpPr>
      <xdr:spPr bwMode="auto">
        <a:xfrm>
          <a:off x="4254500" y="682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328395</xdr:rowOff>
    </xdr:from>
    <xdr:ext cx="762000" cy="259045"/>
    <xdr:sp macro="" textlink="">
      <xdr:nvSpPr>
        <xdr:cNvPr id="135" name="テキスト ボックス 134"/>
        <xdr:cNvSpPr txBox="1"/>
      </xdr:nvSpPr>
      <xdr:spPr>
        <a:xfrm>
          <a:off x="3924300" y="65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224790</xdr:rowOff>
    </xdr:from>
    <xdr:to>
      <xdr:col>3</xdr:col>
      <xdr:colOff>257175</xdr:colOff>
      <xdr:row>35</xdr:row>
      <xdr:rowOff>326390</xdr:rowOff>
    </xdr:to>
    <xdr:sp macro="" textlink="">
      <xdr:nvSpPr>
        <xdr:cNvPr id="136" name="円/楕円 135"/>
        <xdr:cNvSpPr/>
      </xdr:nvSpPr>
      <xdr:spPr bwMode="auto">
        <a:xfrm>
          <a:off x="35560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311167</xdr:rowOff>
    </xdr:from>
    <xdr:ext cx="762000" cy="259045"/>
    <xdr:sp macro="" textlink="">
      <xdr:nvSpPr>
        <xdr:cNvPr id="137" name="テキスト ボックス 136"/>
        <xdr:cNvSpPr txBox="1"/>
      </xdr:nvSpPr>
      <xdr:spPr>
        <a:xfrm>
          <a:off x="3225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157924</xdr:rowOff>
    </xdr:from>
    <xdr:to>
      <xdr:col>2</xdr:col>
      <xdr:colOff>692150</xdr:colOff>
      <xdr:row>35</xdr:row>
      <xdr:rowOff>259524</xdr:rowOff>
    </xdr:to>
    <xdr:sp macro="" textlink="">
      <xdr:nvSpPr>
        <xdr:cNvPr id="138" name="円/楕円 137"/>
        <xdr:cNvSpPr/>
      </xdr:nvSpPr>
      <xdr:spPr bwMode="auto">
        <a:xfrm>
          <a:off x="2857500" y="676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244301</xdr:rowOff>
    </xdr:from>
    <xdr:ext cx="762000" cy="259045"/>
    <xdr:sp macro="" textlink="">
      <xdr:nvSpPr>
        <xdr:cNvPr id="139" name="テキスト ボックス 138"/>
        <xdr:cNvSpPr txBox="1"/>
      </xdr:nvSpPr>
      <xdr:spPr>
        <a:xfrm>
          <a:off x="2527300" y="685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30163</xdr:rowOff>
    </xdr:from>
    <xdr:to>
      <xdr:col>6</xdr:col>
      <xdr:colOff>511175</xdr:colOff>
      <xdr:row>38</xdr:row>
      <xdr:rowOff>69158</xdr:rowOff>
    </xdr:to>
    <xdr:cxnSp macro="">
      <xdr:nvCxnSpPr>
        <xdr:cNvPr id="61" name="直線コネクタ 60"/>
        <xdr:cNvCxnSpPr/>
      </xdr:nvCxnSpPr>
      <xdr:spPr>
        <a:xfrm>
          <a:off x="3797300" y="6545263"/>
          <a:ext cx="8382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30163</xdr:rowOff>
    </xdr:from>
    <xdr:to>
      <xdr:col>5</xdr:col>
      <xdr:colOff>358775</xdr:colOff>
      <xdr:row>38</xdr:row>
      <xdr:rowOff>57500</xdr:rowOff>
    </xdr:to>
    <xdr:cxnSp macro="">
      <xdr:nvCxnSpPr>
        <xdr:cNvPr id="64" name="直線コネクタ 63"/>
        <xdr:cNvCxnSpPr/>
      </xdr:nvCxnSpPr>
      <xdr:spPr>
        <a:xfrm flipV="1">
          <a:off x="2908300" y="6545263"/>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57500</xdr:rowOff>
    </xdr:from>
    <xdr:to>
      <xdr:col>4</xdr:col>
      <xdr:colOff>155575</xdr:colOff>
      <xdr:row>38</xdr:row>
      <xdr:rowOff>83103</xdr:rowOff>
    </xdr:to>
    <xdr:cxnSp macro="">
      <xdr:nvCxnSpPr>
        <xdr:cNvPr id="67" name="直線コネクタ 66"/>
        <xdr:cNvCxnSpPr/>
      </xdr:nvCxnSpPr>
      <xdr:spPr>
        <a:xfrm flipV="1">
          <a:off x="2019300" y="65726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48908</xdr:rowOff>
    </xdr:from>
    <xdr:to>
      <xdr:col>2</xdr:col>
      <xdr:colOff>638175</xdr:colOff>
      <xdr:row>38</xdr:row>
      <xdr:rowOff>83103</xdr:rowOff>
    </xdr:to>
    <xdr:cxnSp macro="">
      <xdr:nvCxnSpPr>
        <xdr:cNvPr id="70" name="直線コネクタ 69"/>
        <xdr:cNvCxnSpPr/>
      </xdr:nvCxnSpPr>
      <xdr:spPr>
        <a:xfrm>
          <a:off x="1130300" y="6564008"/>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18358</xdr:rowOff>
    </xdr:from>
    <xdr:to>
      <xdr:col>6</xdr:col>
      <xdr:colOff>561975</xdr:colOff>
      <xdr:row>38</xdr:row>
      <xdr:rowOff>119958</xdr:rowOff>
    </xdr:to>
    <xdr:sp macro="" textlink="">
      <xdr:nvSpPr>
        <xdr:cNvPr id="80" name="円/楕円 79"/>
        <xdr:cNvSpPr/>
      </xdr:nvSpPr>
      <xdr:spPr>
        <a:xfrm>
          <a:off x="45847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168235</xdr:rowOff>
    </xdr:from>
    <xdr:ext cx="534377" cy="259045"/>
    <xdr:sp macro="" textlink="">
      <xdr:nvSpPr>
        <xdr:cNvPr id="81" name="人件費該当値テキスト"/>
        <xdr:cNvSpPr txBox="1"/>
      </xdr:nvSpPr>
      <xdr:spPr>
        <a:xfrm>
          <a:off x="4686300" y="65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150813</xdr:rowOff>
    </xdr:from>
    <xdr:to>
      <xdr:col>5</xdr:col>
      <xdr:colOff>409575</xdr:colOff>
      <xdr:row>38</xdr:row>
      <xdr:rowOff>80963</xdr:rowOff>
    </xdr:to>
    <xdr:sp macro="" textlink="">
      <xdr:nvSpPr>
        <xdr:cNvPr id="82" name="円/楕円 81"/>
        <xdr:cNvSpPr/>
      </xdr:nvSpPr>
      <xdr:spPr>
        <a:xfrm>
          <a:off x="3746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72090</xdr:rowOff>
    </xdr:from>
    <xdr:ext cx="534377" cy="259045"/>
    <xdr:sp macro="" textlink="">
      <xdr:nvSpPr>
        <xdr:cNvPr id="83" name="テキスト ボックス 82"/>
        <xdr:cNvSpPr txBox="1"/>
      </xdr:nvSpPr>
      <xdr:spPr>
        <a:xfrm>
          <a:off x="3530111" y="65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6700</xdr:rowOff>
    </xdr:from>
    <xdr:to>
      <xdr:col>4</xdr:col>
      <xdr:colOff>206375</xdr:colOff>
      <xdr:row>38</xdr:row>
      <xdr:rowOff>108300</xdr:rowOff>
    </xdr:to>
    <xdr:sp macro="" textlink="">
      <xdr:nvSpPr>
        <xdr:cNvPr id="84" name="円/楕円 83"/>
        <xdr:cNvSpPr/>
      </xdr:nvSpPr>
      <xdr:spPr>
        <a:xfrm>
          <a:off x="2857500" y="6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99427</xdr:rowOff>
    </xdr:from>
    <xdr:ext cx="534377" cy="259045"/>
    <xdr:sp macro="" textlink="">
      <xdr:nvSpPr>
        <xdr:cNvPr id="85" name="テキスト ボックス 84"/>
        <xdr:cNvSpPr txBox="1"/>
      </xdr:nvSpPr>
      <xdr:spPr>
        <a:xfrm>
          <a:off x="2641111" y="66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32303</xdr:rowOff>
    </xdr:from>
    <xdr:to>
      <xdr:col>3</xdr:col>
      <xdr:colOff>3175</xdr:colOff>
      <xdr:row>38</xdr:row>
      <xdr:rowOff>133903</xdr:rowOff>
    </xdr:to>
    <xdr:sp macro="" textlink="">
      <xdr:nvSpPr>
        <xdr:cNvPr id="86" name="円/楕円 85"/>
        <xdr:cNvSpPr/>
      </xdr:nvSpPr>
      <xdr:spPr>
        <a:xfrm>
          <a:off x="1968500" y="65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125030</xdr:rowOff>
    </xdr:from>
    <xdr:ext cx="534377" cy="259045"/>
    <xdr:sp macro="" textlink="">
      <xdr:nvSpPr>
        <xdr:cNvPr id="87" name="テキスト ボックス 86"/>
        <xdr:cNvSpPr txBox="1"/>
      </xdr:nvSpPr>
      <xdr:spPr>
        <a:xfrm>
          <a:off x="1752111" y="6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169558</xdr:rowOff>
    </xdr:from>
    <xdr:to>
      <xdr:col>1</xdr:col>
      <xdr:colOff>485775</xdr:colOff>
      <xdr:row>38</xdr:row>
      <xdr:rowOff>99708</xdr:rowOff>
    </xdr:to>
    <xdr:sp macro="" textlink="">
      <xdr:nvSpPr>
        <xdr:cNvPr id="88" name="円/楕円 87"/>
        <xdr:cNvSpPr/>
      </xdr:nvSpPr>
      <xdr:spPr>
        <a:xfrm>
          <a:off x="1079500" y="65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90835</xdr:rowOff>
    </xdr:from>
    <xdr:ext cx="534377" cy="259045"/>
    <xdr:sp macro="" textlink="">
      <xdr:nvSpPr>
        <xdr:cNvPr id="89" name="テキスト ボックス 88"/>
        <xdr:cNvSpPr txBox="1"/>
      </xdr:nvSpPr>
      <xdr:spPr>
        <a:xfrm>
          <a:off x="863111" y="66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139063</xdr:rowOff>
    </xdr:from>
    <xdr:to>
      <xdr:col>6</xdr:col>
      <xdr:colOff>511175</xdr:colOff>
      <xdr:row>58</xdr:row>
      <xdr:rowOff>150302</xdr:rowOff>
    </xdr:to>
    <xdr:cxnSp macro="">
      <xdr:nvCxnSpPr>
        <xdr:cNvPr id="118" name="直線コネクタ 117"/>
        <xdr:cNvCxnSpPr/>
      </xdr:nvCxnSpPr>
      <xdr:spPr>
        <a:xfrm flipV="1">
          <a:off x="3797300" y="10083163"/>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150302</xdr:rowOff>
    </xdr:from>
    <xdr:to>
      <xdr:col>5</xdr:col>
      <xdr:colOff>358775</xdr:colOff>
      <xdr:row>58</xdr:row>
      <xdr:rowOff>157935</xdr:rowOff>
    </xdr:to>
    <xdr:cxnSp macro="">
      <xdr:nvCxnSpPr>
        <xdr:cNvPr id="121" name="直線コネクタ 120"/>
        <xdr:cNvCxnSpPr/>
      </xdr:nvCxnSpPr>
      <xdr:spPr>
        <a:xfrm flipV="1">
          <a:off x="2908300" y="10094402"/>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157935</xdr:rowOff>
    </xdr:from>
    <xdr:to>
      <xdr:col>4</xdr:col>
      <xdr:colOff>155575</xdr:colOff>
      <xdr:row>58</xdr:row>
      <xdr:rowOff>161161</xdr:rowOff>
    </xdr:to>
    <xdr:cxnSp macro="">
      <xdr:nvCxnSpPr>
        <xdr:cNvPr id="124" name="直線コネクタ 123"/>
        <xdr:cNvCxnSpPr/>
      </xdr:nvCxnSpPr>
      <xdr:spPr>
        <a:xfrm flipV="1">
          <a:off x="2019300" y="10102035"/>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159925</xdr:rowOff>
    </xdr:from>
    <xdr:to>
      <xdr:col>2</xdr:col>
      <xdr:colOff>638175</xdr:colOff>
      <xdr:row>58</xdr:row>
      <xdr:rowOff>161161</xdr:rowOff>
    </xdr:to>
    <xdr:cxnSp macro="">
      <xdr:nvCxnSpPr>
        <xdr:cNvPr id="127" name="直線コネクタ 126"/>
        <xdr:cNvCxnSpPr/>
      </xdr:nvCxnSpPr>
      <xdr:spPr>
        <a:xfrm>
          <a:off x="1130300" y="10104025"/>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88263</xdr:rowOff>
    </xdr:from>
    <xdr:to>
      <xdr:col>6</xdr:col>
      <xdr:colOff>561975</xdr:colOff>
      <xdr:row>59</xdr:row>
      <xdr:rowOff>18413</xdr:rowOff>
    </xdr:to>
    <xdr:sp macro="" textlink="">
      <xdr:nvSpPr>
        <xdr:cNvPr id="137" name="円/楕円 136"/>
        <xdr:cNvSpPr/>
      </xdr:nvSpPr>
      <xdr:spPr>
        <a:xfrm>
          <a:off x="4584700" y="10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99502</xdr:rowOff>
    </xdr:from>
    <xdr:to>
      <xdr:col>5</xdr:col>
      <xdr:colOff>409575</xdr:colOff>
      <xdr:row>59</xdr:row>
      <xdr:rowOff>29652</xdr:rowOff>
    </xdr:to>
    <xdr:sp macro="" textlink="">
      <xdr:nvSpPr>
        <xdr:cNvPr id="139" name="円/楕円 138"/>
        <xdr:cNvSpPr/>
      </xdr:nvSpPr>
      <xdr:spPr>
        <a:xfrm>
          <a:off x="3746500" y="100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20779</xdr:rowOff>
    </xdr:from>
    <xdr:ext cx="534377" cy="259045"/>
    <xdr:sp macro="" textlink="">
      <xdr:nvSpPr>
        <xdr:cNvPr id="140" name="テキスト ボックス 139"/>
        <xdr:cNvSpPr txBox="1"/>
      </xdr:nvSpPr>
      <xdr:spPr>
        <a:xfrm>
          <a:off x="3530111" y="101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107135</xdr:rowOff>
    </xdr:from>
    <xdr:to>
      <xdr:col>4</xdr:col>
      <xdr:colOff>206375</xdr:colOff>
      <xdr:row>59</xdr:row>
      <xdr:rowOff>37285</xdr:rowOff>
    </xdr:to>
    <xdr:sp macro="" textlink="">
      <xdr:nvSpPr>
        <xdr:cNvPr id="141" name="円/楕円 140"/>
        <xdr:cNvSpPr/>
      </xdr:nvSpPr>
      <xdr:spPr>
        <a:xfrm>
          <a:off x="2857500" y="100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28412</xdr:rowOff>
    </xdr:from>
    <xdr:ext cx="534377" cy="259045"/>
    <xdr:sp macro="" textlink="">
      <xdr:nvSpPr>
        <xdr:cNvPr id="142" name="テキスト ボックス 141"/>
        <xdr:cNvSpPr txBox="1"/>
      </xdr:nvSpPr>
      <xdr:spPr>
        <a:xfrm>
          <a:off x="2641111" y="101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110361</xdr:rowOff>
    </xdr:from>
    <xdr:to>
      <xdr:col>3</xdr:col>
      <xdr:colOff>3175</xdr:colOff>
      <xdr:row>59</xdr:row>
      <xdr:rowOff>40511</xdr:rowOff>
    </xdr:to>
    <xdr:sp macro="" textlink="">
      <xdr:nvSpPr>
        <xdr:cNvPr id="143" name="円/楕円 142"/>
        <xdr:cNvSpPr/>
      </xdr:nvSpPr>
      <xdr:spPr>
        <a:xfrm>
          <a:off x="1968500" y="100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31638</xdr:rowOff>
    </xdr:from>
    <xdr:ext cx="534377" cy="259045"/>
    <xdr:sp macro="" textlink="">
      <xdr:nvSpPr>
        <xdr:cNvPr id="144" name="テキスト ボックス 143"/>
        <xdr:cNvSpPr txBox="1"/>
      </xdr:nvSpPr>
      <xdr:spPr>
        <a:xfrm>
          <a:off x="1752111" y="101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109125</xdr:rowOff>
    </xdr:from>
    <xdr:to>
      <xdr:col>1</xdr:col>
      <xdr:colOff>485775</xdr:colOff>
      <xdr:row>59</xdr:row>
      <xdr:rowOff>39275</xdr:rowOff>
    </xdr:to>
    <xdr:sp macro="" textlink="">
      <xdr:nvSpPr>
        <xdr:cNvPr id="145" name="円/楕円 144"/>
        <xdr:cNvSpPr/>
      </xdr:nvSpPr>
      <xdr:spPr>
        <a:xfrm>
          <a:off x="1079500" y="100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30402</xdr:rowOff>
    </xdr:from>
    <xdr:ext cx="534377" cy="259045"/>
    <xdr:sp macro="" textlink="">
      <xdr:nvSpPr>
        <xdr:cNvPr id="146" name="テキスト ボックス 145"/>
        <xdr:cNvSpPr txBox="1"/>
      </xdr:nvSpPr>
      <xdr:spPr>
        <a:xfrm>
          <a:off x="863111" y="101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105192</xdr:rowOff>
    </xdr:from>
    <xdr:to>
      <xdr:col>6</xdr:col>
      <xdr:colOff>511175</xdr:colOff>
      <xdr:row>77</xdr:row>
      <xdr:rowOff>153634</xdr:rowOff>
    </xdr:to>
    <xdr:cxnSp macro="">
      <xdr:nvCxnSpPr>
        <xdr:cNvPr id="177" name="直線コネクタ 176"/>
        <xdr:cNvCxnSpPr/>
      </xdr:nvCxnSpPr>
      <xdr:spPr>
        <a:xfrm flipV="1">
          <a:off x="3797300" y="12963942"/>
          <a:ext cx="838200" cy="3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110852</xdr:rowOff>
    </xdr:from>
    <xdr:to>
      <xdr:col>5</xdr:col>
      <xdr:colOff>358775</xdr:colOff>
      <xdr:row>77</xdr:row>
      <xdr:rowOff>153634</xdr:rowOff>
    </xdr:to>
    <xdr:cxnSp macro="">
      <xdr:nvCxnSpPr>
        <xdr:cNvPr id="180" name="直線コネクタ 179"/>
        <xdr:cNvCxnSpPr/>
      </xdr:nvCxnSpPr>
      <xdr:spPr>
        <a:xfrm>
          <a:off x="2908300" y="13312502"/>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110852</xdr:rowOff>
    </xdr:from>
    <xdr:to>
      <xdr:col>4</xdr:col>
      <xdr:colOff>155575</xdr:colOff>
      <xdr:row>78</xdr:row>
      <xdr:rowOff>18433</xdr:rowOff>
    </xdr:to>
    <xdr:cxnSp macro="">
      <xdr:nvCxnSpPr>
        <xdr:cNvPr id="183" name="直線コネクタ 182"/>
        <xdr:cNvCxnSpPr/>
      </xdr:nvCxnSpPr>
      <xdr:spPr>
        <a:xfrm flipV="1">
          <a:off x="2019300" y="13312502"/>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18433</xdr:rowOff>
    </xdr:from>
    <xdr:to>
      <xdr:col>2</xdr:col>
      <xdr:colOff>638175</xdr:colOff>
      <xdr:row>78</xdr:row>
      <xdr:rowOff>19848</xdr:rowOff>
    </xdr:to>
    <xdr:cxnSp macro="">
      <xdr:nvCxnSpPr>
        <xdr:cNvPr id="186" name="直線コネクタ 185"/>
        <xdr:cNvCxnSpPr/>
      </xdr:nvCxnSpPr>
      <xdr:spPr>
        <a:xfrm flipV="1">
          <a:off x="1130300" y="13391533"/>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54392</xdr:rowOff>
    </xdr:from>
    <xdr:to>
      <xdr:col>6</xdr:col>
      <xdr:colOff>561975</xdr:colOff>
      <xdr:row>75</xdr:row>
      <xdr:rowOff>155992</xdr:rowOff>
    </xdr:to>
    <xdr:sp macro="" textlink="">
      <xdr:nvSpPr>
        <xdr:cNvPr id="196" name="円/楕円 195"/>
        <xdr:cNvSpPr/>
      </xdr:nvSpPr>
      <xdr:spPr>
        <a:xfrm>
          <a:off x="4584700" y="129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77269</xdr:rowOff>
    </xdr:from>
    <xdr:ext cx="469744" cy="259045"/>
    <xdr:sp macro="" textlink="">
      <xdr:nvSpPr>
        <xdr:cNvPr id="197" name="維持補修費該当値テキスト"/>
        <xdr:cNvSpPr txBox="1"/>
      </xdr:nvSpPr>
      <xdr:spPr>
        <a:xfrm>
          <a:off x="4686300" y="1276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102834</xdr:rowOff>
    </xdr:from>
    <xdr:to>
      <xdr:col>5</xdr:col>
      <xdr:colOff>409575</xdr:colOff>
      <xdr:row>78</xdr:row>
      <xdr:rowOff>32984</xdr:rowOff>
    </xdr:to>
    <xdr:sp macro="" textlink="">
      <xdr:nvSpPr>
        <xdr:cNvPr id="198" name="円/楕円 197"/>
        <xdr:cNvSpPr/>
      </xdr:nvSpPr>
      <xdr:spPr>
        <a:xfrm>
          <a:off x="3746500" y="133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24111</xdr:rowOff>
    </xdr:from>
    <xdr:ext cx="469744" cy="259045"/>
    <xdr:sp macro="" textlink="">
      <xdr:nvSpPr>
        <xdr:cNvPr id="199" name="テキスト ボックス 198"/>
        <xdr:cNvSpPr txBox="1"/>
      </xdr:nvSpPr>
      <xdr:spPr>
        <a:xfrm>
          <a:off x="3562427" y="133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60052</xdr:rowOff>
    </xdr:from>
    <xdr:to>
      <xdr:col>4</xdr:col>
      <xdr:colOff>206375</xdr:colOff>
      <xdr:row>77</xdr:row>
      <xdr:rowOff>161652</xdr:rowOff>
    </xdr:to>
    <xdr:sp macro="" textlink="">
      <xdr:nvSpPr>
        <xdr:cNvPr id="200" name="円/楕円 199"/>
        <xdr:cNvSpPr/>
      </xdr:nvSpPr>
      <xdr:spPr>
        <a:xfrm>
          <a:off x="2857500" y="132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152779</xdr:rowOff>
    </xdr:from>
    <xdr:ext cx="469744" cy="259045"/>
    <xdr:sp macro="" textlink="">
      <xdr:nvSpPr>
        <xdr:cNvPr id="201" name="テキスト ボックス 200"/>
        <xdr:cNvSpPr txBox="1"/>
      </xdr:nvSpPr>
      <xdr:spPr>
        <a:xfrm>
          <a:off x="2673427" y="1335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139083</xdr:rowOff>
    </xdr:from>
    <xdr:to>
      <xdr:col>3</xdr:col>
      <xdr:colOff>3175</xdr:colOff>
      <xdr:row>78</xdr:row>
      <xdr:rowOff>69233</xdr:rowOff>
    </xdr:to>
    <xdr:sp macro="" textlink="">
      <xdr:nvSpPr>
        <xdr:cNvPr id="202" name="円/楕円 201"/>
        <xdr:cNvSpPr/>
      </xdr:nvSpPr>
      <xdr:spPr>
        <a:xfrm>
          <a:off x="1968500" y="133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60360</xdr:rowOff>
    </xdr:from>
    <xdr:ext cx="469744" cy="259045"/>
    <xdr:sp macro="" textlink="">
      <xdr:nvSpPr>
        <xdr:cNvPr id="203" name="テキスト ボックス 202"/>
        <xdr:cNvSpPr txBox="1"/>
      </xdr:nvSpPr>
      <xdr:spPr>
        <a:xfrm>
          <a:off x="1784427" y="134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140498</xdr:rowOff>
    </xdr:from>
    <xdr:to>
      <xdr:col>1</xdr:col>
      <xdr:colOff>485775</xdr:colOff>
      <xdr:row>78</xdr:row>
      <xdr:rowOff>70648</xdr:rowOff>
    </xdr:to>
    <xdr:sp macro="" textlink="">
      <xdr:nvSpPr>
        <xdr:cNvPr id="204" name="円/楕円 203"/>
        <xdr:cNvSpPr/>
      </xdr:nvSpPr>
      <xdr:spPr>
        <a:xfrm>
          <a:off x="1079500" y="133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61775</xdr:rowOff>
    </xdr:from>
    <xdr:ext cx="469744" cy="259045"/>
    <xdr:sp macro="" textlink="">
      <xdr:nvSpPr>
        <xdr:cNvPr id="205" name="テキスト ボックス 204"/>
        <xdr:cNvSpPr txBox="1"/>
      </xdr:nvSpPr>
      <xdr:spPr>
        <a:xfrm>
          <a:off x="895427" y="134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79006</xdr:rowOff>
    </xdr:from>
    <xdr:to>
      <xdr:col>6</xdr:col>
      <xdr:colOff>511175</xdr:colOff>
      <xdr:row>96</xdr:row>
      <xdr:rowOff>104747</xdr:rowOff>
    </xdr:to>
    <xdr:cxnSp macro="">
      <xdr:nvCxnSpPr>
        <xdr:cNvPr id="233" name="直線コネクタ 232"/>
        <xdr:cNvCxnSpPr/>
      </xdr:nvCxnSpPr>
      <xdr:spPr>
        <a:xfrm flipV="1">
          <a:off x="3797300" y="16538206"/>
          <a:ext cx="8382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104747</xdr:rowOff>
    </xdr:from>
    <xdr:to>
      <xdr:col>5</xdr:col>
      <xdr:colOff>358775</xdr:colOff>
      <xdr:row>96</xdr:row>
      <xdr:rowOff>117022</xdr:rowOff>
    </xdr:to>
    <xdr:cxnSp macro="">
      <xdr:nvCxnSpPr>
        <xdr:cNvPr id="236" name="直線コネクタ 235"/>
        <xdr:cNvCxnSpPr/>
      </xdr:nvCxnSpPr>
      <xdr:spPr>
        <a:xfrm flipV="1">
          <a:off x="2908300" y="16563947"/>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117022</xdr:rowOff>
    </xdr:from>
    <xdr:to>
      <xdr:col>4</xdr:col>
      <xdr:colOff>155575</xdr:colOff>
      <xdr:row>97</xdr:row>
      <xdr:rowOff>37036</xdr:rowOff>
    </xdr:to>
    <xdr:cxnSp macro="">
      <xdr:nvCxnSpPr>
        <xdr:cNvPr id="239" name="直線コネクタ 238"/>
        <xdr:cNvCxnSpPr/>
      </xdr:nvCxnSpPr>
      <xdr:spPr>
        <a:xfrm flipV="1">
          <a:off x="2019300" y="16576222"/>
          <a:ext cx="889000" cy="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37036</xdr:rowOff>
    </xdr:from>
    <xdr:to>
      <xdr:col>2</xdr:col>
      <xdr:colOff>638175</xdr:colOff>
      <xdr:row>97</xdr:row>
      <xdr:rowOff>72811</xdr:rowOff>
    </xdr:to>
    <xdr:cxnSp macro="">
      <xdr:nvCxnSpPr>
        <xdr:cNvPr id="242" name="直線コネクタ 241"/>
        <xdr:cNvCxnSpPr/>
      </xdr:nvCxnSpPr>
      <xdr:spPr>
        <a:xfrm flipV="1">
          <a:off x="1130300" y="16667686"/>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28206</xdr:rowOff>
    </xdr:from>
    <xdr:to>
      <xdr:col>6</xdr:col>
      <xdr:colOff>561975</xdr:colOff>
      <xdr:row>96</xdr:row>
      <xdr:rowOff>129806</xdr:rowOff>
    </xdr:to>
    <xdr:sp macro="" textlink="">
      <xdr:nvSpPr>
        <xdr:cNvPr id="252" name="円/楕円 251"/>
        <xdr:cNvSpPr/>
      </xdr:nvSpPr>
      <xdr:spPr>
        <a:xfrm>
          <a:off x="45847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6633</xdr:rowOff>
    </xdr:from>
    <xdr:ext cx="534377" cy="259045"/>
    <xdr:sp macro="" textlink="">
      <xdr:nvSpPr>
        <xdr:cNvPr id="253" name="扶助費該当値テキスト"/>
        <xdr:cNvSpPr txBox="1"/>
      </xdr:nvSpPr>
      <xdr:spPr>
        <a:xfrm>
          <a:off x="4686300" y="1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53947</xdr:rowOff>
    </xdr:from>
    <xdr:to>
      <xdr:col>5</xdr:col>
      <xdr:colOff>409575</xdr:colOff>
      <xdr:row>96</xdr:row>
      <xdr:rowOff>155547</xdr:rowOff>
    </xdr:to>
    <xdr:sp macro="" textlink="">
      <xdr:nvSpPr>
        <xdr:cNvPr id="254" name="円/楕円 253"/>
        <xdr:cNvSpPr/>
      </xdr:nvSpPr>
      <xdr:spPr>
        <a:xfrm>
          <a:off x="3746500" y="165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146674</xdr:rowOff>
    </xdr:from>
    <xdr:ext cx="534377" cy="259045"/>
    <xdr:sp macro="" textlink="">
      <xdr:nvSpPr>
        <xdr:cNvPr id="255" name="テキスト ボックス 254"/>
        <xdr:cNvSpPr txBox="1"/>
      </xdr:nvSpPr>
      <xdr:spPr>
        <a:xfrm>
          <a:off x="3530111" y="166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66222</xdr:rowOff>
    </xdr:from>
    <xdr:to>
      <xdr:col>4</xdr:col>
      <xdr:colOff>206375</xdr:colOff>
      <xdr:row>96</xdr:row>
      <xdr:rowOff>167822</xdr:rowOff>
    </xdr:to>
    <xdr:sp macro="" textlink="">
      <xdr:nvSpPr>
        <xdr:cNvPr id="256" name="円/楕円 255"/>
        <xdr:cNvSpPr/>
      </xdr:nvSpPr>
      <xdr:spPr>
        <a:xfrm>
          <a:off x="2857500" y="165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12899</xdr:rowOff>
    </xdr:from>
    <xdr:ext cx="534377" cy="259045"/>
    <xdr:sp macro="" textlink="">
      <xdr:nvSpPr>
        <xdr:cNvPr id="257" name="テキスト ボックス 256"/>
        <xdr:cNvSpPr txBox="1"/>
      </xdr:nvSpPr>
      <xdr:spPr>
        <a:xfrm>
          <a:off x="2641111" y="163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157686</xdr:rowOff>
    </xdr:from>
    <xdr:to>
      <xdr:col>3</xdr:col>
      <xdr:colOff>3175</xdr:colOff>
      <xdr:row>97</xdr:row>
      <xdr:rowOff>87836</xdr:rowOff>
    </xdr:to>
    <xdr:sp macro="" textlink="">
      <xdr:nvSpPr>
        <xdr:cNvPr id="258" name="円/楕円 257"/>
        <xdr:cNvSpPr/>
      </xdr:nvSpPr>
      <xdr:spPr>
        <a:xfrm>
          <a:off x="1968500" y="166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104363</xdr:rowOff>
    </xdr:from>
    <xdr:ext cx="534377" cy="259045"/>
    <xdr:sp macro="" textlink="">
      <xdr:nvSpPr>
        <xdr:cNvPr id="259" name="テキスト ボックス 258"/>
        <xdr:cNvSpPr txBox="1"/>
      </xdr:nvSpPr>
      <xdr:spPr>
        <a:xfrm>
          <a:off x="1752111" y="163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22011</xdr:rowOff>
    </xdr:from>
    <xdr:to>
      <xdr:col>1</xdr:col>
      <xdr:colOff>485775</xdr:colOff>
      <xdr:row>97</xdr:row>
      <xdr:rowOff>123611</xdr:rowOff>
    </xdr:to>
    <xdr:sp macro="" textlink="">
      <xdr:nvSpPr>
        <xdr:cNvPr id="260" name="円/楕円 259"/>
        <xdr:cNvSpPr/>
      </xdr:nvSpPr>
      <xdr:spPr>
        <a:xfrm>
          <a:off x="1079500" y="1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140138</xdr:rowOff>
    </xdr:from>
    <xdr:ext cx="534377" cy="259045"/>
    <xdr:sp macro="" textlink="">
      <xdr:nvSpPr>
        <xdr:cNvPr id="261" name="テキスト ボックス 260"/>
        <xdr:cNvSpPr txBox="1"/>
      </xdr:nvSpPr>
      <xdr:spPr>
        <a:xfrm>
          <a:off x="863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80787</xdr:rowOff>
    </xdr:from>
    <xdr:to>
      <xdr:col>15</xdr:col>
      <xdr:colOff>180975</xdr:colOff>
      <xdr:row>36</xdr:row>
      <xdr:rowOff>99989</xdr:rowOff>
    </xdr:to>
    <xdr:cxnSp macro="">
      <xdr:nvCxnSpPr>
        <xdr:cNvPr id="293" name="直線コネクタ 292"/>
        <xdr:cNvCxnSpPr/>
      </xdr:nvCxnSpPr>
      <xdr:spPr>
        <a:xfrm flipV="1">
          <a:off x="9639300" y="625298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99989</xdr:rowOff>
    </xdr:from>
    <xdr:to>
      <xdr:col>14</xdr:col>
      <xdr:colOff>28575</xdr:colOff>
      <xdr:row>36</xdr:row>
      <xdr:rowOff>152126</xdr:rowOff>
    </xdr:to>
    <xdr:cxnSp macro="">
      <xdr:nvCxnSpPr>
        <xdr:cNvPr id="296" name="直線コネクタ 295"/>
        <xdr:cNvCxnSpPr/>
      </xdr:nvCxnSpPr>
      <xdr:spPr>
        <a:xfrm flipV="1">
          <a:off x="8750300" y="6272189"/>
          <a:ext cx="8890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152126</xdr:rowOff>
    </xdr:from>
    <xdr:to>
      <xdr:col>12</xdr:col>
      <xdr:colOff>511175</xdr:colOff>
      <xdr:row>37</xdr:row>
      <xdr:rowOff>110847</xdr:rowOff>
    </xdr:to>
    <xdr:cxnSp macro="">
      <xdr:nvCxnSpPr>
        <xdr:cNvPr id="299" name="直線コネクタ 298"/>
        <xdr:cNvCxnSpPr/>
      </xdr:nvCxnSpPr>
      <xdr:spPr>
        <a:xfrm flipV="1">
          <a:off x="7861300" y="6324326"/>
          <a:ext cx="889000" cy="1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73422</xdr:rowOff>
    </xdr:from>
    <xdr:to>
      <xdr:col>11</xdr:col>
      <xdr:colOff>307975</xdr:colOff>
      <xdr:row>37</xdr:row>
      <xdr:rowOff>110847</xdr:rowOff>
    </xdr:to>
    <xdr:cxnSp macro="">
      <xdr:nvCxnSpPr>
        <xdr:cNvPr id="302" name="直線コネクタ 301"/>
        <xdr:cNvCxnSpPr/>
      </xdr:nvCxnSpPr>
      <xdr:spPr>
        <a:xfrm>
          <a:off x="6972300" y="6417072"/>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29987</xdr:rowOff>
    </xdr:from>
    <xdr:to>
      <xdr:col>15</xdr:col>
      <xdr:colOff>231775</xdr:colOff>
      <xdr:row>36</xdr:row>
      <xdr:rowOff>131587</xdr:rowOff>
    </xdr:to>
    <xdr:sp macro="" textlink="">
      <xdr:nvSpPr>
        <xdr:cNvPr id="312" name="円/楕円 311"/>
        <xdr:cNvSpPr/>
      </xdr:nvSpPr>
      <xdr:spPr>
        <a:xfrm>
          <a:off x="10426700" y="62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52864</xdr:rowOff>
    </xdr:from>
    <xdr:ext cx="534377" cy="259045"/>
    <xdr:sp macro="" textlink="">
      <xdr:nvSpPr>
        <xdr:cNvPr id="313" name="補助費等該当値テキスト"/>
        <xdr:cNvSpPr txBox="1"/>
      </xdr:nvSpPr>
      <xdr:spPr>
        <a:xfrm>
          <a:off x="10528300" y="60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49189</xdr:rowOff>
    </xdr:from>
    <xdr:to>
      <xdr:col>14</xdr:col>
      <xdr:colOff>79375</xdr:colOff>
      <xdr:row>36</xdr:row>
      <xdr:rowOff>150789</xdr:rowOff>
    </xdr:to>
    <xdr:sp macro="" textlink="">
      <xdr:nvSpPr>
        <xdr:cNvPr id="314" name="円/楕円 313"/>
        <xdr:cNvSpPr/>
      </xdr:nvSpPr>
      <xdr:spPr>
        <a:xfrm>
          <a:off x="9588500" y="62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141916</xdr:rowOff>
    </xdr:from>
    <xdr:ext cx="534377" cy="259045"/>
    <xdr:sp macro="" textlink="">
      <xdr:nvSpPr>
        <xdr:cNvPr id="315" name="テキスト ボックス 314"/>
        <xdr:cNvSpPr txBox="1"/>
      </xdr:nvSpPr>
      <xdr:spPr>
        <a:xfrm>
          <a:off x="9372111" y="63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101326</xdr:rowOff>
    </xdr:from>
    <xdr:to>
      <xdr:col>12</xdr:col>
      <xdr:colOff>561975</xdr:colOff>
      <xdr:row>37</xdr:row>
      <xdr:rowOff>31476</xdr:rowOff>
    </xdr:to>
    <xdr:sp macro="" textlink="">
      <xdr:nvSpPr>
        <xdr:cNvPr id="316" name="円/楕円 315"/>
        <xdr:cNvSpPr/>
      </xdr:nvSpPr>
      <xdr:spPr>
        <a:xfrm>
          <a:off x="8699500" y="62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22603</xdr:rowOff>
    </xdr:from>
    <xdr:ext cx="534377" cy="259045"/>
    <xdr:sp macro="" textlink="">
      <xdr:nvSpPr>
        <xdr:cNvPr id="317" name="テキスト ボックス 316"/>
        <xdr:cNvSpPr txBox="1"/>
      </xdr:nvSpPr>
      <xdr:spPr>
        <a:xfrm>
          <a:off x="8483111" y="63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60047</xdr:rowOff>
    </xdr:from>
    <xdr:to>
      <xdr:col>11</xdr:col>
      <xdr:colOff>358775</xdr:colOff>
      <xdr:row>37</xdr:row>
      <xdr:rowOff>161647</xdr:rowOff>
    </xdr:to>
    <xdr:sp macro="" textlink="">
      <xdr:nvSpPr>
        <xdr:cNvPr id="318" name="円/楕円 317"/>
        <xdr:cNvSpPr/>
      </xdr:nvSpPr>
      <xdr:spPr>
        <a:xfrm>
          <a:off x="7810500" y="64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152774</xdr:rowOff>
    </xdr:from>
    <xdr:ext cx="534377" cy="259045"/>
    <xdr:sp macro="" textlink="">
      <xdr:nvSpPr>
        <xdr:cNvPr id="319" name="テキスト ボックス 318"/>
        <xdr:cNvSpPr txBox="1"/>
      </xdr:nvSpPr>
      <xdr:spPr>
        <a:xfrm>
          <a:off x="7594111" y="64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22622</xdr:rowOff>
    </xdr:from>
    <xdr:to>
      <xdr:col>10</xdr:col>
      <xdr:colOff>155575</xdr:colOff>
      <xdr:row>37</xdr:row>
      <xdr:rowOff>124222</xdr:rowOff>
    </xdr:to>
    <xdr:sp macro="" textlink="">
      <xdr:nvSpPr>
        <xdr:cNvPr id="320" name="円/楕円 319"/>
        <xdr:cNvSpPr/>
      </xdr:nvSpPr>
      <xdr:spPr>
        <a:xfrm>
          <a:off x="6921500" y="63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115349</xdr:rowOff>
    </xdr:from>
    <xdr:ext cx="534377" cy="259045"/>
    <xdr:sp macro="" textlink="">
      <xdr:nvSpPr>
        <xdr:cNvPr id="321" name="テキスト ボックス 320"/>
        <xdr:cNvSpPr txBox="1"/>
      </xdr:nvSpPr>
      <xdr:spPr>
        <a:xfrm>
          <a:off x="6705111" y="64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160677</xdr:rowOff>
    </xdr:from>
    <xdr:to>
      <xdr:col>15</xdr:col>
      <xdr:colOff>180975</xdr:colOff>
      <xdr:row>56</xdr:row>
      <xdr:rowOff>146961</xdr:rowOff>
    </xdr:to>
    <xdr:cxnSp macro="">
      <xdr:nvCxnSpPr>
        <xdr:cNvPr id="352" name="直線コネクタ 351"/>
        <xdr:cNvCxnSpPr/>
      </xdr:nvCxnSpPr>
      <xdr:spPr>
        <a:xfrm flipV="1">
          <a:off x="9639300" y="8904627"/>
          <a:ext cx="8382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146961</xdr:rowOff>
    </xdr:from>
    <xdr:to>
      <xdr:col>14</xdr:col>
      <xdr:colOff>28575</xdr:colOff>
      <xdr:row>56</xdr:row>
      <xdr:rowOff>149258</xdr:rowOff>
    </xdr:to>
    <xdr:cxnSp macro="">
      <xdr:nvCxnSpPr>
        <xdr:cNvPr id="355" name="直線コネクタ 354"/>
        <xdr:cNvCxnSpPr/>
      </xdr:nvCxnSpPr>
      <xdr:spPr>
        <a:xfrm flipV="1">
          <a:off x="8750300" y="9748161"/>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65786</xdr:rowOff>
    </xdr:from>
    <xdr:to>
      <xdr:col>12</xdr:col>
      <xdr:colOff>511175</xdr:colOff>
      <xdr:row>56</xdr:row>
      <xdr:rowOff>149258</xdr:rowOff>
    </xdr:to>
    <xdr:cxnSp macro="">
      <xdr:nvCxnSpPr>
        <xdr:cNvPr id="358" name="直線コネクタ 357"/>
        <xdr:cNvCxnSpPr/>
      </xdr:nvCxnSpPr>
      <xdr:spPr>
        <a:xfrm>
          <a:off x="7861300" y="9324086"/>
          <a:ext cx="889000" cy="4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65786</xdr:rowOff>
    </xdr:from>
    <xdr:to>
      <xdr:col>11</xdr:col>
      <xdr:colOff>307975</xdr:colOff>
      <xdr:row>56</xdr:row>
      <xdr:rowOff>99216</xdr:rowOff>
    </xdr:to>
    <xdr:cxnSp macro="">
      <xdr:nvCxnSpPr>
        <xdr:cNvPr id="361" name="直線コネクタ 360"/>
        <xdr:cNvCxnSpPr/>
      </xdr:nvCxnSpPr>
      <xdr:spPr>
        <a:xfrm flipV="1">
          <a:off x="6972300" y="9324086"/>
          <a:ext cx="889000" cy="3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70299</xdr:rowOff>
    </xdr:from>
    <xdr:ext cx="534377" cy="259045"/>
    <xdr:sp macro="" textlink="">
      <xdr:nvSpPr>
        <xdr:cNvPr id="363" name="テキスト ボックス 362"/>
        <xdr:cNvSpPr txBox="1"/>
      </xdr:nvSpPr>
      <xdr:spPr>
        <a:xfrm>
          <a:off x="7594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109877</xdr:rowOff>
    </xdr:from>
    <xdr:to>
      <xdr:col>15</xdr:col>
      <xdr:colOff>231775</xdr:colOff>
      <xdr:row>52</xdr:row>
      <xdr:rowOff>40027</xdr:rowOff>
    </xdr:to>
    <xdr:sp macro="" textlink="">
      <xdr:nvSpPr>
        <xdr:cNvPr id="371" name="円/楕円 370"/>
        <xdr:cNvSpPr/>
      </xdr:nvSpPr>
      <xdr:spPr>
        <a:xfrm>
          <a:off x="10426700" y="8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132754</xdr:rowOff>
    </xdr:from>
    <xdr:ext cx="599010" cy="259045"/>
    <xdr:sp macro="" textlink="">
      <xdr:nvSpPr>
        <xdr:cNvPr id="372" name="普通建設事業費該当値テキスト"/>
        <xdr:cNvSpPr txBox="1"/>
      </xdr:nvSpPr>
      <xdr:spPr>
        <a:xfrm>
          <a:off x="10528300" y="870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96161</xdr:rowOff>
    </xdr:from>
    <xdr:to>
      <xdr:col>14</xdr:col>
      <xdr:colOff>79375</xdr:colOff>
      <xdr:row>57</xdr:row>
      <xdr:rowOff>26311</xdr:rowOff>
    </xdr:to>
    <xdr:sp macro="" textlink="">
      <xdr:nvSpPr>
        <xdr:cNvPr id="373" name="円/楕円 372"/>
        <xdr:cNvSpPr/>
      </xdr:nvSpPr>
      <xdr:spPr>
        <a:xfrm>
          <a:off x="9588500" y="9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17438</xdr:rowOff>
    </xdr:from>
    <xdr:ext cx="534377" cy="259045"/>
    <xdr:sp macro="" textlink="">
      <xdr:nvSpPr>
        <xdr:cNvPr id="374" name="テキスト ボックス 373"/>
        <xdr:cNvSpPr txBox="1"/>
      </xdr:nvSpPr>
      <xdr:spPr>
        <a:xfrm>
          <a:off x="9372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98458</xdr:rowOff>
    </xdr:from>
    <xdr:to>
      <xdr:col>12</xdr:col>
      <xdr:colOff>561975</xdr:colOff>
      <xdr:row>57</xdr:row>
      <xdr:rowOff>28608</xdr:rowOff>
    </xdr:to>
    <xdr:sp macro="" textlink="">
      <xdr:nvSpPr>
        <xdr:cNvPr id="375" name="円/楕円 374"/>
        <xdr:cNvSpPr/>
      </xdr:nvSpPr>
      <xdr:spPr>
        <a:xfrm>
          <a:off x="8699500" y="9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19735</xdr:rowOff>
    </xdr:from>
    <xdr:ext cx="534377" cy="259045"/>
    <xdr:sp macro="" textlink="">
      <xdr:nvSpPr>
        <xdr:cNvPr id="376" name="テキスト ボックス 375"/>
        <xdr:cNvSpPr txBox="1"/>
      </xdr:nvSpPr>
      <xdr:spPr>
        <a:xfrm>
          <a:off x="8483111" y="97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14986</xdr:rowOff>
    </xdr:from>
    <xdr:to>
      <xdr:col>11</xdr:col>
      <xdr:colOff>358775</xdr:colOff>
      <xdr:row>54</xdr:row>
      <xdr:rowOff>116586</xdr:rowOff>
    </xdr:to>
    <xdr:sp macro="" textlink="">
      <xdr:nvSpPr>
        <xdr:cNvPr id="377" name="円/楕円 376"/>
        <xdr:cNvSpPr/>
      </xdr:nvSpPr>
      <xdr:spPr>
        <a:xfrm>
          <a:off x="7810500" y="92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133113</xdr:rowOff>
    </xdr:from>
    <xdr:ext cx="534377" cy="259045"/>
    <xdr:sp macro="" textlink="">
      <xdr:nvSpPr>
        <xdr:cNvPr id="378" name="テキスト ボックス 377"/>
        <xdr:cNvSpPr txBox="1"/>
      </xdr:nvSpPr>
      <xdr:spPr>
        <a:xfrm>
          <a:off x="7594111" y="90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48416</xdr:rowOff>
    </xdr:from>
    <xdr:to>
      <xdr:col>10</xdr:col>
      <xdr:colOff>155575</xdr:colOff>
      <xdr:row>56</xdr:row>
      <xdr:rowOff>150016</xdr:rowOff>
    </xdr:to>
    <xdr:sp macro="" textlink="">
      <xdr:nvSpPr>
        <xdr:cNvPr id="379" name="円/楕円 378"/>
        <xdr:cNvSpPr/>
      </xdr:nvSpPr>
      <xdr:spPr>
        <a:xfrm>
          <a:off x="6921500" y="96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141143</xdr:rowOff>
    </xdr:from>
    <xdr:ext cx="534377" cy="259045"/>
    <xdr:sp macro="" textlink="">
      <xdr:nvSpPr>
        <xdr:cNvPr id="380" name="テキスト ボックス 379"/>
        <xdr:cNvSpPr txBox="1"/>
      </xdr:nvSpPr>
      <xdr:spPr>
        <a:xfrm>
          <a:off x="6705111" y="97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27196</xdr:rowOff>
    </xdr:from>
    <xdr:to>
      <xdr:col>15</xdr:col>
      <xdr:colOff>180975</xdr:colOff>
      <xdr:row>78</xdr:row>
      <xdr:rowOff>92103</xdr:rowOff>
    </xdr:to>
    <xdr:cxnSp macro="">
      <xdr:nvCxnSpPr>
        <xdr:cNvPr id="411" name="直線コネクタ 410"/>
        <xdr:cNvCxnSpPr/>
      </xdr:nvCxnSpPr>
      <xdr:spPr>
        <a:xfrm flipV="1">
          <a:off x="9639300" y="12028696"/>
          <a:ext cx="838200" cy="1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92103</xdr:rowOff>
    </xdr:from>
    <xdr:to>
      <xdr:col>14</xdr:col>
      <xdr:colOff>28575</xdr:colOff>
      <xdr:row>79</xdr:row>
      <xdr:rowOff>54318</xdr:rowOff>
    </xdr:to>
    <xdr:cxnSp macro="">
      <xdr:nvCxnSpPr>
        <xdr:cNvPr id="414" name="直線コネクタ 413"/>
        <xdr:cNvCxnSpPr/>
      </xdr:nvCxnSpPr>
      <xdr:spPr>
        <a:xfrm flipV="1">
          <a:off x="8750300" y="13465203"/>
          <a:ext cx="889000" cy="1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147846</xdr:rowOff>
    </xdr:from>
    <xdr:to>
      <xdr:col>15</xdr:col>
      <xdr:colOff>231775</xdr:colOff>
      <xdr:row>70</xdr:row>
      <xdr:rowOff>77996</xdr:rowOff>
    </xdr:to>
    <xdr:sp macro="" textlink="">
      <xdr:nvSpPr>
        <xdr:cNvPr id="424" name="円/楕円 423"/>
        <xdr:cNvSpPr/>
      </xdr:nvSpPr>
      <xdr:spPr>
        <a:xfrm>
          <a:off x="10426700" y="11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100873</xdr:rowOff>
    </xdr:from>
    <xdr:ext cx="534377" cy="259045"/>
    <xdr:sp macro="" textlink="">
      <xdr:nvSpPr>
        <xdr:cNvPr id="425" name="普通建設事業費 （ うち新規整備　）該当値テキスト"/>
        <xdr:cNvSpPr txBox="1"/>
      </xdr:nvSpPr>
      <xdr:spPr>
        <a:xfrm>
          <a:off x="10528300" y="11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41303</xdr:rowOff>
    </xdr:from>
    <xdr:to>
      <xdr:col>14</xdr:col>
      <xdr:colOff>79375</xdr:colOff>
      <xdr:row>78</xdr:row>
      <xdr:rowOff>142903</xdr:rowOff>
    </xdr:to>
    <xdr:sp macro="" textlink="">
      <xdr:nvSpPr>
        <xdr:cNvPr id="426" name="円/楕円 425"/>
        <xdr:cNvSpPr/>
      </xdr:nvSpPr>
      <xdr:spPr>
        <a:xfrm>
          <a:off x="9588500" y="13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134030</xdr:rowOff>
    </xdr:from>
    <xdr:ext cx="534377" cy="259045"/>
    <xdr:sp macro="" textlink="">
      <xdr:nvSpPr>
        <xdr:cNvPr id="427" name="テキスト ボックス 426"/>
        <xdr:cNvSpPr txBox="1"/>
      </xdr:nvSpPr>
      <xdr:spPr>
        <a:xfrm>
          <a:off x="9372111" y="135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3518</xdr:rowOff>
    </xdr:from>
    <xdr:to>
      <xdr:col>12</xdr:col>
      <xdr:colOff>561975</xdr:colOff>
      <xdr:row>79</xdr:row>
      <xdr:rowOff>105118</xdr:rowOff>
    </xdr:to>
    <xdr:sp macro="" textlink="">
      <xdr:nvSpPr>
        <xdr:cNvPr id="428" name="円/楕円 427"/>
        <xdr:cNvSpPr/>
      </xdr:nvSpPr>
      <xdr:spPr>
        <a:xfrm>
          <a:off x="8699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96245</xdr:rowOff>
    </xdr:from>
    <xdr:ext cx="469744" cy="259045"/>
    <xdr:sp macro="" textlink="">
      <xdr:nvSpPr>
        <xdr:cNvPr id="429" name="テキスト ボックス 428"/>
        <xdr:cNvSpPr txBox="1"/>
      </xdr:nvSpPr>
      <xdr:spPr>
        <a:xfrm>
          <a:off x="8515427"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24955</xdr:rowOff>
    </xdr:from>
    <xdr:to>
      <xdr:col>15</xdr:col>
      <xdr:colOff>180975</xdr:colOff>
      <xdr:row>98</xdr:row>
      <xdr:rowOff>51091</xdr:rowOff>
    </xdr:to>
    <xdr:cxnSp macro="">
      <xdr:nvCxnSpPr>
        <xdr:cNvPr id="458" name="直線コネクタ 457"/>
        <xdr:cNvCxnSpPr/>
      </xdr:nvCxnSpPr>
      <xdr:spPr>
        <a:xfrm>
          <a:off x="9639300" y="16655605"/>
          <a:ext cx="838200" cy="1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24955</xdr:rowOff>
    </xdr:from>
    <xdr:to>
      <xdr:col>14</xdr:col>
      <xdr:colOff>28575</xdr:colOff>
      <xdr:row>97</xdr:row>
      <xdr:rowOff>25439</xdr:rowOff>
    </xdr:to>
    <xdr:cxnSp macro="">
      <xdr:nvCxnSpPr>
        <xdr:cNvPr id="461" name="直線コネクタ 460"/>
        <xdr:cNvCxnSpPr/>
      </xdr:nvCxnSpPr>
      <xdr:spPr>
        <a:xfrm flipV="1">
          <a:off x="8750300" y="16655605"/>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291</xdr:rowOff>
    </xdr:from>
    <xdr:to>
      <xdr:col>15</xdr:col>
      <xdr:colOff>231775</xdr:colOff>
      <xdr:row>98</xdr:row>
      <xdr:rowOff>101891</xdr:rowOff>
    </xdr:to>
    <xdr:sp macro="" textlink="">
      <xdr:nvSpPr>
        <xdr:cNvPr id="471" name="円/楕円 470"/>
        <xdr:cNvSpPr/>
      </xdr:nvSpPr>
      <xdr:spPr>
        <a:xfrm>
          <a:off x="10426700" y="168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86668</xdr:rowOff>
    </xdr:from>
    <xdr:ext cx="534377" cy="259045"/>
    <xdr:sp macro="" textlink="">
      <xdr:nvSpPr>
        <xdr:cNvPr id="472" name="普通建設事業費 （ うち更新整備　）該当値テキスト"/>
        <xdr:cNvSpPr txBox="1"/>
      </xdr:nvSpPr>
      <xdr:spPr>
        <a:xfrm>
          <a:off x="10528300" y="167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145605</xdr:rowOff>
    </xdr:from>
    <xdr:to>
      <xdr:col>14</xdr:col>
      <xdr:colOff>79375</xdr:colOff>
      <xdr:row>97</xdr:row>
      <xdr:rowOff>75755</xdr:rowOff>
    </xdr:to>
    <xdr:sp macro="" textlink="">
      <xdr:nvSpPr>
        <xdr:cNvPr id="473" name="円/楕円 472"/>
        <xdr:cNvSpPr/>
      </xdr:nvSpPr>
      <xdr:spPr>
        <a:xfrm>
          <a:off x="9588500" y="16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92282</xdr:rowOff>
    </xdr:from>
    <xdr:ext cx="534377" cy="259045"/>
    <xdr:sp macro="" textlink="">
      <xdr:nvSpPr>
        <xdr:cNvPr id="474" name="テキスト ボックス 473"/>
        <xdr:cNvSpPr txBox="1"/>
      </xdr:nvSpPr>
      <xdr:spPr>
        <a:xfrm>
          <a:off x="9372111" y="163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146089</xdr:rowOff>
    </xdr:from>
    <xdr:to>
      <xdr:col>12</xdr:col>
      <xdr:colOff>561975</xdr:colOff>
      <xdr:row>97</xdr:row>
      <xdr:rowOff>76239</xdr:rowOff>
    </xdr:to>
    <xdr:sp macro="" textlink="">
      <xdr:nvSpPr>
        <xdr:cNvPr id="475" name="円/楕円 474"/>
        <xdr:cNvSpPr/>
      </xdr:nvSpPr>
      <xdr:spPr>
        <a:xfrm>
          <a:off x="8699500" y="166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92766</xdr:rowOff>
    </xdr:from>
    <xdr:ext cx="534377" cy="259045"/>
    <xdr:sp macro="" textlink="">
      <xdr:nvSpPr>
        <xdr:cNvPr id="476" name="テキスト ボックス 475"/>
        <xdr:cNvSpPr txBox="1"/>
      </xdr:nvSpPr>
      <xdr:spPr>
        <a:xfrm>
          <a:off x="8483111" y="163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28981</xdr:rowOff>
    </xdr:from>
    <xdr:to>
      <xdr:col>21</xdr:col>
      <xdr:colOff>161925</xdr:colOff>
      <xdr:row>39</xdr:row>
      <xdr:rowOff>44450</xdr:rowOff>
    </xdr:to>
    <xdr:cxnSp macro="">
      <xdr:nvCxnSpPr>
        <xdr:cNvPr id="511" name="直線コネクタ 510"/>
        <xdr:cNvCxnSpPr/>
      </xdr:nvCxnSpPr>
      <xdr:spPr>
        <a:xfrm>
          <a:off x="13703300" y="6715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28981</xdr:rowOff>
    </xdr:from>
    <xdr:to>
      <xdr:col>19</xdr:col>
      <xdr:colOff>644525</xdr:colOff>
      <xdr:row>39</xdr:row>
      <xdr:rowOff>44450</xdr:rowOff>
    </xdr:to>
    <xdr:cxnSp macro="">
      <xdr:nvCxnSpPr>
        <xdr:cNvPr id="514" name="直線コネクタ 513"/>
        <xdr:cNvCxnSpPr/>
      </xdr:nvCxnSpPr>
      <xdr:spPr>
        <a:xfrm flipV="1">
          <a:off x="12814300" y="6715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149631</xdr:rowOff>
    </xdr:from>
    <xdr:to>
      <xdr:col>20</xdr:col>
      <xdr:colOff>9525</xdr:colOff>
      <xdr:row>39</xdr:row>
      <xdr:rowOff>79781</xdr:rowOff>
    </xdr:to>
    <xdr:sp macro="" textlink="">
      <xdr:nvSpPr>
        <xdr:cNvPr id="530" name="円/楕円 529"/>
        <xdr:cNvSpPr/>
      </xdr:nvSpPr>
      <xdr:spPr>
        <a:xfrm>
          <a:off x="13652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70908</xdr:rowOff>
    </xdr:from>
    <xdr:ext cx="378565" cy="259045"/>
    <xdr:sp macro="" textlink="">
      <xdr:nvSpPr>
        <xdr:cNvPr id="531" name="テキスト ボックス 530"/>
        <xdr:cNvSpPr txBox="1"/>
      </xdr:nvSpPr>
      <xdr:spPr>
        <a:xfrm>
          <a:off x="13514017" y="675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168047</xdr:rowOff>
    </xdr:from>
    <xdr:to>
      <xdr:col>23</xdr:col>
      <xdr:colOff>517525</xdr:colOff>
      <xdr:row>77</xdr:row>
      <xdr:rowOff>4728</xdr:rowOff>
    </xdr:to>
    <xdr:cxnSp macro="">
      <xdr:nvCxnSpPr>
        <xdr:cNvPr id="613" name="直線コネクタ 612"/>
        <xdr:cNvCxnSpPr/>
      </xdr:nvCxnSpPr>
      <xdr:spPr>
        <a:xfrm flipV="1">
          <a:off x="15481300" y="13198247"/>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924</xdr:rowOff>
    </xdr:from>
    <xdr:to>
      <xdr:col>22</xdr:col>
      <xdr:colOff>365125</xdr:colOff>
      <xdr:row>77</xdr:row>
      <xdr:rowOff>4728</xdr:rowOff>
    </xdr:to>
    <xdr:cxnSp macro="">
      <xdr:nvCxnSpPr>
        <xdr:cNvPr id="616" name="直線コネクタ 615"/>
        <xdr:cNvCxnSpPr/>
      </xdr:nvCxnSpPr>
      <xdr:spPr>
        <a:xfrm>
          <a:off x="14592300" y="13202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924</xdr:rowOff>
    </xdr:from>
    <xdr:to>
      <xdr:col>21</xdr:col>
      <xdr:colOff>161925</xdr:colOff>
      <xdr:row>77</xdr:row>
      <xdr:rowOff>23523</xdr:rowOff>
    </xdr:to>
    <xdr:cxnSp macro="">
      <xdr:nvCxnSpPr>
        <xdr:cNvPr id="619" name="直線コネクタ 618"/>
        <xdr:cNvCxnSpPr/>
      </xdr:nvCxnSpPr>
      <xdr:spPr>
        <a:xfrm flipV="1">
          <a:off x="13703300" y="13202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158789</xdr:rowOff>
    </xdr:from>
    <xdr:to>
      <xdr:col>19</xdr:col>
      <xdr:colOff>644525</xdr:colOff>
      <xdr:row>77</xdr:row>
      <xdr:rowOff>23523</xdr:rowOff>
    </xdr:to>
    <xdr:cxnSp macro="">
      <xdr:nvCxnSpPr>
        <xdr:cNvPr id="622" name="直線コネクタ 621"/>
        <xdr:cNvCxnSpPr/>
      </xdr:nvCxnSpPr>
      <xdr:spPr>
        <a:xfrm>
          <a:off x="12814300" y="13188989"/>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117247</xdr:rowOff>
    </xdr:from>
    <xdr:to>
      <xdr:col>23</xdr:col>
      <xdr:colOff>568325</xdr:colOff>
      <xdr:row>77</xdr:row>
      <xdr:rowOff>47397</xdr:rowOff>
    </xdr:to>
    <xdr:sp macro="" textlink="">
      <xdr:nvSpPr>
        <xdr:cNvPr id="632" name="円/楕円 631"/>
        <xdr:cNvSpPr/>
      </xdr:nvSpPr>
      <xdr:spPr>
        <a:xfrm>
          <a:off x="162687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95674</xdr:rowOff>
    </xdr:from>
    <xdr:ext cx="534377" cy="259045"/>
    <xdr:sp macro="" textlink="">
      <xdr:nvSpPr>
        <xdr:cNvPr id="633" name="公債費該当値テキスト"/>
        <xdr:cNvSpPr txBox="1"/>
      </xdr:nvSpPr>
      <xdr:spPr>
        <a:xfrm>
          <a:off x="16370300" y="131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125378</xdr:rowOff>
    </xdr:from>
    <xdr:to>
      <xdr:col>22</xdr:col>
      <xdr:colOff>415925</xdr:colOff>
      <xdr:row>77</xdr:row>
      <xdr:rowOff>55528</xdr:rowOff>
    </xdr:to>
    <xdr:sp macro="" textlink="">
      <xdr:nvSpPr>
        <xdr:cNvPr id="634" name="円/楕円 633"/>
        <xdr:cNvSpPr/>
      </xdr:nvSpPr>
      <xdr:spPr>
        <a:xfrm>
          <a:off x="15430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46655</xdr:rowOff>
    </xdr:from>
    <xdr:ext cx="534377" cy="259045"/>
    <xdr:sp macro="" textlink="">
      <xdr:nvSpPr>
        <xdr:cNvPr id="635" name="テキスト ボックス 634"/>
        <xdr:cNvSpPr txBox="1"/>
      </xdr:nvSpPr>
      <xdr:spPr>
        <a:xfrm>
          <a:off x="15214111" y="132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121574</xdr:rowOff>
    </xdr:from>
    <xdr:to>
      <xdr:col>21</xdr:col>
      <xdr:colOff>212725</xdr:colOff>
      <xdr:row>77</xdr:row>
      <xdr:rowOff>51724</xdr:rowOff>
    </xdr:to>
    <xdr:sp macro="" textlink="">
      <xdr:nvSpPr>
        <xdr:cNvPr id="636" name="円/楕円 635"/>
        <xdr:cNvSpPr/>
      </xdr:nvSpPr>
      <xdr:spPr>
        <a:xfrm>
          <a:off x="14541500" y="131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42851</xdr:rowOff>
    </xdr:from>
    <xdr:ext cx="534377" cy="259045"/>
    <xdr:sp macro="" textlink="">
      <xdr:nvSpPr>
        <xdr:cNvPr id="637" name="テキスト ボックス 636"/>
        <xdr:cNvSpPr txBox="1"/>
      </xdr:nvSpPr>
      <xdr:spPr>
        <a:xfrm>
          <a:off x="14325111" y="132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144173</xdr:rowOff>
    </xdr:from>
    <xdr:to>
      <xdr:col>20</xdr:col>
      <xdr:colOff>9525</xdr:colOff>
      <xdr:row>77</xdr:row>
      <xdr:rowOff>74323</xdr:rowOff>
    </xdr:to>
    <xdr:sp macro="" textlink="">
      <xdr:nvSpPr>
        <xdr:cNvPr id="638" name="円/楕円 637"/>
        <xdr:cNvSpPr/>
      </xdr:nvSpPr>
      <xdr:spPr>
        <a:xfrm>
          <a:off x="13652500" y="131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65450</xdr:rowOff>
    </xdr:from>
    <xdr:ext cx="534377" cy="259045"/>
    <xdr:sp macro="" textlink="">
      <xdr:nvSpPr>
        <xdr:cNvPr id="639" name="テキスト ボックス 638"/>
        <xdr:cNvSpPr txBox="1"/>
      </xdr:nvSpPr>
      <xdr:spPr>
        <a:xfrm>
          <a:off x="13436111" y="132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107989</xdr:rowOff>
    </xdr:from>
    <xdr:to>
      <xdr:col>18</xdr:col>
      <xdr:colOff>492125</xdr:colOff>
      <xdr:row>77</xdr:row>
      <xdr:rowOff>38139</xdr:rowOff>
    </xdr:to>
    <xdr:sp macro="" textlink="">
      <xdr:nvSpPr>
        <xdr:cNvPr id="640" name="円/楕円 639"/>
        <xdr:cNvSpPr/>
      </xdr:nvSpPr>
      <xdr:spPr>
        <a:xfrm>
          <a:off x="12763500" y="131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29266</xdr:rowOff>
    </xdr:from>
    <xdr:ext cx="534377" cy="259045"/>
    <xdr:sp macro="" textlink="">
      <xdr:nvSpPr>
        <xdr:cNvPr id="641" name="テキスト ボックス 640"/>
        <xdr:cNvSpPr txBox="1"/>
      </xdr:nvSpPr>
      <xdr:spPr>
        <a:xfrm>
          <a:off x="12547111" y="13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86847</xdr:rowOff>
    </xdr:from>
    <xdr:to>
      <xdr:col>23</xdr:col>
      <xdr:colOff>517525</xdr:colOff>
      <xdr:row>97</xdr:row>
      <xdr:rowOff>77064</xdr:rowOff>
    </xdr:to>
    <xdr:cxnSp macro="">
      <xdr:nvCxnSpPr>
        <xdr:cNvPr id="668" name="直線コネクタ 667"/>
        <xdr:cNvCxnSpPr/>
      </xdr:nvCxnSpPr>
      <xdr:spPr>
        <a:xfrm flipV="1">
          <a:off x="15481300" y="16546047"/>
          <a:ext cx="838200" cy="1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30246</xdr:rowOff>
    </xdr:from>
    <xdr:to>
      <xdr:col>22</xdr:col>
      <xdr:colOff>365125</xdr:colOff>
      <xdr:row>97</xdr:row>
      <xdr:rowOff>77064</xdr:rowOff>
    </xdr:to>
    <xdr:cxnSp macro="">
      <xdr:nvCxnSpPr>
        <xdr:cNvPr id="671" name="直線コネクタ 670"/>
        <xdr:cNvCxnSpPr/>
      </xdr:nvCxnSpPr>
      <xdr:spPr>
        <a:xfrm>
          <a:off x="14592300" y="16660896"/>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30246</xdr:rowOff>
    </xdr:from>
    <xdr:to>
      <xdr:col>21</xdr:col>
      <xdr:colOff>161925</xdr:colOff>
      <xdr:row>97</xdr:row>
      <xdr:rowOff>140157</xdr:rowOff>
    </xdr:to>
    <xdr:cxnSp macro="">
      <xdr:nvCxnSpPr>
        <xdr:cNvPr id="674" name="直線コネクタ 673"/>
        <xdr:cNvCxnSpPr/>
      </xdr:nvCxnSpPr>
      <xdr:spPr>
        <a:xfrm flipV="1">
          <a:off x="13703300" y="16660896"/>
          <a:ext cx="889000" cy="1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140157</xdr:rowOff>
    </xdr:from>
    <xdr:to>
      <xdr:col>19</xdr:col>
      <xdr:colOff>644525</xdr:colOff>
      <xdr:row>97</xdr:row>
      <xdr:rowOff>170058</xdr:rowOff>
    </xdr:to>
    <xdr:cxnSp macro="">
      <xdr:nvCxnSpPr>
        <xdr:cNvPr id="677" name="直線コネクタ 676"/>
        <xdr:cNvCxnSpPr/>
      </xdr:nvCxnSpPr>
      <xdr:spPr>
        <a:xfrm flipV="1">
          <a:off x="12814300" y="16770807"/>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36047</xdr:rowOff>
    </xdr:from>
    <xdr:to>
      <xdr:col>23</xdr:col>
      <xdr:colOff>568325</xdr:colOff>
      <xdr:row>96</xdr:row>
      <xdr:rowOff>137647</xdr:rowOff>
    </xdr:to>
    <xdr:sp macro="" textlink="">
      <xdr:nvSpPr>
        <xdr:cNvPr id="687" name="円/楕円 686"/>
        <xdr:cNvSpPr/>
      </xdr:nvSpPr>
      <xdr:spPr>
        <a:xfrm>
          <a:off x="16268700" y="164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58924</xdr:rowOff>
    </xdr:from>
    <xdr:ext cx="534377" cy="259045"/>
    <xdr:sp macro="" textlink="">
      <xdr:nvSpPr>
        <xdr:cNvPr id="688" name="積立金該当値テキスト"/>
        <xdr:cNvSpPr txBox="1"/>
      </xdr:nvSpPr>
      <xdr:spPr>
        <a:xfrm>
          <a:off x="16370300" y="163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26264</xdr:rowOff>
    </xdr:from>
    <xdr:to>
      <xdr:col>22</xdr:col>
      <xdr:colOff>415925</xdr:colOff>
      <xdr:row>97</xdr:row>
      <xdr:rowOff>127864</xdr:rowOff>
    </xdr:to>
    <xdr:sp macro="" textlink="">
      <xdr:nvSpPr>
        <xdr:cNvPr id="689" name="円/楕円 688"/>
        <xdr:cNvSpPr/>
      </xdr:nvSpPr>
      <xdr:spPr>
        <a:xfrm>
          <a:off x="15430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118991</xdr:rowOff>
    </xdr:from>
    <xdr:ext cx="534377" cy="259045"/>
    <xdr:sp macro="" textlink="">
      <xdr:nvSpPr>
        <xdr:cNvPr id="690" name="テキスト ボックス 689"/>
        <xdr:cNvSpPr txBox="1"/>
      </xdr:nvSpPr>
      <xdr:spPr>
        <a:xfrm>
          <a:off x="15214111"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150896</xdr:rowOff>
    </xdr:from>
    <xdr:to>
      <xdr:col>21</xdr:col>
      <xdr:colOff>212725</xdr:colOff>
      <xdr:row>97</xdr:row>
      <xdr:rowOff>81046</xdr:rowOff>
    </xdr:to>
    <xdr:sp macro="" textlink="">
      <xdr:nvSpPr>
        <xdr:cNvPr id="691" name="円/楕円 690"/>
        <xdr:cNvSpPr/>
      </xdr:nvSpPr>
      <xdr:spPr>
        <a:xfrm>
          <a:off x="14541500" y="1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72173</xdr:rowOff>
    </xdr:from>
    <xdr:ext cx="534377" cy="259045"/>
    <xdr:sp macro="" textlink="">
      <xdr:nvSpPr>
        <xdr:cNvPr id="692" name="テキスト ボックス 691"/>
        <xdr:cNvSpPr txBox="1"/>
      </xdr:nvSpPr>
      <xdr:spPr>
        <a:xfrm>
          <a:off x="14325111" y="167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89357</xdr:rowOff>
    </xdr:from>
    <xdr:to>
      <xdr:col>20</xdr:col>
      <xdr:colOff>9525</xdr:colOff>
      <xdr:row>98</xdr:row>
      <xdr:rowOff>19507</xdr:rowOff>
    </xdr:to>
    <xdr:sp macro="" textlink="">
      <xdr:nvSpPr>
        <xdr:cNvPr id="693" name="円/楕円 692"/>
        <xdr:cNvSpPr/>
      </xdr:nvSpPr>
      <xdr:spPr>
        <a:xfrm>
          <a:off x="13652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10634</xdr:rowOff>
    </xdr:from>
    <xdr:ext cx="469744" cy="259045"/>
    <xdr:sp macro="" textlink="">
      <xdr:nvSpPr>
        <xdr:cNvPr id="694" name="テキスト ボックス 693"/>
        <xdr:cNvSpPr txBox="1"/>
      </xdr:nvSpPr>
      <xdr:spPr>
        <a:xfrm>
          <a:off x="13468427" y="168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119258</xdr:rowOff>
    </xdr:from>
    <xdr:to>
      <xdr:col>18</xdr:col>
      <xdr:colOff>492125</xdr:colOff>
      <xdr:row>98</xdr:row>
      <xdr:rowOff>49408</xdr:rowOff>
    </xdr:to>
    <xdr:sp macro="" textlink="">
      <xdr:nvSpPr>
        <xdr:cNvPr id="695" name="円/楕円 694"/>
        <xdr:cNvSpPr/>
      </xdr:nvSpPr>
      <xdr:spPr>
        <a:xfrm>
          <a:off x="127635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40535</xdr:rowOff>
    </xdr:from>
    <xdr:ext cx="469744" cy="259045"/>
    <xdr:sp macro="" textlink="">
      <xdr:nvSpPr>
        <xdr:cNvPr id="696" name="テキスト ボックス 695"/>
        <xdr:cNvSpPr txBox="1"/>
      </xdr:nvSpPr>
      <xdr:spPr>
        <a:xfrm>
          <a:off x="12579427" y="168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27" name="直線コネクタ 726"/>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30" name="直線コネクタ 729"/>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33" name="直線コネクタ 732"/>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36" name="直線コネクタ 735"/>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46" name="円/楕円 745"/>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47"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8" name="円/楕円 747"/>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9" name="テキスト ボックス 748"/>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50" name="円/楕円 749"/>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51" name="テキスト ボックス 750"/>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52" name="円/楕円 751"/>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53" name="テキスト ボックス 752"/>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54" name="円/楕円 753"/>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55" name="テキスト ボックス 754"/>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36640</xdr:rowOff>
    </xdr:from>
    <xdr:to>
      <xdr:col>32</xdr:col>
      <xdr:colOff>187325</xdr:colOff>
      <xdr:row>76</xdr:row>
      <xdr:rowOff>99504</xdr:rowOff>
    </xdr:to>
    <xdr:cxnSp macro="">
      <xdr:nvCxnSpPr>
        <xdr:cNvPr id="844" name="直線コネクタ 843"/>
        <xdr:cNvCxnSpPr/>
      </xdr:nvCxnSpPr>
      <xdr:spPr>
        <a:xfrm flipV="1">
          <a:off x="21323300" y="1306684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99504</xdr:rowOff>
    </xdr:from>
    <xdr:to>
      <xdr:col>31</xdr:col>
      <xdr:colOff>34925</xdr:colOff>
      <xdr:row>76</xdr:row>
      <xdr:rowOff>126364</xdr:rowOff>
    </xdr:to>
    <xdr:cxnSp macro="">
      <xdr:nvCxnSpPr>
        <xdr:cNvPr id="847" name="直線コネクタ 846"/>
        <xdr:cNvCxnSpPr/>
      </xdr:nvCxnSpPr>
      <xdr:spPr>
        <a:xfrm flipV="1">
          <a:off x="20434300" y="1312970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126364</xdr:rowOff>
    </xdr:from>
    <xdr:to>
      <xdr:col>29</xdr:col>
      <xdr:colOff>517525</xdr:colOff>
      <xdr:row>77</xdr:row>
      <xdr:rowOff>53366</xdr:rowOff>
    </xdr:to>
    <xdr:cxnSp macro="">
      <xdr:nvCxnSpPr>
        <xdr:cNvPr id="850" name="直線コネクタ 849"/>
        <xdr:cNvCxnSpPr/>
      </xdr:nvCxnSpPr>
      <xdr:spPr>
        <a:xfrm flipV="1">
          <a:off x="19545300" y="13156564"/>
          <a:ext cx="889000" cy="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19495</xdr:rowOff>
    </xdr:from>
    <xdr:to>
      <xdr:col>28</xdr:col>
      <xdr:colOff>314325</xdr:colOff>
      <xdr:row>77</xdr:row>
      <xdr:rowOff>53366</xdr:rowOff>
    </xdr:to>
    <xdr:cxnSp macro="">
      <xdr:nvCxnSpPr>
        <xdr:cNvPr id="853" name="直線コネクタ 852"/>
        <xdr:cNvCxnSpPr/>
      </xdr:nvCxnSpPr>
      <xdr:spPr>
        <a:xfrm>
          <a:off x="18656300" y="13221145"/>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157290</xdr:rowOff>
    </xdr:from>
    <xdr:to>
      <xdr:col>32</xdr:col>
      <xdr:colOff>238125</xdr:colOff>
      <xdr:row>76</xdr:row>
      <xdr:rowOff>87440</xdr:rowOff>
    </xdr:to>
    <xdr:sp macro="" textlink="">
      <xdr:nvSpPr>
        <xdr:cNvPr id="863" name="円/楕円 862"/>
        <xdr:cNvSpPr/>
      </xdr:nvSpPr>
      <xdr:spPr>
        <a:xfrm>
          <a:off x="221107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8717</xdr:rowOff>
    </xdr:from>
    <xdr:ext cx="534377" cy="259045"/>
    <xdr:sp macro="" textlink="">
      <xdr:nvSpPr>
        <xdr:cNvPr id="864" name="繰出金該当値テキスト"/>
        <xdr:cNvSpPr txBox="1"/>
      </xdr:nvSpPr>
      <xdr:spPr>
        <a:xfrm>
          <a:off x="22212300" y="128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48704</xdr:rowOff>
    </xdr:from>
    <xdr:to>
      <xdr:col>31</xdr:col>
      <xdr:colOff>85725</xdr:colOff>
      <xdr:row>76</xdr:row>
      <xdr:rowOff>150304</xdr:rowOff>
    </xdr:to>
    <xdr:sp macro="" textlink="">
      <xdr:nvSpPr>
        <xdr:cNvPr id="865" name="円/楕円 864"/>
        <xdr:cNvSpPr/>
      </xdr:nvSpPr>
      <xdr:spPr>
        <a:xfrm>
          <a:off x="21272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141431</xdr:rowOff>
    </xdr:from>
    <xdr:ext cx="534377" cy="259045"/>
    <xdr:sp macro="" textlink="">
      <xdr:nvSpPr>
        <xdr:cNvPr id="866" name="テキスト ボックス 865"/>
        <xdr:cNvSpPr txBox="1"/>
      </xdr:nvSpPr>
      <xdr:spPr>
        <a:xfrm>
          <a:off x="21056111"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75564</xdr:rowOff>
    </xdr:from>
    <xdr:to>
      <xdr:col>29</xdr:col>
      <xdr:colOff>568325</xdr:colOff>
      <xdr:row>77</xdr:row>
      <xdr:rowOff>5714</xdr:rowOff>
    </xdr:to>
    <xdr:sp macro="" textlink="">
      <xdr:nvSpPr>
        <xdr:cNvPr id="867" name="円/楕円 866"/>
        <xdr:cNvSpPr/>
      </xdr:nvSpPr>
      <xdr:spPr>
        <a:xfrm>
          <a:off x="20383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168291</xdr:rowOff>
    </xdr:from>
    <xdr:ext cx="534377" cy="259045"/>
    <xdr:sp macro="" textlink="">
      <xdr:nvSpPr>
        <xdr:cNvPr id="868" name="テキスト ボックス 867"/>
        <xdr:cNvSpPr txBox="1"/>
      </xdr:nvSpPr>
      <xdr:spPr>
        <a:xfrm>
          <a:off x="20167111" y="131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2566</xdr:rowOff>
    </xdr:from>
    <xdr:to>
      <xdr:col>28</xdr:col>
      <xdr:colOff>365125</xdr:colOff>
      <xdr:row>77</xdr:row>
      <xdr:rowOff>104166</xdr:rowOff>
    </xdr:to>
    <xdr:sp macro="" textlink="">
      <xdr:nvSpPr>
        <xdr:cNvPr id="869" name="円/楕円 868"/>
        <xdr:cNvSpPr/>
      </xdr:nvSpPr>
      <xdr:spPr>
        <a:xfrm>
          <a:off x="19494500" y="132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95293</xdr:rowOff>
    </xdr:from>
    <xdr:ext cx="534377" cy="259045"/>
    <xdr:sp macro="" textlink="">
      <xdr:nvSpPr>
        <xdr:cNvPr id="870" name="テキスト ボックス 869"/>
        <xdr:cNvSpPr txBox="1"/>
      </xdr:nvSpPr>
      <xdr:spPr>
        <a:xfrm>
          <a:off x="19278111" y="132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140145</xdr:rowOff>
    </xdr:from>
    <xdr:to>
      <xdr:col>27</xdr:col>
      <xdr:colOff>161925</xdr:colOff>
      <xdr:row>77</xdr:row>
      <xdr:rowOff>70295</xdr:rowOff>
    </xdr:to>
    <xdr:sp macro="" textlink="">
      <xdr:nvSpPr>
        <xdr:cNvPr id="871" name="円/楕円 870"/>
        <xdr:cNvSpPr/>
      </xdr:nvSpPr>
      <xdr:spPr>
        <a:xfrm>
          <a:off x="18605500" y="131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61422</xdr:rowOff>
    </xdr:from>
    <xdr:ext cx="534377" cy="259045"/>
    <xdr:sp macro="" textlink="">
      <xdr:nvSpPr>
        <xdr:cNvPr id="872" name="テキスト ボックス 871"/>
        <xdr:cNvSpPr txBox="1"/>
      </xdr:nvSpPr>
      <xdr:spPr>
        <a:xfrm>
          <a:off x="18389111" y="132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lang="ja-JP" altLang="ja-JP" sz="1100" b="0" i="0" baseline="0">
              <a:solidFill>
                <a:schemeClr val="dk1"/>
              </a:solidFill>
              <a:effectLst/>
              <a:latin typeface="+mn-lt"/>
              <a:ea typeface="+mn-ea"/>
              <a:cs typeface="+mn-cs"/>
            </a:rPr>
            <a:t>　歳出決算総額は、住民一人当たり</a:t>
          </a:r>
          <a:r>
            <a:rPr lang="en-US" altLang="ja-JP" sz="1100" b="0" i="0" baseline="0">
              <a:solidFill>
                <a:schemeClr val="dk1"/>
              </a:solidFill>
              <a:effectLst/>
              <a:latin typeface="+mn-lt"/>
              <a:ea typeface="+mn-ea"/>
              <a:cs typeface="+mn-cs"/>
            </a:rPr>
            <a:t>437,020</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47,703</a:t>
          </a:r>
          <a:r>
            <a:rPr lang="ja-JP" altLang="ja-JP" sz="1100" b="0" i="0" baseline="0">
              <a:solidFill>
                <a:schemeClr val="dk1"/>
              </a:solidFill>
              <a:effectLst/>
              <a:latin typeface="+mn-lt"/>
              <a:ea typeface="+mn-ea"/>
              <a:cs typeface="+mn-cs"/>
            </a:rPr>
            <a:t>円となっており、類似団体平均と比較して一人当たりのコストが低い状況となっている。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新規の普通建設事業</a:t>
          </a:r>
          <a:r>
            <a:rPr lang="ja-JP" altLang="en-US" sz="1100" b="0" i="0" baseline="0">
              <a:solidFill>
                <a:schemeClr val="dk1"/>
              </a:solidFill>
              <a:effectLst/>
              <a:latin typeface="+mn-lt"/>
              <a:ea typeface="+mn-ea"/>
              <a:cs typeface="+mn-cs"/>
            </a:rPr>
            <a:t>については、平成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年度は給食センターの建設事業によって、</a:t>
          </a:r>
          <a:r>
            <a:rPr lang="ja-JP" altLang="ja-JP" sz="1100" b="0" i="0" baseline="0">
              <a:solidFill>
                <a:schemeClr val="dk1"/>
              </a:solidFill>
              <a:effectLst/>
              <a:latin typeface="+mn-lt"/>
              <a:ea typeface="+mn-ea"/>
              <a:cs typeface="+mn-cs"/>
            </a:rPr>
            <a:t>普通建設事業費（うち新規整備）は住民一人当たり</a:t>
          </a:r>
          <a:r>
            <a:rPr lang="en-US" altLang="ja-JP" sz="1100" b="0" i="0" baseline="0">
              <a:solidFill>
                <a:schemeClr val="dk1"/>
              </a:solidFill>
              <a:effectLst/>
              <a:latin typeface="+mn-lt"/>
              <a:ea typeface="+mn-ea"/>
              <a:cs typeface="+mn-cs"/>
            </a:rPr>
            <a:t>98,890</a:t>
          </a:r>
          <a:r>
            <a:rPr lang="ja-JP" altLang="ja-JP" sz="1100" b="0" i="0" baseline="0">
              <a:solidFill>
                <a:schemeClr val="dk1"/>
              </a:solidFill>
              <a:effectLst/>
              <a:latin typeface="+mn-lt"/>
              <a:ea typeface="+mn-ea"/>
              <a:cs typeface="+mn-cs"/>
            </a:rPr>
            <a:t>円となっており、類似団体と比較して一人当たりのコストが</a:t>
          </a:r>
          <a:r>
            <a:rPr lang="ja-JP" altLang="en-US" sz="1100" b="0" i="0" baseline="0">
              <a:solidFill>
                <a:schemeClr val="dk1"/>
              </a:solidFill>
              <a:effectLst/>
              <a:latin typeface="+mn-lt"/>
              <a:ea typeface="+mn-ea"/>
              <a:cs typeface="+mn-cs"/>
            </a:rPr>
            <a:t>大きく上回る</a:t>
          </a:r>
          <a:r>
            <a:rPr lang="ja-JP" altLang="ja-JP" sz="1100" b="0" i="0" baseline="0">
              <a:solidFill>
                <a:schemeClr val="dk1"/>
              </a:solidFill>
              <a:effectLst/>
              <a:latin typeface="+mn-lt"/>
              <a:ea typeface="+mn-ea"/>
              <a:cs typeface="+mn-cs"/>
            </a:rPr>
            <a:t>状況となっている。</a:t>
          </a:r>
          <a:endParaRPr lang="en-US" altLang="ja-JP" sz="1100" b="0" i="0" baseline="0">
            <a:solidFill>
              <a:schemeClr val="dk1"/>
            </a:solidFill>
            <a:effectLst/>
            <a:latin typeface="+mn-lt"/>
            <a:ea typeface="+mn-ea"/>
            <a:cs typeface="+mn-cs"/>
          </a:endParaRPr>
        </a:p>
        <a:p>
          <a:pPr>
            <a:lnSpc>
              <a:spcPct val="1500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住民一人当たりのコストを増加させないよう総合計画に基づき事業の取捨選択を徹底していくことで、事業費を抑制していく。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123698</xdr:rowOff>
    </xdr:from>
    <xdr:to>
      <xdr:col>6</xdr:col>
      <xdr:colOff>511175</xdr:colOff>
      <xdr:row>36</xdr:row>
      <xdr:rowOff>164846</xdr:rowOff>
    </xdr:to>
    <xdr:cxnSp macro="">
      <xdr:nvCxnSpPr>
        <xdr:cNvPr id="61" name="直線コネクタ 60"/>
        <xdr:cNvCxnSpPr/>
      </xdr:nvCxnSpPr>
      <xdr:spPr>
        <a:xfrm>
          <a:off x="3797300" y="629589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123698</xdr:rowOff>
    </xdr:from>
    <xdr:to>
      <xdr:col>5</xdr:col>
      <xdr:colOff>358775</xdr:colOff>
      <xdr:row>36</xdr:row>
      <xdr:rowOff>155321</xdr:rowOff>
    </xdr:to>
    <xdr:cxnSp macro="">
      <xdr:nvCxnSpPr>
        <xdr:cNvPr id="64" name="直線コネクタ 63"/>
        <xdr:cNvCxnSpPr/>
      </xdr:nvCxnSpPr>
      <xdr:spPr>
        <a:xfrm flipV="1">
          <a:off x="2908300" y="629589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149987</xdr:rowOff>
    </xdr:from>
    <xdr:to>
      <xdr:col>4</xdr:col>
      <xdr:colOff>155575</xdr:colOff>
      <xdr:row>36</xdr:row>
      <xdr:rowOff>155321</xdr:rowOff>
    </xdr:to>
    <xdr:cxnSp macro="">
      <xdr:nvCxnSpPr>
        <xdr:cNvPr id="67" name="直線コネクタ 66"/>
        <xdr:cNvCxnSpPr/>
      </xdr:nvCxnSpPr>
      <xdr:spPr>
        <a:xfrm>
          <a:off x="2019300" y="632218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44069</xdr:rowOff>
    </xdr:from>
    <xdr:to>
      <xdr:col>2</xdr:col>
      <xdr:colOff>638175</xdr:colOff>
      <xdr:row>36</xdr:row>
      <xdr:rowOff>149987</xdr:rowOff>
    </xdr:to>
    <xdr:cxnSp macro="">
      <xdr:nvCxnSpPr>
        <xdr:cNvPr id="70" name="直線コネクタ 69"/>
        <xdr:cNvCxnSpPr/>
      </xdr:nvCxnSpPr>
      <xdr:spPr>
        <a:xfrm>
          <a:off x="1130300" y="6216269"/>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114046</xdr:rowOff>
    </xdr:from>
    <xdr:to>
      <xdr:col>6</xdr:col>
      <xdr:colOff>561975</xdr:colOff>
      <xdr:row>37</xdr:row>
      <xdr:rowOff>44196</xdr:rowOff>
    </xdr:to>
    <xdr:sp macro="" textlink="">
      <xdr:nvSpPr>
        <xdr:cNvPr id="80" name="円/楕円 79"/>
        <xdr:cNvSpPr/>
      </xdr:nvSpPr>
      <xdr:spPr>
        <a:xfrm>
          <a:off x="4584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92473</xdr:rowOff>
    </xdr:from>
    <xdr:ext cx="469744" cy="259045"/>
    <xdr:sp macro="" textlink="">
      <xdr:nvSpPr>
        <xdr:cNvPr id="81" name="議会費該当値テキスト"/>
        <xdr:cNvSpPr txBox="1"/>
      </xdr:nvSpPr>
      <xdr:spPr>
        <a:xfrm>
          <a:off x="4686300"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72898</xdr:rowOff>
    </xdr:from>
    <xdr:to>
      <xdr:col>5</xdr:col>
      <xdr:colOff>409575</xdr:colOff>
      <xdr:row>37</xdr:row>
      <xdr:rowOff>3048</xdr:rowOff>
    </xdr:to>
    <xdr:sp macro="" textlink="">
      <xdr:nvSpPr>
        <xdr:cNvPr id="82" name="円/楕円 81"/>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165625</xdr:rowOff>
    </xdr:from>
    <xdr:ext cx="469744" cy="259045"/>
    <xdr:sp macro="" textlink="">
      <xdr:nvSpPr>
        <xdr:cNvPr id="83" name="テキスト ボックス 82"/>
        <xdr:cNvSpPr txBox="1"/>
      </xdr:nvSpPr>
      <xdr:spPr>
        <a:xfrm>
          <a:off x="3562427"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104521</xdr:rowOff>
    </xdr:from>
    <xdr:to>
      <xdr:col>4</xdr:col>
      <xdr:colOff>206375</xdr:colOff>
      <xdr:row>37</xdr:row>
      <xdr:rowOff>34671</xdr:rowOff>
    </xdr:to>
    <xdr:sp macro="" textlink="">
      <xdr:nvSpPr>
        <xdr:cNvPr id="84" name="円/楕円 83"/>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25798</xdr:rowOff>
    </xdr:from>
    <xdr:ext cx="469744" cy="259045"/>
    <xdr:sp macro="" textlink="">
      <xdr:nvSpPr>
        <xdr:cNvPr id="85" name="テキスト ボックス 84"/>
        <xdr:cNvSpPr txBox="1"/>
      </xdr:nvSpPr>
      <xdr:spPr>
        <a:xfrm>
          <a:off x="2673427"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99187</xdr:rowOff>
    </xdr:from>
    <xdr:to>
      <xdr:col>3</xdr:col>
      <xdr:colOff>3175</xdr:colOff>
      <xdr:row>37</xdr:row>
      <xdr:rowOff>29337</xdr:rowOff>
    </xdr:to>
    <xdr:sp macro="" textlink="">
      <xdr:nvSpPr>
        <xdr:cNvPr id="86" name="円/楕円 85"/>
        <xdr:cNvSpPr/>
      </xdr:nvSpPr>
      <xdr:spPr>
        <a:xfrm>
          <a:off x="196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20464</xdr:rowOff>
    </xdr:from>
    <xdr:ext cx="469744" cy="259045"/>
    <xdr:sp macro="" textlink="">
      <xdr:nvSpPr>
        <xdr:cNvPr id="87" name="テキスト ボックス 86"/>
        <xdr:cNvSpPr txBox="1"/>
      </xdr:nvSpPr>
      <xdr:spPr>
        <a:xfrm>
          <a:off x="1784427"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164719</xdr:rowOff>
    </xdr:from>
    <xdr:to>
      <xdr:col>1</xdr:col>
      <xdr:colOff>485775</xdr:colOff>
      <xdr:row>36</xdr:row>
      <xdr:rowOff>94869</xdr:rowOff>
    </xdr:to>
    <xdr:sp macro="" textlink="">
      <xdr:nvSpPr>
        <xdr:cNvPr id="88" name="円/楕円 87"/>
        <xdr:cNvSpPr/>
      </xdr:nvSpPr>
      <xdr:spPr>
        <a:xfrm>
          <a:off x="1079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85996</xdr:rowOff>
    </xdr:from>
    <xdr:ext cx="469744" cy="259045"/>
    <xdr:sp macro="" textlink="">
      <xdr:nvSpPr>
        <xdr:cNvPr id="89" name="テキスト ボックス 88"/>
        <xdr:cNvSpPr txBox="1"/>
      </xdr:nvSpPr>
      <xdr:spPr>
        <a:xfrm>
          <a:off x="89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156290</xdr:rowOff>
    </xdr:from>
    <xdr:to>
      <xdr:col>6</xdr:col>
      <xdr:colOff>511175</xdr:colOff>
      <xdr:row>58</xdr:row>
      <xdr:rowOff>42611</xdr:rowOff>
    </xdr:to>
    <xdr:cxnSp macro="">
      <xdr:nvCxnSpPr>
        <xdr:cNvPr id="121" name="直線コネクタ 120"/>
        <xdr:cNvCxnSpPr/>
      </xdr:nvCxnSpPr>
      <xdr:spPr>
        <a:xfrm flipV="1">
          <a:off x="3797300" y="9757490"/>
          <a:ext cx="838200" cy="22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42611</xdr:rowOff>
    </xdr:from>
    <xdr:to>
      <xdr:col>5</xdr:col>
      <xdr:colOff>358775</xdr:colOff>
      <xdr:row>58</xdr:row>
      <xdr:rowOff>80111</xdr:rowOff>
    </xdr:to>
    <xdr:cxnSp macro="">
      <xdr:nvCxnSpPr>
        <xdr:cNvPr id="124" name="直線コネクタ 123"/>
        <xdr:cNvCxnSpPr/>
      </xdr:nvCxnSpPr>
      <xdr:spPr>
        <a:xfrm flipV="1">
          <a:off x="2908300" y="9986711"/>
          <a:ext cx="889000" cy="3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80111</xdr:rowOff>
    </xdr:from>
    <xdr:to>
      <xdr:col>4</xdr:col>
      <xdr:colOff>155575</xdr:colOff>
      <xdr:row>58</xdr:row>
      <xdr:rowOff>81690</xdr:rowOff>
    </xdr:to>
    <xdr:cxnSp macro="">
      <xdr:nvCxnSpPr>
        <xdr:cNvPr id="127" name="直線コネクタ 126"/>
        <xdr:cNvCxnSpPr/>
      </xdr:nvCxnSpPr>
      <xdr:spPr>
        <a:xfrm flipV="1">
          <a:off x="2019300" y="10024211"/>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81690</xdr:rowOff>
    </xdr:from>
    <xdr:to>
      <xdr:col>2</xdr:col>
      <xdr:colOff>638175</xdr:colOff>
      <xdr:row>59</xdr:row>
      <xdr:rowOff>63609</xdr:rowOff>
    </xdr:to>
    <xdr:cxnSp macro="">
      <xdr:nvCxnSpPr>
        <xdr:cNvPr id="130" name="直線コネクタ 129"/>
        <xdr:cNvCxnSpPr/>
      </xdr:nvCxnSpPr>
      <xdr:spPr>
        <a:xfrm flipV="1">
          <a:off x="1130300" y="10025790"/>
          <a:ext cx="889000" cy="15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105490</xdr:rowOff>
    </xdr:from>
    <xdr:to>
      <xdr:col>6</xdr:col>
      <xdr:colOff>561975</xdr:colOff>
      <xdr:row>57</xdr:row>
      <xdr:rowOff>35640</xdr:rowOff>
    </xdr:to>
    <xdr:sp macro="" textlink="">
      <xdr:nvSpPr>
        <xdr:cNvPr id="140" name="円/楕円 139"/>
        <xdr:cNvSpPr/>
      </xdr:nvSpPr>
      <xdr:spPr>
        <a:xfrm>
          <a:off x="4584700" y="97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128367</xdr:rowOff>
    </xdr:from>
    <xdr:ext cx="534377" cy="259045"/>
    <xdr:sp macro="" textlink="">
      <xdr:nvSpPr>
        <xdr:cNvPr id="141" name="総務費該当値テキスト"/>
        <xdr:cNvSpPr txBox="1"/>
      </xdr:nvSpPr>
      <xdr:spPr>
        <a:xfrm>
          <a:off x="4686300" y="95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163261</xdr:rowOff>
    </xdr:from>
    <xdr:to>
      <xdr:col>5</xdr:col>
      <xdr:colOff>409575</xdr:colOff>
      <xdr:row>58</xdr:row>
      <xdr:rowOff>93411</xdr:rowOff>
    </xdr:to>
    <xdr:sp macro="" textlink="">
      <xdr:nvSpPr>
        <xdr:cNvPr id="142" name="円/楕円 141"/>
        <xdr:cNvSpPr/>
      </xdr:nvSpPr>
      <xdr:spPr>
        <a:xfrm>
          <a:off x="37465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84538</xdr:rowOff>
    </xdr:from>
    <xdr:ext cx="534377" cy="259045"/>
    <xdr:sp macro="" textlink="">
      <xdr:nvSpPr>
        <xdr:cNvPr id="143" name="テキスト ボックス 142"/>
        <xdr:cNvSpPr txBox="1"/>
      </xdr:nvSpPr>
      <xdr:spPr>
        <a:xfrm>
          <a:off x="3530111" y="10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29311</xdr:rowOff>
    </xdr:from>
    <xdr:to>
      <xdr:col>4</xdr:col>
      <xdr:colOff>206375</xdr:colOff>
      <xdr:row>58</xdr:row>
      <xdr:rowOff>130911</xdr:rowOff>
    </xdr:to>
    <xdr:sp macro="" textlink="">
      <xdr:nvSpPr>
        <xdr:cNvPr id="144" name="円/楕円 143"/>
        <xdr:cNvSpPr/>
      </xdr:nvSpPr>
      <xdr:spPr>
        <a:xfrm>
          <a:off x="2857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122038</xdr:rowOff>
    </xdr:from>
    <xdr:ext cx="534377" cy="259045"/>
    <xdr:sp macro="" textlink="">
      <xdr:nvSpPr>
        <xdr:cNvPr id="145" name="テキスト ボックス 144"/>
        <xdr:cNvSpPr txBox="1"/>
      </xdr:nvSpPr>
      <xdr:spPr>
        <a:xfrm>
          <a:off x="2641111" y="100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30890</xdr:rowOff>
    </xdr:from>
    <xdr:to>
      <xdr:col>3</xdr:col>
      <xdr:colOff>3175</xdr:colOff>
      <xdr:row>58</xdr:row>
      <xdr:rowOff>132490</xdr:rowOff>
    </xdr:to>
    <xdr:sp macro="" textlink="">
      <xdr:nvSpPr>
        <xdr:cNvPr id="146" name="円/楕円 145"/>
        <xdr:cNvSpPr/>
      </xdr:nvSpPr>
      <xdr:spPr>
        <a:xfrm>
          <a:off x="1968500" y="99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123617</xdr:rowOff>
    </xdr:from>
    <xdr:ext cx="534377" cy="259045"/>
    <xdr:sp macro="" textlink="">
      <xdr:nvSpPr>
        <xdr:cNvPr id="147" name="テキスト ボックス 146"/>
        <xdr:cNvSpPr txBox="1"/>
      </xdr:nvSpPr>
      <xdr:spPr>
        <a:xfrm>
          <a:off x="1752111" y="100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12809</xdr:rowOff>
    </xdr:from>
    <xdr:to>
      <xdr:col>1</xdr:col>
      <xdr:colOff>485775</xdr:colOff>
      <xdr:row>59</xdr:row>
      <xdr:rowOff>114409</xdr:rowOff>
    </xdr:to>
    <xdr:sp macro="" textlink="">
      <xdr:nvSpPr>
        <xdr:cNvPr id="148" name="円/楕円 147"/>
        <xdr:cNvSpPr/>
      </xdr:nvSpPr>
      <xdr:spPr>
        <a:xfrm>
          <a:off x="1079500" y="101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105536</xdr:rowOff>
    </xdr:from>
    <xdr:ext cx="534377" cy="259045"/>
    <xdr:sp macro="" textlink="">
      <xdr:nvSpPr>
        <xdr:cNvPr id="149" name="テキスト ボックス 148"/>
        <xdr:cNvSpPr txBox="1"/>
      </xdr:nvSpPr>
      <xdr:spPr>
        <a:xfrm>
          <a:off x="863111" y="102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66785</xdr:rowOff>
    </xdr:from>
    <xdr:to>
      <xdr:col>6</xdr:col>
      <xdr:colOff>511175</xdr:colOff>
      <xdr:row>78</xdr:row>
      <xdr:rowOff>73301</xdr:rowOff>
    </xdr:to>
    <xdr:cxnSp macro="">
      <xdr:nvCxnSpPr>
        <xdr:cNvPr id="178" name="直線コネクタ 177"/>
        <xdr:cNvCxnSpPr/>
      </xdr:nvCxnSpPr>
      <xdr:spPr>
        <a:xfrm flipV="1">
          <a:off x="3797300" y="13439885"/>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73301</xdr:rowOff>
    </xdr:from>
    <xdr:to>
      <xdr:col>5</xdr:col>
      <xdr:colOff>358775</xdr:colOff>
      <xdr:row>78</xdr:row>
      <xdr:rowOff>77575</xdr:rowOff>
    </xdr:to>
    <xdr:cxnSp macro="">
      <xdr:nvCxnSpPr>
        <xdr:cNvPr id="181" name="直線コネクタ 180"/>
        <xdr:cNvCxnSpPr/>
      </xdr:nvCxnSpPr>
      <xdr:spPr>
        <a:xfrm flipV="1">
          <a:off x="2908300" y="13446401"/>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77575</xdr:rowOff>
    </xdr:from>
    <xdr:to>
      <xdr:col>4</xdr:col>
      <xdr:colOff>155575</xdr:colOff>
      <xdr:row>78</xdr:row>
      <xdr:rowOff>87926</xdr:rowOff>
    </xdr:to>
    <xdr:cxnSp macro="">
      <xdr:nvCxnSpPr>
        <xdr:cNvPr id="184" name="直線コネクタ 183"/>
        <xdr:cNvCxnSpPr/>
      </xdr:nvCxnSpPr>
      <xdr:spPr>
        <a:xfrm flipV="1">
          <a:off x="2019300" y="13450675"/>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87926</xdr:rowOff>
    </xdr:from>
    <xdr:to>
      <xdr:col>2</xdr:col>
      <xdr:colOff>638175</xdr:colOff>
      <xdr:row>78</xdr:row>
      <xdr:rowOff>90019</xdr:rowOff>
    </xdr:to>
    <xdr:cxnSp macro="">
      <xdr:nvCxnSpPr>
        <xdr:cNvPr id="187" name="直線コネクタ 186"/>
        <xdr:cNvCxnSpPr/>
      </xdr:nvCxnSpPr>
      <xdr:spPr>
        <a:xfrm flipV="1">
          <a:off x="1130300" y="1346102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15985</xdr:rowOff>
    </xdr:from>
    <xdr:to>
      <xdr:col>6</xdr:col>
      <xdr:colOff>561975</xdr:colOff>
      <xdr:row>78</xdr:row>
      <xdr:rowOff>117585</xdr:rowOff>
    </xdr:to>
    <xdr:sp macro="" textlink="">
      <xdr:nvSpPr>
        <xdr:cNvPr id="197" name="円/楕円 196"/>
        <xdr:cNvSpPr/>
      </xdr:nvSpPr>
      <xdr:spPr>
        <a:xfrm>
          <a:off x="4584700" y="133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22501</xdr:rowOff>
    </xdr:from>
    <xdr:to>
      <xdr:col>5</xdr:col>
      <xdr:colOff>409575</xdr:colOff>
      <xdr:row>78</xdr:row>
      <xdr:rowOff>124101</xdr:rowOff>
    </xdr:to>
    <xdr:sp macro="" textlink="">
      <xdr:nvSpPr>
        <xdr:cNvPr id="199" name="円/楕円 198"/>
        <xdr:cNvSpPr/>
      </xdr:nvSpPr>
      <xdr:spPr>
        <a:xfrm>
          <a:off x="3746500" y="133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115228</xdr:rowOff>
    </xdr:from>
    <xdr:ext cx="599010" cy="259045"/>
    <xdr:sp macro="" textlink="">
      <xdr:nvSpPr>
        <xdr:cNvPr id="200" name="テキスト ボックス 199"/>
        <xdr:cNvSpPr txBox="1"/>
      </xdr:nvSpPr>
      <xdr:spPr>
        <a:xfrm>
          <a:off x="3497794" y="1348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26775</xdr:rowOff>
    </xdr:from>
    <xdr:to>
      <xdr:col>4</xdr:col>
      <xdr:colOff>206375</xdr:colOff>
      <xdr:row>78</xdr:row>
      <xdr:rowOff>128375</xdr:rowOff>
    </xdr:to>
    <xdr:sp macro="" textlink="">
      <xdr:nvSpPr>
        <xdr:cNvPr id="201" name="円/楕円 200"/>
        <xdr:cNvSpPr/>
      </xdr:nvSpPr>
      <xdr:spPr>
        <a:xfrm>
          <a:off x="2857500" y="133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119502</xdr:rowOff>
    </xdr:from>
    <xdr:ext cx="599010" cy="259045"/>
    <xdr:sp macro="" textlink="">
      <xdr:nvSpPr>
        <xdr:cNvPr id="202" name="テキスト ボックス 201"/>
        <xdr:cNvSpPr txBox="1"/>
      </xdr:nvSpPr>
      <xdr:spPr>
        <a:xfrm>
          <a:off x="2608794" y="1349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37126</xdr:rowOff>
    </xdr:from>
    <xdr:to>
      <xdr:col>3</xdr:col>
      <xdr:colOff>3175</xdr:colOff>
      <xdr:row>78</xdr:row>
      <xdr:rowOff>138726</xdr:rowOff>
    </xdr:to>
    <xdr:sp macro="" textlink="">
      <xdr:nvSpPr>
        <xdr:cNvPr id="203" name="円/楕円 202"/>
        <xdr:cNvSpPr/>
      </xdr:nvSpPr>
      <xdr:spPr>
        <a:xfrm>
          <a:off x="1968500" y="134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129853</xdr:rowOff>
    </xdr:from>
    <xdr:ext cx="599010" cy="259045"/>
    <xdr:sp macro="" textlink="">
      <xdr:nvSpPr>
        <xdr:cNvPr id="204" name="テキスト ボックス 203"/>
        <xdr:cNvSpPr txBox="1"/>
      </xdr:nvSpPr>
      <xdr:spPr>
        <a:xfrm>
          <a:off x="1719794" y="1350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39219</xdr:rowOff>
    </xdr:from>
    <xdr:to>
      <xdr:col>1</xdr:col>
      <xdr:colOff>485775</xdr:colOff>
      <xdr:row>78</xdr:row>
      <xdr:rowOff>140819</xdr:rowOff>
    </xdr:to>
    <xdr:sp macro="" textlink="">
      <xdr:nvSpPr>
        <xdr:cNvPr id="205" name="円/楕円 204"/>
        <xdr:cNvSpPr/>
      </xdr:nvSpPr>
      <xdr:spPr>
        <a:xfrm>
          <a:off x="1079500" y="13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131946</xdr:rowOff>
    </xdr:from>
    <xdr:ext cx="534377" cy="259045"/>
    <xdr:sp macro="" textlink="">
      <xdr:nvSpPr>
        <xdr:cNvPr id="206" name="テキスト ボックス 205"/>
        <xdr:cNvSpPr txBox="1"/>
      </xdr:nvSpPr>
      <xdr:spPr>
        <a:xfrm>
          <a:off x="863111" y="135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26752</xdr:rowOff>
    </xdr:from>
    <xdr:to>
      <xdr:col>6</xdr:col>
      <xdr:colOff>511175</xdr:colOff>
      <xdr:row>98</xdr:row>
      <xdr:rowOff>68814</xdr:rowOff>
    </xdr:to>
    <xdr:cxnSp macro="">
      <xdr:nvCxnSpPr>
        <xdr:cNvPr id="236" name="直線コネクタ 235"/>
        <xdr:cNvCxnSpPr/>
      </xdr:nvCxnSpPr>
      <xdr:spPr>
        <a:xfrm flipV="1">
          <a:off x="3797300" y="16828852"/>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65463</xdr:rowOff>
    </xdr:from>
    <xdr:to>
      <xdr:col>5</xdr:col>
      <xdr:colOff>358775</xdr:colOff>
      <xdr:row>98</xdr:row>
      <xdr:rowOff>68814</xdr:rowOff>
    </xdr:to>
    <xdr:cxnSp macro="">
      <xdr:nvCxnSpPr>
        <xdr:cNvPr id="239" name="直線コネクタ 238"/>
        <xdr:cNvCxnSpPr/>
      </xdr:nvCxnSpPr>
      <xdr:spPr>
        <a:xfrm>
          <a:off x="2908300" y="16867563"/>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65463</xdr:rowOff>
    </xdr:from>
    <xdr:to>
      <xdr:col>4</xdr:col>
      <xdr:colOff>155575</xdr:colOff>
      <xdr:row>98</xdr:row>
      <xdr:rowOff>90379</xdr:rowOff>
    </xdr:to>
    <xdr:cxnSp macro="">
      <xdr:nvCxnSpPr>
        <xdr:cNvPr id="242" name="直線コネクタ 241"/>
        <xdr:cNvCxnSpPr/>
      </xdr:nvCxnSpPr>
      <xdr:spPr>
        <a:xfrm flipV="1">
          <a:off x="2019300" y="16867563"/>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76378</xdr:rowOff>
    </xdr:from>
    <xdr:to>
      <xdr:col>2</xdr:col>
      <xdr:colOff>638175</xdr:colOff>
      <xdr:row>98</xdr:row>
      <xdr:rowOff>90379</xdr:rowOff>
    </xdr:to>
    <xdr:cxnSp macro="">
      <xdr:nvCxnSpPr>
        <xdr:cNvPr id="245" name="直線コネクタ 244"/>
        <xdr:cNvCxnSpPr/>
      </xdr:nvCxnSpPr>
      <xdr:spPr>
        <a:xfrm>
          <a:off x="1130300" y="16878478"/>
          <a:ext cx="8890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147402</xdr:rowOff>
    </xdr:from>
    <xdr:to>
      <xdr:col>6</xdr:col>
      <xdr:colOff>561975</xdr:colOff>
      <xdr:row>98</xdr:row>
      <xdr:rowOff>77552</xdr:rowOff>
    </xdr:to>
    <xdr:sp macro="" textlink="">
      <xdr:nvSpPr>
        <xdr:cNvPr id="255" name="円/楕円 254"/>
        <xdr:cNvSpPr/>
      </xdr:nvSpPr>
      <xdr:spPr>
        <a:xfrm>
          <a:off x="4584700" y="167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125829</xdr:rowOff>
    </xdr:from>
    <xdr:ext cx="534377" cy="259045"/>
    <xdr:sp macro="" textlink="">
      <xdr:nvSpPr>
        <xdr:cNvPr id="256" name="衛生費該当値テキスト"/>
        <xdr:cNvSpPr txBox="1"/>
      </xdr:nvSpPr>
      <xdr:spPr>
        <a:xfrm>
          <a:off x="4686300" y="167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18014</xdr:rowOff>
    </xdr:from>
    <xdr:to>
      <xdr:col>5</xdr:col>
      <xdr:colOff>409575</xdr:colOff>
      <xdr:row>98</xdr:row>
      <xdr:rowOff>119614</xdr:rowOff>
    </xdr:to>
    <xdr:sp macro="" textlink="">
      <xdr:nvSpPr>
        <xdr:cNvPr id="257" name="円/楕円 256"/>
        <xdr:cNvSpPr/>
      </xdr:nvSpPr>
      <xdr:spPr>
        <a:xfrm>
          <a:off x="3746500" y="168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110741</xdr:rowOff>
    </xdr:from>
    <xdr:ext cx="534377" cy="259045"/>
    <xdr:sp macro="" textlink="">
      <xdr:nvSpPr>
        <xdr:cNvPr id="258" name="テキスト ボックス 257"/>
        <xdr:cNvSpPr txBox="1"/>
      </xdr:nvSpPr>
      <xdr:spPr>
        <a:xfrm>
          <a:off x="3530111" y="169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14663</xdr:rowOff>
    </xdr:from>
    <xdr:to>
      <xdr:col>4</xdr:col>
      <xdr:colOff>206375</xdr:colOff>
      <xdr:row>98</xdr:row>
      <xdr:rowOff>116263</xdr:rowOff>
    </xdr:to>
    <xdr:sp macro="" textlink="">
      <xdr:nvSpPr>
        <xdr:cNvPr id="259" name="円/楕円 258"/>
        <xdr:cNvSpPr/>
      </xdr:nvSpPr>
      <xdr:spPr>
        <a:xfrm>
          <a:off x="2857500" y="168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107390</xdr:rowOff>
    </xdr:from>
    <xdr:ext cx="534377" cy="259045"/>
    <xdr:sp macro="" textlink="">
      <xdr:nvSpPr>
        <xdr:cNvPr id="260" name="テキスト ボックス 259"/>
        <xdr:cNvSpPr txBox="1"/>
      </xdr:nvSpPr>
      <xdr:spPr>
        <a:xfrm>
          <a:off x="2641111" y="169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39579</xdr:rowOff>
    </xdr:from>
    <xdr:to>
      <xdr:col>3</xdr:col>
      <xdr:colOff>3175</xdr:colOff>
      <xdr:row>98</xdr:row>
      <xdr:rowOff>141179</xdr:rowOff>
    </xdr:to>
    <xdr:sp macro="" textlink="">
      <xdr:nvSpPr>
        <xdr:cNvPr id="261" name="円/楕円 260"/>
        <xdr:cNvSpPr/>
      </xdr:nvSpPr>
      <xdr:spPr>
        <a:xfrm>
          <a:off x="1968500" y="168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132306</xdr:rowOff>
    </xdr:from>
    <xdr:ext cx="534377" cy="259045"/>
    <xdr:sp macro="" textlink="">
      <xdr:nvSpPr>
        <xdr:cNvPr id="262" name="テキスト ボックス 261"/>
        <xdr:cNvSpPr txBox="1"/>
      </xdr:nvSpPr>
      <xdr:spPr>
        <a:xfrm>
          <a:off x="1752111" y="169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25578</xdr:rowOff>
    </xdr:from>
    <xdr:to>
      <xdr:col>1</xdr:col>
      <xdr:colOff>485775</xdr:colOff>
      <xdr:row>98</xdr:row>
      <xdr:rowOff>127178</xdr:rowOff>
    </xdr:to>
    <xdr:sp macro="" textlink="">
      <xdr:nvSpPr>
        <xdr:cNvPr id="263" name="円/楕円 262"/>
        <xdr:cNvSpPr/>
      </xdr:nvSpPr>
      <xdr:spPr>
        <a:xfrm>
          <a:off x="1079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118305</xdr:rowOff>
    </xdr:from>
    <xdr:ext cx="534377" cy="259045"/>
    <xdr:sp macro="" textlink="">
      <xdr:nvSpPr>
        <xdr:cNvPr id="264" name="テキスト ボックス 263"/>
        <xdr:cNvSpPr txBox="1"/>
      </xdr:nvSpPr>
      <xdr:spPr>
        <a:xfrm>
          <a:off x="863111" y="169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16256</xdr:rowOff>
    </xdr:from>
    <xdr:to>
      <xdr:col>11</xdr:col>
      <xdr:colOff>307975</xdr:colOff>
      <xdr:row>39</xdr:row>
      <xdr:rowOff>44450</xdr:rowOff>
    </xdr:to>
    <xdr:cxnSp macro="">
      <xdr:nvCxnSpPr>
        <xdr:cNvPr id="302" name="直線コネクタ 301"/>
        <xdr:cNvCxnSpPr/>
      </xdr:nvCxnSpPr>
      <xdr:spPr>
        <a:xfrm>
          <a:off x="6972300" y="670280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136906</xdr:rowOff>
    </xdr:from>
    <xdr:to>
      <xdr:col>10</xdr:col>
      <xdr:colOff>155575</xdr:colOff>
      <xdr:row>39</xdr:row>
      <xdr:rowOff>67056</xdr:rowOff>
    </xdr:to>
    <xdr:sp macro="" textlink="">
      <xdr:nvSpPr>
        <xdr:cNvPr id="320" name="円/楕円 319"/>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58183</xdr:rowOff>
    </xdr:from>
    <xdr:ext cx="378565" cy="259045"/>
    <xdr:sp macro="" textlink="">
      <xdr:nvSpPr>
        <xdr:cNvPr id="321" name="テキスト ボックス 320"/>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98019</xdr:rowOff>
    </xdr:from>
    <xdr:to>
      <xdr:col>15</xdr:col>
      <xdr:colOff>180975</xdr:colOff>
      <xdr:row>56</xdr:row>
      <xdr:rowOff>107810</xdr:rowOff>
    </xdr:to>
    <xdr:cxnSp macro="">
      <xdr:nvCxnSpPr>
        <xdr:cNvPr id="350" name="直線コネクタ 349"/>
        <xdr:cNvCxnSpPr/>
      </xdr:nvCxnSpPr>
      <xdr:spPr>
        <a:xfrm>
          <a:off x="9639300" y="9699219"/>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71710</xdr:rowOff>
    </xdr:from>
    <xdr:to>
      <xdr:col>14</xdr:col>
      <xdr:colOff>28575</xdr:colOff>
      <xdr:row>56</xdr:row>
      <xdr:rowOff>98019</xdr:rowOff>
    </xdr:to>
    <xdr:cxnSp macro="">
      <xdr:nvCxnSpPr>
        <xdr:cNvPr id="353" name="直線コネクタ 352"/>
        <xdr:cNvCxnSpPr/>
      </xdr:nvCxnSpPr>
      <xdr:spPr>
        <a:xfrm>
          <a:off x="8750300" y="967291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71710</xdr:rowOff>
    </xdr:from>
    <xdr:to>
      <xdr:col>12</xdr:col>
      <xdr:colOff>511175</xdr:colOff>
      <xdr:row>56</xdr:row>
      <xdr:rowOff>119412</xdr:rowOff>
    </xdr:to>
    <xdr:cxnSp macro="">
      <xdr:nvCxnSpPr>
        <xdr:cNvPr id="356" name="直線コネクタ 355"/>
        <xdr:cNvCxnSpPr/>
      </xdr:nvCxnSpPr>
      <xdr:spPr>
        <a:xfrm flipV="1">
          <a:off x="7861300" y="9672910"/>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119412</xdr:rowOff>
    </xdr:from>
    <xdr:to>
      <xdr:col>11</xdr:col>
      <xdr:colOff>307975</xdr:colOff>
      <xdr:row>56</xdr:row>
      <xdr:rowOff>144482</xdr:rowOff>
    </xdr:to>
    <xdr:cxnSp macro="">
      <xdr:nvCxnSpPr>
        <xdr:cNvPr id="359" name="直線コネクタ 358"/>
        <xdr:cNvCxnSpPr/>
      </xdr:nvCxnSpPr>
      <xdr:spPr>
        <a:xfrm flipV="1">
          <a:off x="6972300" y="9720612"/>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57010</xdr:rowOff>
    </xdr:from>
    <xdr:to>
      <xdr:col>15</xdr:col>
      <xdr:colOff>231775</xdr:colOff>
      <xdr:row>56</xdr:row>
      <xdr:rowOff>158610</xdr:rowOff>
    </xdr:to>
    <xdr:sp macro="" textlink="">
      <xdr:nvSpPr>
        <xdr:cNvPr id="369" name="円/楕円 368"/>
        <xdr:cNvSpPr/>
      </xdr:nvSpPr>
      <xdr:spPr>
        <a:xfrm>
          <a:off x="10426700" y="9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79887</xdr:rowOff>
    </xdr:from>
    <xdr:ext cx="534377" cy="259045"/>
    <xdr:sp macro="" textlink="">
      <xdr:nvSpPr>
        <xdr:cNvPr id="370" name="農林水産業費該当値テキスト"/>
        <xdr:cNvSpPr txBox="1"/>
      </xdr:nvSpPr>
      <xdr:spPr>
        <a:xfrm>
          <a:off x="10528300" y="95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47219</xdr:rowOff>
    </xdr:from>
    <xdr:to>
      <xdr:col>14</xdr:col>
      <xdr:colOff>79375</xdr:colOff>
      <xdr:row>56</xdr:row>
      <xdr:rowOff>148819</xdr:rowOff>
    </xdr:to>
    <xdr:sp macro="" textlink="">
      <xdr:nvSpPr>
        <xdr:cNvPr id="371" name="円/楕円 370"/>
        <xdr:cNvSpPr/>
      </xdr:nvSpPr>
      <xdr:spPr>
        <a:xfrm>
          <a:off x="9588500" y="96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165346</xdr:rowOff>
    </xdr:from>
    <xdr:ext cx="534377" cy="259045"/>
    <xdr:sp macro="" textlink="">
      <xdr:nvSpPr>
        <xdr:cNvPr id="372" name="テキスト ボックス 371"/>
        <xdr:cNvSpPr txBox="1"/>
      </xdr:nvSpPr>
      <xdr:spPr>
        <a:xfrm>
          <a:off x="9372111" y="94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20910</xdr:rowOff>
    </xdr:from>
    <xdr:to>
      <xdr:col>12</xdr:col>
      <xdr:colOff>561975</xdr:colOff>
      <xdr:row>56</xdr:row>
      <xdr:rowOff>122510</xdr:rowOff>
    </xdr:to>
    <xdr:sp macro="" textlink="">
      <xdr:nvSpPr>
        <xdr:cNvPr id="373" name="円/楕円 372"/>
        <xdr:cNvSpPr/>
      </xdr:nvSpPr>
      <xdr:spPr>
        <a:xfrm>
          <a:off x="8699500" y="96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139037</xdr:rowOff>
    </xdr:from>
    <xdr:ext cx="534377" cy="259045"/>
    <xdr:sp macro="" textlink="">
      <xdr:nvSpPr>
        <xdr:cNvPr id="374" name="テキスト ボックス 373"/>
        <xdr:cNvSpPr txBox="1"/>
      </xdr:nvSpPr>
      <xdr:spPr>
        <a:xfrm>
          <a:off x="8483111" y="9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68612</xdr:rowOff>
    </xdr:from>
    <xdr:to>
      <xdr:col>11</xdr:col>
      <xdr:colOff>358775</xdr:colOff>
      <xdr:row>56</xdr:row>
      <xdr:rowOff>170212</xdr:rowOff>
    </xdr:to>
    <xdr:sp macro="" textlink="">
      <xdr:nvSpPr>
        <xdr:cNvPr id="375" name="円/楕円 374"/>
        <xdr:cNvSpPr/>
      </xdr:nvSpPr>
      <xdr:spPr>
        <a:xfrm>
          <a:off x="7810500" y="96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15289</xdr:rowOff>
    </xdr:from>
    <xdr:ext cx="534377" cy="259045"/>
    <xdr:sp macro="" textlink="">
      <xdr:nvSpPr>
        <xdr:cNvPr id="376" name="テキスト ボックス 375"/>
        <xdr:cNvSpPr txBox="1"/>
      </xdr:nvSpPr>
      <xdr:spPr>
        <a:xfrm>
          <a:off x="7594111" y="94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93682</xdr:rowOff>
    </xdr:from>
    <xdr:to>
      <xdr:col>10</xdr:col>
      <xdr:colOff>155575</xdr:colOff>
      <xdr:row>57</xdr:row>
      <xdr:rowOff>23832</xdr:rowOff>
    </xdr:to>
    <xdr:sp macro="" textlink="">
      <xdr:nvSpPr>
        <xdr:cNvPr id="377" name="円/楕円 376"/>
        <xdr:cNvSpPr/>
      </xdr:nvSpPr>
      <xdr:spPr>
        <a:xfrm>
          <a:off x="6921500" y="96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40359</xdr:rowOff>
    </xdr:from>
    <xdr:ext cx="534377" cy="259045"/>
    <xdr:sp macro="" textlink="">
      <xdr:nvSpPr>
        <xdr:cNvPr id="378" name="テキスト ボックス 377"/>
        <xdr:cNvSpPr txBox="1"/>
      </xdr:nvSpPr>
      <xdr:spPr>
        <a:xfrm>
          <a:off x="6705111" y="94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39612</xdr:rowOff>
    </xdr:from>
    <xdr:to>
      <xdr:col>15</xdr:col>
      <xdr:colOff>180975</xdr:colOff>
      <xdr:row>78</xdr:row>
      <xdr:rowOff>48603</xdr:rowOff>
    </xdr:to>
    <xdr:cxnSp macro="">
      <xdr:nvCxnSpPr>
        <xdr:cNvPr id="407" name="直線コネクタ 406"/>
        <xdr:cNvCxnSpPr/>
      </xdr:nvCxnSpPr>
      <xdr:spPr>
        <a:xfrm>
          <a:off x="9639300" y="13412712"/>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39612</xdr:rowOff>
    </xdr:from>
    <xdr:to>
      <xdr:col>14</xdr:col>
      <xdr:colOff>28575</xdr:colOff>
      <xdr:row>78</xdr:row>
      <xdr:rowOff>112877</xdr:rowOff>
    </xdr:to>
    <xdr:cxnSp macro="">
      <xdr:nvCxnSpPr>
        <xdr:cNvPr id="410" name="直線コネクタ 409"/>
        <xdr:cNvCxnSpPr/>
      </xdr:nvCxnSpPr>
      <xdr:spPr>
        <a:xfrm flipV="1">
          <a:off x="8750300" y="13412712"/>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104457</xdr:rowOff>
    </xdr:from>
    <xdr:to>
      <xdr:col>12</xdr:col>
      <xdr:colOff>511175</xdr:colOff>
      <xdr:row>78</xdr:row>
      <xdr:rowOff>112877</xdr:rowOff>
    </xdr:to>
    <xdr:cxnSp macro="">
      <xdr:nvCxnSpPr>
        <xdr:cNvPr id="413" name="直線コネクタ 412"/>
        <xdr:cNvCxnSpPr/>
      </xdr:nvCxnSpPr>
      <xdr:spPr>
        <a:xfrm>
          <a:off x="7861300" y="1347755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104457</xdr:rowOff>
    </xdr:from>
    <xdr:to>
      <xdr:col>11</xdr:col>
      <xdr:colOff>307975</xdr:colOff>
      <xdr:row>78</xdr:row>
      <xdr:rowOff>119850</xdr:rowOff>
    </xdr:to>
    <xdr:cxnSp macro="">
      <xdr:nvCxnSpPr>
        <xdr:cNvPr id="416" name="直線コネクタ 415"/>
        <xdr:cNvCxnSpPr/>
      </xdr:nvCxnSpPr>
      <xdr:spPr>
        <a:xfrm flipV="1">
          <a:off x="6972300" y="1347755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169253</xdr:rowOff>
    </xdr:from>
    <xdr:to>
      <xdr:col>15</xdr:col>
      <xdr:colOff>231775</xdr:colOff>
      <xdr:row>78</xdr:row>
      <xdr:rowOff>99403</xdr:rowOff>
    </xdr:to>
    <xdr:sp macro="" textlink="">
      <xdr:nvSpPr>
        <xdr:cNvPr id="426" name="円/楕円 425"/>
        <xdr:cNvSpPr/>
      </xdr:nvSpPr>
      <xdr:spPr>
        <a:xfrm>
          <a:off x="104267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147680</xdr:rowOff>
    </xdr:from>
    <xdr:ext cx="469744" cy="259045"/>
    <xdr:sp macro="" textlink="">
      <xdr:nvSpPr>
        <xdr:cNvPr id="427" name="商工費該当値テキスト"/>
        <xdr:cNvSpPr txBox="1"/>
      </xdr:nvSpPr>
      <xdr:spPr>
        <a:xfrm>
          <a:off x="10528300" y="1334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160262</xdr:rowOff>
    </xdr:from>
    <xdr:to>
      <xdr:col>14</xdr:col>
      <xdr:colOff>79375</xdr:colOff>
      <xdr:row>78</xdr:row>
      <xdr:rowOff>90412</xdr:rowOff>
    </xdr:to>
    <xdr:sp macro="" textlink="">
      <xdr:nvSpPr>
        <xdr:cNvPr id="428" name="円/楕円 427"/>
        <xdr:cNvSpPr/>
      </xdr:nvSpPr>
      <xdr:spPr>
        <a:xfrm>
          <a:off x="9588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81539</xdr:rowOff>
    </xdr:from>
    <xdr:ext cx="469744" cy="259045"/>
    <xdr:sp macro="" textlink="">
      <xdr:nvSpPr>
        <xdr:cNvPr id="429" name="テキスト ボックス 428"/>
        <xdr:cNvSpPr txBox="1"/>
      </xdr:nvSpPr>
      <xdr:spPr>
        <a:xfrm>
          <a:off x="9404427"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62077</xdr:rowOff>
    </xdr:from>
    <xdr:to>
      <xdr:col>12</xdr:col>
      <xdr:colOff>561975</xdr:colOff>
      <xdr:row>78</xdr:row>
      <xdr:rowOff>163677</xdr:rowOff>
    </xdr:to>
    <xdr:sp macro="" textlink="">
      <xdr:nvSpPr>
        <xdr:cNvPr id="430" name="円/楕円 429"/>
        <xdr:cNvSpPr/>
      </xdr:nvSpPr>
      <xdr:spPr>
        <a:xfrm>
          <a:off x="8699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154804</xdr:rowOff>
    </xdr:from>
    <xdr:ext cx="469744" cy="259045"/>
    <xdr:sp macro="" textlink="">
      <xdr:nvSpPr>
        <xdr:cNvPr id="431" name="テキスト ボックス 430"/>
        <xdr:cNvSpPr txBox="1"/>
      </xdr:nvSpPr>
      <xdr:spPr>
        <a:xfrm>
          <a:off x="8515427"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53657</xdr:rowOff>
    </xdr:from>
    <xdr:to>
      <xdr:col>11</xdr:col>
      <xdr:colOff>358775</xdr:colOff>
      <xdr:row>78</xdr:row>
      <xdr:rowOff>155257</xdr:rowOff>
    </xdr:to>
    <xdr:sp macro="" textlink="">
      <xdr:nvSpPr>
        <xdr:cNvPr id="432" name="円/楕円 431"/>
        <xdr:cNvSpPr/>
      </xdr:nvSpPr>
      <xdr:spPr>
        <a:xfrm>
          <a:off x="7810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146384</xdr:rowOff>
    </xdr:from>
    <xdr:ext cx="469744" cy="259045"/>
    <xdr:sp macro="" textlink="">
      <xdr:nvSpPr>
        <xdr:cNvPr id="433" name="テキスト ボックス 432"/>
        <xdr:cNvSpPr txBox="1"/>
      </xdr:nvSpPr>
      <xdr:spPr>
        <a:xfrm>
          <a:off x="7626427"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69050</xdr:rowOff>
    </xdr:from>
    <xdr:to>
      <xdr:col>10</xdr:col>
      <xdr:colOff>155575</xdr:colOff>
      <xdr:row>78</xdr:row>
      <xdr:rowOff>170650</xdr:rowOff>
    </xdr:to>
    <xdr:sp macro="" textlink="">
      <xdr:nvSpPr>
        <xdr:cNvPr id="434" name="円/楕円 433"/>
        <xdr:cNvSpPr/>
      </xdr:nvSpPr>
      <xdr:spPr>
        <a:xfrm>
          <a:off x="6921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161777</xdr:rowOff>
    </xdr:from>
    <xdr:ext cx="469744" cy="259045"/>
    <xdr:sp macro="" textlink="">
      <xdr:nvSpPr>
        <xdr:cNvPr id="435" name="テキスト ボックス 434"/>
        <xdr:cNvSpPr txBox="1"/>
      </xdr:nvSpPr>
      <xdr:spPr>
        <a:xfrm>
          <a:off x="6737427" y="135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60810</xdr:rowOff>
    </xdr:from>
    <xdr:to>
      <xdr:col>15</xdr:col>
      <xdr:colOff>180975</xdr:colOff>
      <xdr:row>98</xdr:row>
      <xdr:rowOff>62959</xdr:rowOff>
    </xdr:to>
    <xdr:cxnSp macro="">
      <xdr:nvCxnSpPr>
        <xdr:cNvPr id="463" name="直線コネクタ 462"/>
        <xdr:cNvCxnSpPr/>
      </xdr:nvCxnSpPr>
      <xdr:spPr>
        <a:xfrm flipV="1">
          <a:off x="9639300" y="16862910"/>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57381</xdr:rowOff>
    </xdr:from>
    <xdr:to>
      <xdr:col>14</xdr:col>
      <xdr:colOff>28575</xdr:colOff>
      <xdr:row>98</xdr:row>
      <xdr:rowOff>62959</xdr:rowOff>
    </xdr:to>
    <xdr:cxnSp macro="">
      <xdr:nvCxnSpPr>
        <xdr:cNvPr id="466" name="直線コネクタ 465"/>
        <xdr:cNvCxnSpPr/>
      </xdr:nvCxnSpPr>
      <xdr:spPr>
        <a:xfrm>
          <a:off x="8750300" y="16688031"/>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57381</xdr:rowOff>
    </xdr:from>
    <xdr:to>
      <xdr:col>12</xdr:col>
      <xdr:colOff>511175</xdr:colOff>
      <xdr:row>97</xdr:row>
      <xdr:rowOff>155039</xdr:rowOff>
    </xdr:to>
    <xdr:cxnSp macro="">
      <xdr:nvCxnSpPr>
        <xdr:cNvPr id="469" name="直線コネクタ 468"/>
        <xdr:cNvCxnSpPr/>
      </xdr:nvCxnSpPr>
      <xdr:spPr>
        <a:xfrm flipV="1">
          <a:off x="7861300" y="16688031"/>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155039</xdr:rowOff>
    </xdr:from>
    <xdr:to>
      <xdr:col>11</xdr:col>
      <xdr:colOff>307975</xdr:colOff>
      <xdr:row>98</xdr:row>
      <xdr:rowOff>38841</xdr:rowOff>
    </xdr:to>
    <xdr:cxnSp macro="">
      <xdr:nvCxnSpPr>
        <xdr:cNvPr id="472" name="直線コネクタ 471"/>
        <xdr:cNvCxnSpPr/>
      </xdr:nvCxnSpPr>
      <xdr:spPr>
        <a:xfrm flipV="1">
          <a:off x="6972300" y="16785689"/>
          <a:ext cx="889000" cy="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10010</xdr:rowOff>
    </xdr:from>
    <xdr:to>
      <xdr:col>15</xdr:col>
      <xdr:colOff>231775</xdr:colOff>
      <xdr:row>98</xdr:row>
      <xdr:rowOff>111610</xdr:rowOff>
    </xdr:to>
    <xdr:sp macro="" textlink="">
      <xdr:nvSpPr>
        <xdr:cNvPr id="482" name="円/楕円 481"/>
        <xdr:cNvSpPr/>
      </xdr:nvSpPr>
      <xdr:spPr>
        <a:xfrm>
          <a:off x="10426700" y="168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96387</xdr:rowOff>
    </xdr:from>
    <xdr:ext cx="534377" cy="259045"/>
    <xdr:sp macro="" textlink="">
      <xdr:nvSpPr>
        <xdr:cNvPr id="483" name="土木費該当値テキスト"/>
        <xdr:cNvSpPr txBox="1"/>
      </xdr:nvSpPr>
      <xdr:spPr>
        <a:xfrm>
          <a:off x="10528300" y="167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12159</xdr:rowOff>
    </xdr:from>
    <xdr:to>
      <xdr:col>14</xdr:col>
      <xdr:colOff>79375</xdr:colOff>
      <xdr:row>98</xdr:row>
      <xdr:rowOff>113759</xdr:rowOff>
    </xdr:to>
    <xdr:sp macro="" textlink="">
      <xdr:nvSpPr>
        <xdr:cNvPr id="484" name="円/楕円 483"/>
        <xdr:cNvSpPr/>
      </xdr:nvSpPr>
      <xdr:spPr>
        <a:xfrm>
          <a:off x="95885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104886</xdr:rowOff>
    </xdr:from>
    <xdr:ext cx="534377" cy="259045"/>
    <xdr:sp macro="" textlink="">
      <xdr:nvSpPr>
        <xdr:cNvPr id="485" name="テキスト ボックス 484"/>
        <xdr:cNvSpPr txBox="1"/>
      </xdr:nvSpPr>
      <xdr:spPr>
        <a:xfrm>
          <a:off x="9372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6581</xdr:rowOff>
    </xdr:from>
    <xdr:to>
      <xdr:col>12</xdr:col>
      <xdr:colOff>561975</xdr:colOff>
      <xdr:row>97</xdr:row>
      <xdr:rowOff>108181</xdr:rowOff>
    </xdr:to>
    <xdr:sp macro="" textlink="">
      <xdr:nvSpPr>
        <xdr:cNvPr id="486" name="円/楕円 485"/>
        <xdr:cNvSpPr/>
      </xdr:nvSpPr>
      <xdr:spPr>
        <a:xfrm>
          <a:off x="8699500" y="166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99308</xdr:rowOff>
    </xdr:from>
    <xdr:ext cx="534377" cy="259045"/>
    <xdr:sp macro="" textlink="">
      <xdr:nvSpPr>
        <xdr:cNvPr id="487" name="テキスト ボックス 486"/>
        <xdr:cNvSpPr txBox="1"/>
      </xdr:nvSpPr>
      <xdr:spPr>
        <a:xfrm>
          <a:off x="8483111" y="167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104239</xdr:rowOff>
    </xdr:from>
    <xdr:to>
      <xdr:col>11</xdr:col>
      <xdr:colOff>358775</xdr:colOff>
      <xdr:row>98</xdr:row>
      <xdr:rowOff>34389</xdr:rowOff>
    </xdr:to>
    <xdr:sp macro="" textlink="">
      <xdr:nvSpPr>
        <xdr:cNvPr id="488" name="円/楕円 487"/>
        <xdr:cNvSpPr/>
      </xdr:nvSpPr>
      <xdr:spPr>
        <a:xfrm>
          <a:off x="7810500" y="167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25516</xdr:rowOff>
    </xdr:from>
    <xdr:ext cx="534377" cy="259045"/>
    <xdr:sp macro="" textlink="">
      <xdr:nvSpPr>
        <xdr:cNvPr id="489" name="テキスト ボックス 488"/>
        <xdr:cNvSpPr txBox="1"/>
      </xdr:nvSpPr>
      <xdr:spPr>
        <a:xfrm>
          <a:off x="7594111" y="168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159491</xdr:rowOff>
    </xdr:from>
    <xdr:to>
      <xdr:col>10</xdr:col>
      <xdr:colOff>155575</xdr:colOff>
      <xdr:row>98</xdr:row>
      <xdr:rowOff>89641</xdr:rowOff>
    </xdr:to>
    <xdr:sp macro="" textlink="">
      <xdr:nvSpPr>
        <xdr:cNvPr id="490" name="円/楕円 489"/>
        <xdr:cNvSpPr/>
      </xdr:nvSpPr>
      <xdr:spPr>
        <a:xfrm>
          <a:off x="6921500" y="167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80768</xdr:rowOff>
    </xdr:from>
    <xdr:ext cx="534377" cy="259045"/>
    <xdr:sp macro="" textlink="">
      <xdr:nvSpPr>
        <xdr:cNvPr id="491" name="テキスト ボックス 490"/>
        <xdr:cNvSpPr txBox="1"/>
      </xdr:nvSpPr>
      <xdr:spPr>
        <a:xfrm>
          <a:off x="6705111" y="168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75616</xdr:rowOff>
    </xdr:from>
    <xdr:to>
      <xdr:col>23</xdr:col>
      <xdr:colOff>517525</xdr:colOff>
      <xdr:row>38</xdr:row>
      <xdr:rowOff>77788</xdr:rowOff>
    </xdr:to>
    <xdr:cxnSp macro="">
      <xdr:nvCxnSpPr>
        <xdr:cNvPr id="521" name="直線コネクタ 520"/>
        <xdr:cNvCxnSpPr/>
      </xdr:nvCxnSpPr>
      <xdr:spPr>
        <a:xfrm>
          <a:off x="15481300" y="6590716"/>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75616</xdr:rowOff>
    </xdr:from>
    <xdr:to>
      <xdr:col>22</xdr:col>
      <xdr:colOff>365125</xdr:colOff>
      <xdr:row>38</xdr:row>
      <xdr:rowOff>100419</xdr:rowOff>
    </xdr:to>
    <xdr:cxnSp macro="">
      <xdr:nvCxnSpPr>
        <xdr:cNvPr id="524" name="直線コネクタ 523"/>
        <xdr:cNvCxnSpPr/>
      </xdr:nvCxnSpPr>
      <xdr:spPr>
        <a:xfrm flipV="1">
          <a:off x="14592300" y="659071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100419</xdr:rowOff>
    </xdr:from>
    <xdr:to>
      <xdr:col>21</xdr:col>
      <xdr:colOff>161925</xdr:colOff>
      <xdr:row>38</xdr:row>
      <xdr:rowOff>118669</xdr:rowOff>
    </xdr:to>
    <xdr:cxnSp macro="">
      <xdr:nvCxnSpPr>
        <xdr:cNvPr id="527" name="直線コネクタ 526"/>
        <xdr:cNvCxnSpPr/>
      </xdr:nvCxnSpPr>
      <xdr:spPr>
        <a:xfrm flipV="1">
          <a:off x="13703300" y="6615519"/>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118669</xdr:rowOff>
    </xdr:from>
    <xdr:to>
      <xdr:col>19</xdr:col>
      <xdr:colOff>644525</xdr:colOff>
      <xdr:row>38</xdr:row>
      <xdr:rowOff>127851</xdr:rowOff>
    </xdr:to>
    <xdr:cxnSp macro="">
      <xdr:nvCxnSpPr>
        <xdr:cNvPr id="530" name="直線コネクタ 529"/>
        <xdr:cNvCxnSpPr/>
      </xdr:nvCxnSpPr>
      <xdr:spPr>
        <a:xfrm flipV="1">
          <a:off x="12814300" y="663376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26988</xdr:rowOff>
    </xdr:from>
    <xdr:to>
      <xdr:col>23</xdr:col>
      <xdr:colOff>568325</xdr:colOff>
      <xdr:row>38</xdr:row>
      <xdr:rowOff>128588</xdr:rowOff>
    </xdr:to>
    <xdr:sp macro="" textlink="">
      <xdr:nvSpPr>
        <xdr:cNvPr id="540" name="円/楕円 539"/>
        <xdr:cNvSpPr/>
      </xdr:nvSpPr>
      <xdr:spPr>
        <a:xfrm>
          <a:off x="162687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113365</xdr:rowOff>
    </xdr:from>
    <xdr:ext cx="534377" cy="259045"/>
    <xdr:sp macro="" textlink="">
      <xdr:nvSpPr>
        <xdr:cNvPr id="541" name="消防費該当値テキスト"/>
        <xdr:cNvSpPr txBox="1"/>
      </xdr:nvSpPr>
      <xdr:spPr>
        <a:xfrm>
          <a:off x="16370300" y="64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24816</xdr:rowOff>
    </xdr:from>
    <xdr:to>
      <xdr:col>22</xdr:col>
      <xdr:colOff>415925</xdr:colOff>
      <xdr:row>38</xdr:row>
      <xdr:rowOff>126416</xdr:rowOff>
    </xdr:to>
    <xdr:sp macro="" textlink="">
      <xdr:nvSpPr>
        <xdr:cNvPr id="542" name="円/楕円 541"/>
        <xdr:cNvSpPr/>
      </xdr:nvSpPr>
      <xdr:spPr>
        <a:xfrm>
          <a:off x="15430500" y="65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117543</xdr:rowOff>
    </xdr:from>
    <xdr:ext cx="534377" cy="259045"/>
    <xdr:sp macro="" textlink="">
      <xdr:nvSpPr>
        <xdr:cNvPr id="543" name="テキスト ボックス 542"/>
        <xdr:cNvSpPr txBox="1"/>
      </xdr:nvSpPr>
      <xdr:spPr>
        <a:xfrm>
          <a:off x="15214111" y="66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49619</xdr:rowOff>
    </xdr:from>
    <xdr:to>
      <xdr:col>21</xdr:col>
      <xdr:colOff>212725</xdr:colOff>
      <xdr:row>38</xdr:row>
      <xdr:rowOff>151219</xdr:rowOff>
    </xdr:to>
    <xdr:sp macro="" textlink="">
      <xdr:nvSpPr>
        <xdr:cNvPr id="544" name="円/楕円 543"/>
        <xdr:cNvSpPr/>
      </xdr:nvSpPr>
      <xdr:spPr>
        <a:xfrm>
          <a:off x="14541500" y="65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142346</xdr:rowOff>
    </xdr:from>
    <xdr:ext cx="534377" cy="259045"/>
    <xdr:sp macro="" textlink="">
      <xdr:nvSpPr>
        <xdr:cNvPr id="545" name="テキスト ボックス 544"/>
        <xdr:cNvSpPr txBox="1"/>
      </xdr:nvSpPr>
      <xdr:spPr>
        <a:xfrm>
          <a:off x="14325111" y="66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67869</xdr:rowOff>
    </xdr:from>
    <xdr:to>
      <xdr:col>20</xdr:col>
      <xdr:colOff>9525</xdr:colOff>
      <xdr:row>38</xdr:row>
      <xdr:rowOff>169469</xdr:rowOff>
    </xdr:to>
    <xdr:sp macro="" textlink="">
      <xdr:nvSpPr>
        <xdr:cNvPr id="546" name="円/楕円 545"/>
        <xdr:cNvSpPr/>
      </xdr:nvSpPr>
      <xdr:spPr>
        <a:xfrm>
          <a:off x="13652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160596</xdr:rowOff>
    </xdr:from>
    <xdr:ext cx="534377" cy="259045"/>
    <xdr:sp macro="" textlink="">
      <xdr:nvSpPr>
        <xdr:cNvPr id="547" name="テキスト ボックス 546"/>
        <xdr:cNvSpPr txBox="1"/>
      </xdr:nvSpPr>
      <xdr:spPr>
        <a:xfrm>
          <a:off x="13436111" y="66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77051</xdr:rowOff>
    </xdr:from>
    <xdr:to>
      <xdr:col>18</xdr:col>
      <xdr:colOff>492125</xdr:colOff>
      <xdr:row>39</xdr:row>
      <xdr:rowOff>7201</xdr:rowOff>
    </xdr:to>
    <xdr:sp macro="" textlink="">
      <xdr:nvSpPr>
        <xdr:cNvPr id="548" name="円/楕円 547"/>
        <xdr:cNvSpPr/>
      </xdr:nvSpPr>
      <xdr:spPr>
        <a:xfrm>
          <a:off x="12763500" y="65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169778</xdr:rowOff>
    </xdr:from>
    <xdr:ext cx="534377" cy="259045"/>
    <xdr:sp macro="" textlink="">
      <xdr:nvSpPr>
        <xdr:cNvPr id="549" name="テキスト ボックス 548"/>
        <xdr:cNvSpPr txBox="1"/>
      </xdr:nvSpPr>
      <xdr:spPr>
        <a:xfrm>
          <a:off x="12547111" y="66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143553</xdr:rowOff>
    </xdr:from>
    <xdr:to>
      <xdr:col>23</xdr:col>
      <xdr:colOff>517525</xdr:colOff>
      <xdr:row>56</xdr:row>
      <xdr:rowOff>135242</xdr:rowOff>
    </xdr:to>
    <xdr:cxnSp macro="">
      <xdr:nvCxnSpPr>
        <xdr:cNvPr id="581" name="直線コネクタ 580"/>
        <xdr:cNvCxnSpPr/>
      </xdr:nvCxnSpPr>
      <xdr:spPr>
        <a:xfrm flipV="1">
          <a:off x="15481300" y="8544603"/>
          <a:ext cx="838200" cy="119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135242</xdr:rowOff>
    </xdr:from>
    <xdr:to>
      <xdr:col>22</xdr:col>
      <xdr:colOff>365125</xdr:colOff>
      <xdr:row>57</xdr:row>
      <xdr:rowOff>130115</xdr:rowOff>
    </xdr:to>
    <xdr:cxnSp macro="">
      <xdr:nvCxnSpPr>
        <xdr:cNvPr id="584" name="直線コネクタ 583"/>
        <xdr:cNvCxnSpPr/>
      </xdr:nvCxnSpPr>
      <xdr:spPr>
        <a:xfrm flipV="1">
          <a:off x="14592300" y="9736442"/>
          <a:ext cx="889000" cy="1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167198</xdr:rowOff>
    </xdr:from>
    <xdr:to>
      <xdr:col>21</xdr:col>
      <xdr:colOff>161925</xdr:colOff>
      <xdr:row>57</xdr:row>
      <xdr:rowOff>130115</xdr:rowOff>
    </xdr:to>
    <xdr:cxnSp macro="">
      <xdr:nvCxnSpPr>
        <xdr:cNvPr id="587" name="直線コネクタ 586"/>
        <xdr:cNvCxnSpPr/>
      </xdr:nvCxnSpPr>
      <xdr:spPr>
        <a:xfrm>
          <a:off x="13703300" y="9425498"/>
          <a:ext cx="889000" cy="4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167198</xdr:rowOff>
    </xdr:from>
    <xdr:to>
      <xdr:col>19</xdr:col>
      <xdr:colOff>644525</xdr:colOff>
      <xdr:row>56</xdr:row>
      <xdr:rowOff>14737</xdr:rowOff>
    </xdr:to>
    <xdr:cxnSp macro="">
      <xdr:nvCxnSpPr>
        <xdr:cNvPr id="590" name="直線コネクタ 589"/>
        <xdr:cNvCxnSpPr/>
      </xdr:nvCxnSpPr>
      <xdr:spPr>
        <a:xfrm flipV="1">
          <a:off x="12814300" y="9425498"/>
          <a:ext cx="889000" cy="19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92753</xdr:rowOff>
    </xdr:from>
    <xdr:to>
      <xdr:col>23</xdr:col>
      <xdr:colOff>568325</xdr:colOff>
      <xdr:row>50</xdr:row>
      <xdr:rowOff>22903</xdr:rowOff>
    </xdr:to>
    <xdr:sp macro="" textlink="">
      <xdr:nvSpPr>
        <xdr:cNvPr id="600" name="円/楕円 599"/>
        <xdr:cNvSpPr/>
      </xdr:nvSpPr>
      <xdr:spPr>
        <a:xfrm>
          <a:off x="162687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45780</xdr:rowOff>
    </xdr:from>
    <xdr:ext cx="599010" cy="259045"/>
    <xdr:sp macro="" textlink="">
      <xdr:nvSpPr>
        <xdr:cNvPr id="601" name="教育費該当値テキスト"/>
        <xdr:cNvSpPr txBox="1"/>
      </xdr:nvSpPr>
      <xdr:spPr>
        <a:xfrm>
          <a:off x="16370300" y="844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84442</xdr:rowOff>
    </xdr:from>
    <xdr:to>
      <xdr:col>22</xdr:col>
      <xdr:colOff>415925</xdr:colOff>
      <xdr:row>57</xdr:row>
      <xdr:rowOff>14592</xdr:rowOff>
    </xdr:to>
    <xdr:sp macro="" textlink="">
      <xdr:nvSpPr>
        <xdr:cNvPr id="602" name="円/楕円 601"/>
        <xdr:cNvSpPr/>
      </xdr:nvSpPr>
      <xdr:spPr>
        <a:xfrm>
          <a:off x="15430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5719</xdr:rowOff>
    </xdr:from>
    <xdr:ext cx="534377" cy="259045"/>
    <xdr:sp macro="" textlink="">
      <xdr:nvSpPr>
        <xdr:cNvPr id="603" name="テキスト ボックス 602"/>
        <xdr:cNvSpPr txBox="1"/>
      </xdr:nvSpPr>
      <xdr:spPr>
        <a:xfrm>
          <a:off x="15214111" y="9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79315</xdr:rowOff>
    </xdr:from>
    <xdr:to>
      <xdr:col>21</xdr:col>
      <xdr:colOff>212725</xdr:colOff>
      <xdr:row>58</xdr:row>
      <xdr:rowOff>9465</xdr:rowOff>
    </xdr:to>
    <xdr:sp macro="" textlink="">
      <xdr:nvSpPr>
        <xdr:cNvPr id="604" name="円/楕円 603"/>
        <xdr:cNvSpPr/>
      </xdr:nvSpPr>
      <xdr:spPr>
        <a:xfrm>
          <a:off x="14541500" y="98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592</xdr:rowOff>
    </xdr:from>
    <xdr:ext cx="534377" cy="259045"/>
    <xdr:sp macro="" textlink="">
      <xdr:nvSpPr>
        <xdr:cNvPr id="605" name="テキスト ボックス 604"/>
        <xdr:cNvSpPr txBox="1"/>
      </xdr:nvSpPr>
      <xdr:spPr>
        <a:xfrm>
          <a:off x="14325111" y="99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116398</xdr:rowOff>
    </xdr:from>
    <xdr:to>
      <xdr:col>20</xdr:col>
      <xdr:colOff>9525</xdr:colOff>
      <xdr:row>55</xdr:row>
      <xdr:rowOff>46548</xdr:rowOff>
    </xdr:to>
    <xdr:sp macro="" textlink="">
      <xdr:nvSpPr>
        <xdr:cNvPr id="606" name="円/楕円 605"/>
        <xdr:cNvSpPr/>
      </xdr:nvSpPr>
      <xdr:spPr>
        <a:xfrm>
          <a:off x="13652500" y="9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63075</xdr:rowOff>
    </xdr:from>
    <xdr:ext cx="534377" cy="259045"/>
    <xdr:sp macro="" textlink="">
      <xdr:nvSpPr>
        <xdr:cNvPr id="607" name="テキスト ボックス 606"/>
        <xdr:cNvSpPr txBox="1"/>
      </xdr:nvSpPr>
      <xdr:spPr>
        <a:xfrm>
          <a:off x="13436111" y="91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135387</xdr:rowOff>
    </xdr:from>
    <xdr:to>
      <xdr:col>18</xdr:col>
      <xdr:colOff>492125</xdr:colOff>
      <xdr:row>56</xdr:row>
      <xdr:rowOff>65537</xdr:rowOff>
    </xdr:to>
    <xdr:sp macro="" textlink="">
      <xdr:nvSpPr>
        <xdr:cNvPr id="608" name="円/楕円 607"/>
        <xdr:cNvSpPr/>
      </xdr:nvSpPr>
      <xdr:spPr>
        <a:xfrm>
          <a:off x="12763500" y="95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82064</xdr:rowOff>
    </xdr:from>
    <xdr:ext cx="534377" cy="259045"/>
    <xdr:sp macro="" textlink="">
      <xdr:nvSpPr>
        <xdr:cNvPr id="609" name="テキスト ボックス 608"/>
        <xdr:cNvSpPr txBox="1"/>
      </xdr:nvSpPr>
      <xdr:spPr>
        <a:xfrm>
          <a:off x="12547111" y="93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28981</xdr:rowOff>
    </xdr:from>
    <xdr:to>
      <xdr:col>21</xdr:col>
      <xdr:colOff>161925</xdr:colOff>
      <xdr:row>79</xdr:row>
      <xdr:rowOff>44450</xdr:rowOff>
    </xdr:to>
    <xdr:cxnSp macro="">
      <xdr:nvCxnSpPr>
        <xdr:cNvPr id="644" name="直線コネクタ 643"/>
        <xdr:cNvCxnSpPr/>
      </xdr:nvCxnSpPr>
      <xdr:spPr>
        <a:xfrm>
          <a:off x="13703300" y="13573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28981</xdr:rowOff>
    </xdr:from>
    <xdr:to>
      <xdr:col>19</xdr:col>
      <xdr:colOff>644525</xdr:colOff>
      <xdr:row>79</xdr:row>
      <xdr:rowOff>44450</xdr:rowOff>
    </xdr:to>
    <xdr:cxnSp macro="">
      <xdr:nvCxnSpPr>
        <xdr:cNvPr id="647" name="直線コネクタ 646"/>
        <xdr:cNvCxnSpPr/>
      </xdr:nvCxnSpPr>
      <xdr:spPr>
        <a:xfrm flipV="1">
          <a:off x="12814300" y="13573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149631</xdr:rowOff>
    </xdr:from>
    <xdr:to>
      <xdr:col>20</xdr:col>
      <xdr:colOff>9525</xdr:colOff>
      <xdr:row>79</xdr:row>
      <xdr:rowOff>79781</xdr:rowOff>
    </xdr:to>
    <xdr:sp macro="" textlink="">
      <xdr:nvSpPr>
        <xdr:cNvPr id="663" name="円/楕円 662"/>
        <xdr:cNvSpPr/>
      </xdr:nvSpPr>
      <xdr:spPr>
        <a:xfrm>
          <a:off x="13652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70908</xdr:rowOff>
    </xdr:from>
    <xdr:ext cx="378565" cy="259045"/>
    <xdr:sp macro="" textlink="">
      <xdr:nvSpPr>
        <xdr:cNvPr id="664" name="テキスト ボックス 663"/>
        <xdr:cNvSpPr txBox="1"/>
      </xdr:nvSpPr>
      <xdr:spPr>
        <a:xfrm>
          <a:off x="13514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168047</xdr:rowOff>
    </xdr:from>
    <xdr:to>
      <xdr:col>23</xdr:col>
      <xdr:colOff>517525</xdr:colOff>
      <xdr:row>97</xdr:row>
      <xdr:rowOff>4728</xdr:rowOff>
    </xdr:to>
    <xdr:cxnSp macro="">
      <xdr:nvCxnSpPr>
        <xdr:cNvPr id="697" name="直線コネクタ 696"/>
        <xdr:cNvCxnSpPr/>
      </xdr:nvCxnSpPr>
      <xdr:spPr>
        <a:xfrm flipV="1">
          <a:off x="15481300" y="16627247"/>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924</xdr:rowOff>
    </xdr:from>
    <xdr:to>
      <xdr:col>22</xdr:col>
      <xdr:colOff>365125</xdr:colOff>
      <xdr:row>97</xdr:row>
      <xdr:rowOff>4728</xdr:rowOff>
    </xdr:to>
    <xdr:cxnSp macro="">
      <xdr:nvCxnSpPr>
        <xdr:cNvPr id="700" name="直線コネクタ 699"/>
        <xdr:cNvCxnSpPr/>
      </xdr:nvCxnSpPr>
      <xdr:spPr>
        <a:xfrm>
          <a:off x="14592300" y="16631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924</xdr:rowOff>
    </xdr:from>
    <xdr:to>
      <xdr:col>21</xdr:col>
      <xdr:colOff>161925</xdr:colOff>
      <xdr:row>97</xdr:row>
      <xdr:rowOff>23523</xdr:rowOff>
    </xdr:to>
    <xdr:cxnSp macro="">
      <xdr:nvCxnSpPr>
        <xdr:cNvPr id="703" name="直線コネクタ 702"/>
        <xdr:cNvCxnSpPr/>
      </xdr:nvCxnSpPr>
      <xdr:spPr>
        <a:xfrm flipV="1">
          <a:off x="13703300" y="16631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158789</xdr:rowOff>
    </xdr:from>
    <xdr:to>
      <xdr:col>19</xdr:col>
      <xdr:colOff>644525</xdr:colOff>
      <xdr:row>97</xdr:row>
      <xdr:rowOff>23523</xdr:rowOff>
    </xdr:to>
    <xdr:cxnSp macro="">
      <xdr:nvCxnSpPr>
        <xdr:cNvPr id="706" name="直線コネクタ 705"/>
        <xdr:cNvCxnSpPr/>
      </xdr:nvCxnSpPr>
      <xdr:spPr>
        <a:xfrm>
          <a:off x="12814300" y="16617989"/>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117247</xdr:rowOff>
    </xdr:from>
    <xdr:to>
      <xdr:col>23</xdr:col>
      <xdr:colOff>568325</xdr:colOff>
      <xdr:row>97</xdr:row>
      <xdr:rowOff>47397</xdr:rowOff>
    </xdr:to>
    <xdr:sp macro="" textlink="">
      <xdr:nvSpPr>
        <xdr:cNvPr id="716" name="円/楕円 715"/>
        <xdr:cNvSpPr/>
      </xdr:nvSpPr>
      <xdr:spPr>
        <a:xfrm>
          <a:off x="162687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95674</xdr:rowOff>
    </xdr:from>
    <xdr:ext cx="534377" cy="259045"/>
    <xdr:sp macro="" textlink="">
      <xdr:nvSpPr>
        <xdr:cNvPr id="717" name="公債費該当値テキスト"/>
        <xdr:cNvSpPr txBox="1"/>
      </xdr:nvSpPr>
      <xdr:spPr>
        <a:xfrm>
          <a:off x="16370300" y="165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125378</xdr:rowOff>
    </xdr:from>
    <xdr:to>
      <xdr:col>22</xdr:col>
      <xdr:colOff>415925</xdr:colOff>
      <xdr:row>97</xdr:row>
      <xdr:rowOff>55528</xdr:rowOff>
    </xdr:to>
    <xdr:sp macro="" textlink="">
      <xdr:nvSpPr>
        <xdr:cNvPr id="718" name="円/楕円 717"/>
        <xdr:cNvSpPr/>
      </xdr:nvSpPr>
      <xdr:spPr>
        <a:xfrm>
          <a:off x="15430500" y="165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46655</xdr:rowOff>
    </xdr:from>
    <xdr:ext cx="534377" cy="259045"/>
    <xdr:sp macro="" textlink="">
      <xdr:nvSpPr>
        <xdr:cNvPr id="719" name="テキスト ボックス 718"/>
        <xdr:cNvSpPr txBox="1"/>
      </xdr:nvSpPr>
      <xdr:spPr>
        <a:xfrm>
          <a:off x="15214111" y="166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121574</xdr:rowOff>
    </xdr:from>
    <xdr:to>
      <xdr:col>21</xdr:col>
      <xdr:colOff>212725</xdr:colOff>
      <xdr:row>97</xdr:row>
      <xdr:rowOff>51724</xdr:rowOff>
    </xdr:to>
    <xdr:sp macro="" textlink="">
      <xdr:nvSpPr>
        <xdr:cNvPr id="720" name="円/楕円 719"/>
        <xdr:cNvSpPr/>
      </xdr:nvSpPr>
      <xdr:spPr>
        <a:xfrm>
          <a:off x="14541500" y="1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42851</xdr:rowOff>
    </xdr:from>
    <xdr:ext cx="534377" cy="259045"/>
    <xdr:sp macro="" textlink="">
      <xdr:nvSpPr>
        <xdr:cNvPr id="721" name="テキスト ボックス 720"/>
        <xdr:cNvSpPr txBox="1"/>
      </xdr:nvSpPr>
      <xdr:spPr>
        <a:xfrm>
          <a:off x="14325111" y="16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144173</xdr:rowOff>
    </xdr:from>
    <xdr:to>
      <xdr:col>20</xdr:col>
      <xdr:colOff>9525</xdr:colOff>
      <xdr:row>97</xdr:row>
      <xdr:rowOff>74323</xdr:rowOff>
    </xdr:to>
    <xdr:sp macro="" textlink="">
      <xdr:nvSpPr>
        <xdr:cNvPr id="722" name="円/楕円 721"/>
        <xdr:cNvSpPr/>
      </xdr:nvSpPr>
      <xdr:spPr>
        <a:xfrm>
          <a:off x="13652500" y="166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65450</xdr:rowOff>
    </xdr:from>
    <xdr:ext cx="534377" cy="259045"/>
    <xdr:sp macro="" textlink="">
      <xdr:nvSpPr>
        <xdr:cNvPr id="723" name="テキスト ボックス 722"/>
        <xdr:cNvSpPr txBox="1"/>
      </xdr:nvSpPr>
      <xdr:spPr>
        <a:xfrm>
          <a:off x="13436111" y="166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107989</xdr:rowOff>
    </xdr:from>
    <xdr:to>
      <xdr:col>18</xdr:col>
      <xdr:colOff>492125</xdr:colOff>
      <xdr:row>97</xdr:row>
      <xdr:rowOff>38139</xdr:rowOff>
    </xdr:to>
    <xdr:sp macro="" textlink="">
      <xdr:nvSpPr>
        <xdr:cNvPr id="724" name="円/楕円 723"/>
        <xdr:cNvSpPr/>
      </xdr:nvSpPr>
      <xdr:spPr>
        <a:xfrm>
          <a:off x="12763500" y="16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29266</xdr:rowOff>
    </xdr:from>
    <xdr:ext cx="534377" cy="259045"/>
    <xdr:sp macro="" textlink="">
      <xdr:nvSpPr>
        <xdr:cNvPr id="725" name="テキスト ボックス 724"/>
        <xdr:cNvSpPr txBox="1"/>
      </xdr:nvSpPr>
      <xdr:spPr>
        <a:xfrm>
          <a:off x="12547111" y="166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50000"/>
            </a:lnSpc>
          </a:pPr>
          <a:r>
            <a:rPr lang="ja-JP" altLang="ja-JP" sz="1100" b="0" i="0" baseline="0">
              <a:solidFill>
                <a:schemeClr val="dk1"/>
              </a:solidFill>
              <a:effectLst/>
              <a:latin typeface="+mn-lt"/>
              <a:ea typeface="+mn-ea"/>
              <a:cs typeface="+mn-cs"/>
            </a:rPr>
            <a:t>　農林水産業費は住民一人当たり</a:t>
          </a:r>
          <a:r>
            <a:rPr lang="en-US" altLang="ja-JP" sz="1100" b="0" i="0" baseline="0">
              <a:solidFill>
                <a:schemeClr val="dk1"/>
              </a:solidFill>
              <a:effectLst/>
              <a:latin typeface="+mn-lt"/>
              <a:ea typeface="+mn-ea"/>
              <a:cs typeface="+mn-cs"/>
            </a:rPr>
            <a:t>23,674</a:t>
          </a:r>
          <a:r>
            <a:rPr lang="ja-JP" altLang="ja-JP" sz="1100" b="0" i="0" baseline="0">
              <a:solidFill>
                <a:schemeClr val="dk1"/>
              </a:solidFill>
              <a:effectLst/>
              <a:latin typeface="+mn-lt"/>
              <a:ea typeface="+mn-ea"/>
              <a:cs typeface="+mn-cs"/>
            </a:rPr>
            <a:t>円となっており、類似団体平均に比べ高止まりしている。これは、池田町は農村部であることから農地費の割合が</a:t>
          </a:r>
          <a:r>
            <a:rPr lang="ja-JP" altLang="ja-JP" sz="1100">
              <a:solidFill>
                <a:schemeClr val="dk1"/>
              </a:solidFill>
              <a:effectLst/>
              <a:latin typeface="+mn-lt"/>
              <a:ea typeface="+mn-ea"/>
              <a:cs typeface="+mn-cs"/>
            </a:rPr>
            <a:t>類似団体と比べて高いこと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a:t>
          </a:r>
          <a:r>
            <a:rPr lang="ja-JP" altLang="ja-JP" sz="1100">
              <a:solidFill>
                <a:schemeClr val="dk1"/>
              </a:solidFill>
              <a:effectLst/>
              <a:latin typeface="+mn-lt"/>
              <a:ea typeface="+mn-ea"/>
              <a:cs typeface="+mn-cs"/>
            </a:rPr>
            <a:t>林野面積が総土地面積に対して４割を占めていることから、林業費にかかる費用の割合も類似団体と比べて高いことが</a:t>
          </a:r>
          <a:r>
            <a:rPr lang="ja-JP" altLang="ja-JP" sz="1100" b="0" i="0" baseline="0">
              <a:solidFill>
                <a:schemeClr val="dk1"/>
              </a:solidFill>
              <a:effectLst/>
              <a:latin typeface="+mn-lt"/>
              <a:ea typeface="+mn-ea"/>
              <a:cs typeface="+mn-cs"/>
            </a:rPr>
            <a:t>主な要因である。今後は</a:t>
          </a:r>
          <a:r>
            <a:rPr lang="ja-JP" altLang="ja-JP" sz="1100">
              <a:solidFill>
                <a:schemeClr val="dk1"/>
              </a:solidFill>
              <a:effectLst/>
              <a:latin typeface="+mn-lt"/>
              <a:ea typeface="+mn-ea"/>
              <a:cs typeface="+mn-cs"/>
            </a:rPr>
            <a:t>森林吸収源対策等の推進もあり、林業費の増加が見込まれることから</a:t>
          </a:r>
          <a:r>
            <a:rPr lang="ja-JP" altLang="ja-JP" sz="1100" b="0" i="0" baseline="0">
              <a:solidFill>
                <a:schemeClr val="dk1"/>
              </a:solidFill>
              <a:effectLst/>
              <a:latin typeface="+mn-lt"/>
              <a:ea typeface="+mn-ea"/>
              <a:cs typeface="+mn-cs"/>
            </a:rPr>
            <a:t>、事業の見直し等により住民一人当たりのコストを増加させないように努めていく。</a:t>
          </a:r>
          <a:endParaRPr lang="ja-JP" altLang="ja-JP" sz="1400">
            <a:effectLst/>
          </a:endParaRPr>
        </a:p>
        <a:p>
          <a:pPr eaLnBrk="1" fontAlgn="auto" latinLnBrk="0" hangingPunct="1">
            <a:lnSpc>
              <a:spcPct val="150000"/>
            </a:lnSpc>
          </a:pPr>
          <a:r>
            <a:rPr lang="ja-JP" altLang="ja-JP" sz="1100" b="0" i="0" baseline="0">
              <a:solidFill>
                <a:schemeClr val="dk1"/>
              </a:solidFill>
              <a:effectLst/>
              <a:latin typeface="+mn-lt"/>
              <a:ea typeface="+mn-ea"/>
              <a:cs typeface="+mn-cs"/>
            </a:rPr>
            <a:t>　教育費は類似団体平均を</a:t>
          </a:r>
          <a:r>
            <a:rPr lang="ja-JP" altLang="en-US" sz="1100" b="0" i="0" baseline="0">
              <a:solidFill>
                <a:schemeClr val="dk1"/>
              </a:solidFill>
              <a:effectLst/>
              <a:latin typeface="+mn-lt"/>
              <a:ea typeface="+mn-ea"/>
              <a:cs typeface="+mn-cs"/>
            </a:rPr>
            <a:t>大きく上回り、</a:t>
          </a:r>
          <a:r>
            <a:rPr lang="ja-JP" altLang="ja-JP" sz="1100" b="0" i="0" baseline="0">
              <a:solidFill>
                <a:schemeClr val="dk1"/>
              </a:solidFill>
              <a:effectLst/>
              <a:latin typeface="+mn-lt"/>
              <a:ea typeface="+mn-ea"/>
              <a:cs typeface="+mn-cs"/>
            </a:rPr>
            <a:t>昨年度に比べ住民一人当たりのコストが</a:t>
          </a:r>
          <a:r>
            <a:rPr lang="en-US" altLang="ja-JP" sz="1100" b="0" i="0" baseline="0">
              <a:solidFill>
                <a:schemeClr val="dk1"/>
              </a:solidFill>
              <a:effectLst/>
              <a:latin typeface="+mn-lt"/>
              <a:ea typeface="+mn-ea"/>
              <a:cs typeface="+mn-cs"/>
            </a:rPr>
            <a:t>72,991</a:t>
          </a:r>
          <a:r>
            <a:rPr lang="ja-JP" altLang="ja-JP" sz="1100" b="0" i="0" baseline="0">
              <a:solidFill>
                <a:schemeClr val="dk1"/>
              </a:solidFill>
              <a:effectLst/>
              <a:latin typeface="+mn-lt"/>
              <a:ea typeface="+mn-ea"/>
              <a:cs typeface="+mn-cs"/>
            </a:rPr>
            <a:t>円増加した。これは、</a:t>
          </a:r>
          <a:r>
            <a:rPr lang="ja-JP" altLang="en-US" sz="1100" b="0" i="0" baseline="0">
              <a:solidFill>
                <a:schemeClr val="dk1"/>
              </a:solidFill>
              <a:effectLst/>
              <a:latin typeface="+mn-lt"/>
              <a:ea typeface="+mn-ea"/>
              <a:cs typeface="+mn-cs"/>
            </a:rPr>
            <a:t>給食センターの建設事業により</a:t>
          </a:r>
          <a:r>
            <a:rPr lang="ja-JP" altLang="ja-JP" sz="1100" b="0" i="0" baseline="0">
              <a:solidFill>
                <a:schemeClr val="dk1"/>
              </a:solidFill>
              <a:effectLst/>
              <a:latin typeface="+mn-lt"/>
              <a:ea typeface="+mn-ea"/>
              <a:cs typeface="+mn-cs"/>
            </a:rPr>
            <a:t>普通建設事業費が増加したことが主な要因である。今後は中学校の大規模改修事業が控えているため、事業を適切に執行しながら歳出を抑制し、類似団体の平均を超えることの無いように努めていく。</a:t>
          </a:r>
          <a:endParaRPr lang="ja-JP" altLang="ja-JP" sz="1400">
            <a:effectLst/>
          </a:endParaRPr>
        </a:p>
        <a:p>
          <a:pPr eaLnBrk="1" fontAlgn="auto" latinLnBrk="0" hangingPunct="1">
            <a:lnSpc>
              <a:spcPct val="150000"/>
            </a:lnSpc>
          </a:pPr>
          <a:r>
            <a:rPr lang="ja-JP" altLang="ja-JP" sz="1100" b="0" i="0" baseline="0">
              <a:solidFill>
                <a:schemeClr val="dk1"/>
              </a:solidFill>
              <a:effectLst/>
              <a:latin typeface="+mn-lt"/>
              <a:ea typeface="+mn-ea"/>
              <a:cs typeface="+mn-cs"/>
            </a:rPr>
            <a:t>　土木費は類似団体平均を下回っており、</a:t>
          </a:r>
          <a:r>
            <a:rPr lang="ja-JP" altLang="en-US" sz="1100" b="0" i="0" baseline="0">
              <a:solidFill>
                <a:schemeClr val="dk1"/>
              </a:solidFill>
              <a:effectLst/>
              <a:latin typeface="+mn-lt"/>
              <a:ea typeface="+mn-ea"/>
              <a:cs typeface="+mn-cs"/>
            </a:rPr>
            <a:t>昨年度に引き続いて低い水準にある</a:t>
          </a:r>
          <a:r>
            <a:rPr lang="ja-JP" altLang="ja-JP" sz="1100" b="0" i="0" baseline="0">
              <a:solidFill>
                <a:schemeClr val="dk1"/>
              </a:solidFill>
              <a:effectLst/>
              <a:latin typeface="+mn-lt"/>
              <a:ea typeface="+mn-ea"/>
              <a:cs typeface="+mn-cs"/>
            </a:rPr>
            <a:t>。今後も新規事業を極力抑えることで普通建設事業費の</a:t>
          </a:r>
          <a:r>
            <a:rPr kumimoji="1" lang="ja-JP" altLang="ja-JP" sz="1100">
              <a:solidFill>
                <a:schemeClr val="dk1"/>
              </a:solidFill>
              <a:effectLst/>
              <a:latin typeface="+mn-lt"/>
              <a:ea typeface="+mn-ea"/>
              <a:cs typeface="+mn-cs"/>
            </a:rPr>
            <a:t>削減に努め、現在の水準を維持していく。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ct val="1500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年度の財政調整基金残高に対する標準財政規模比は</a:t>
          </a:r>
          <a:r>
            <a:rPr kumimoji="1" lang="en-US" altLang="ja-JP" sz="1100">
              <a:solidFill>
                <a:schemeClr val="dk1"/>
              </a:solidFill>
              <a:effectLst/>
              <a:latin typeface="+mn-lt"/>
              <a:ea typeface="+mn-ea"/>
              <a:cs typeface="+mn-cs"/>
            </a:rPr>
            <a:t>29.73%</a:t>
          </a:r>
          <a:r>
            <a:rPr kumimoji="1" lang="ja-JP" altLang="ja-JP" sz="1100">
              <a:solidFill>
                <a:schemeClr val="dk1"/>
              </a:solidFill>
              <a:effectLst/>
              <a:latin typeface="+mn-lt"/>
              <a:ea typeface="+mn-ea"/>
              <a:cs typeface="+mn-cs"/>
            </a:rPr>
            <a:t>と悪化し、実質単年度収支も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年連続で赤字となっている。これは、</a:t>
          </a:r>
          <a:r>
            <a:rPr kumimoji="1" lang="ja-JP" altLang="en-US" sz="1100">
              <a:solidFill>
                <a:schemeClr val="dk1"/>
              </a:solidFill>
              <a:effectLst/>
              <a:latin typeface="+mn-lt"/>
              <a:ea typeface="+mn-ea"/>
              <a:cs typeface="+mn-cs"/>
            </a:rPr>
            <a:t>給食センターの建設や</a:t>
          </a:r>
          <a:r>
            <a:rPr kumimoji="1" lang="ja-JP" altLang="ja-JP" sz="1100">
              <a:solidFill>
                <a:schemeClr val="dk1"/>
              </a:solidFill>
              <a:effectLst/>
              <a:latin typeface="+mn-lt"/>
              <a:ea typeface="+mn-ea"/>
              <a:cs typeface="+mn-cs"/>
            </a:rPr>
            <a:t>小学校の大規模改修事業など臨時の財政需要が重なったためである。</a:t>
          </a:r>
          <a:endParaRPr lang="ja-JP" altLang="ja-JP" sz="1400">
            <a:effectLst/>
          </a:endParaRPr>
        </a:p>
        <a:p>
          <a:pPr>
            <a:lnSpc>
              <a:spcPct val="1500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年度の財政調整基金残高が約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百万円と減少しているため、今後は大きな事業でもない限り極力取り崩しをやめ、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億円を下回らないように努めていく。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　連結実質赤字比率は、平成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年度から一般会計及び全ての会計において実質収支額が黒字であるため比率はないが、引き続き財源の確保や経常経費の削減などに努めていく。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4043_&#27744;&#3000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54.8</v>
          </cell>
          <cell r="O51">
            <v>78.900000000000006</v>
          </cell>
        </row>
        <row r="53">
          <cell r="N53">
            <v>56.9</v>
          </cell>
          <cell r="O53">
            <v>57.4</v>
          </cell>
        </row>
        <row r="55">
          <cell r="G55" t="str">
            <v>類似団体内平均値</v>
          </cell>
          <cell r="N55">
            <v>20.2</v>
          </cell>
          <cell r="O55">
            <v>15.5</v>
          </cell>
        </row>
        <row r="57">
          <cell r="N57">
            <v>54.5</v>
          </cell>
          <cell r="O57">
            <v>55.5</v>
          </cell>
        </row>
        <row r="72">
          <cell r="K72" t="str">
            <v>H24</v>
          </cell>
          <cell r="L72" t="str">
            <v>H25</v>
          </cell>
          <cell r="M72" t="str">
            <v>H26</v>
          </cell>
          <cell r="N72" t="str">
            <v>H27</v>
          </cell>
          <cell r="O72" t="str">
            <v>H28</v>
          </cell>
        </row>
        <row r="73">
          <cell r="G73" t="str">
            <v>当該団体値</v>
          </cell>
          <cell r="K73">
            <v>59.8</v>
          </cell>
          <cell r="L73">
            <v>53.4</v>
          </cell>
          <cell r="M73">
            <v>56.8</v>
          </cell>
          <cell r="N73">
            <v>54.8</v>
          </cell>
          <cell r="O73">
            <v>78.900000000000006</v>
          </cell>
        </row>
        <row r="75">
          <cell r="K75">
            <v>10.7</v>
          </cell>
          <cell r="L75">
            <v>9.5</v>
          </cell>
          <cell r="M75">
            <v>8.8000000000000007</v>
          </cell>
          <cell r="N75">
            <v>8.1</v>
          </cell>
          <cell r="O75">
            <v>7.7</v>
          </cell>
        </row>
        <row r="77">
          <cell r="G77" t="str">
            <v>類似団体内平均値</v>
          </cell>
          <cell r="K77">
            <v>43</v>
          </cell>
          <cell r="L77">
            <v>37</v>
          </cell>
          <cell r="M77">
            <v>27.8</v>
          </cell>
          <cell r="N77">
            <v>20.2</v>
          </cell>
          <cell r="O77">
            <v>15.5</v>
          </cell>
        </row>
        <row r="79">
          <cell r="K79">
            <v>10.3</v>
          </cell>
          <cell r="L79">
            <v>9.4</v>
          </cell>
          <cell r="M79">
            <v>8.1</v>
          </cell>
          <cell r="N79">
            <v>7.1</v>
          </cell>
          <cell r="O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11006112</v>
      </c>
      <c r="BO4" s="381"/>
      <c r="BP4" s="381"/>
      <c r="BQ4" s="381"/>
      <c r="BR4" s="381"/>
      <c r="BS4" s="381"/>
      <c r="BT4" s="381"/>
      <c r="BU4" s="382"/>
      <c r="BV4" s="380">
        <v>8775278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6.5</v>
      </c>
      <c r="CU4" s="558"/>
      <c r="CV4" s="558"/>
      <c r="CW4" s="558"/>
      <c r="CX4" s="558"/>
      <c r="CY4" s="558"/>
      <c r="CZ4" s="558"/>
      <c r="DA4" s="559"/>
      <c r="DB4" s="557">
        <v>7.6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10658909</v>
      </c>
      <c r="BO5" s="386"/>
      <c r="BP5" s="386"/>
      <c r="BQ5" s="386"/>
      <c r="BR5" s="386"/>
      <c r="BS5" s="386"/>
      <c r="BT5" s="386"/>
      <c r="BU5" s="387"/>
      <c r="BV5" s="385">
        <v>8255165</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78.900000000000006</v>
      </c>
      <c r="CU5" s="356"/>
      <c r="CV5" s="356"/>
      <c r="CW5" s="356"/>
      <c r="CX5" s="356"/>
      <c r="CY5" s="356"/>
      <c r="CZ5" s="356"/>
      <c r="DA5" s="357"/>
      <c r="DB5" s="355">
        <v>74.5</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347203</v>
      </c>
      <c r="BO6" s="386"/>
      <c r="BP6" s="386"/>
      <c r="BQ6" s="386"/>
      <c r="BR6" s="386"/>
      <c r="BS6" s="386"/>
      <c r="BT6" s="386"/>
      <c r="BU6" s="387"/>
      <c r="BV6" s="385">
        <v>520113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84.2</v>
      </c>
      <c r="CU6" s="532"/>
      <c r="CV6" s="532"/>
      <c r="CW6" s="532"/>
      <c r="CX6" s="532"/>
      <c r="CY6" s="532"/>
      <c r="CZ6" s="532"/>
      <c r="DA6" s="533"/>
      <c r="DB6" s="531">
        <v>80.400000000000006</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253</v>
      </c>
      <c r="BO7" s="386"/>
      <c r="BP7" s="386"/>
      <c r="BQ7" s="386"/>
      <c r="BR7" s="386"/>
      <c r="BS7" s="386"/>
      <c r="BT7" s="386"/>
      <c r="BU7" s="387"/>
      <c r="BV7" s="385">
        <v>109480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5371406</v>
      </c>
      <c r="CU7" s="386"/>
      <c r="CV7" s="386"/>
      <c r="CW7" s="386"/>
      <c r="CX7" s="386"/>
      <c r="CY7" s="386"/>
      <c r="CZ7" s="386"/>
      <c r="DA7" s="387"/>
      <c r="DB7" s="385">
        <v>5421724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346950</v>
      </c>
      <c r="BO8" s="386"/>
      <c r="BP8" s="386"/>
      <c r="BQ8" s="386"/>
      <c r="BR8" s="386"/>
      <c r="BS8" s="386"/>
      <c r="BT8" s="386"/>
      <c r="BU8" s="387"/>
      <c r="BV8" s="385">
        <v>410633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0.64</v>
      </c>
      <c r="CU8" s="495"/>
      <c r="CV8" s="495"/>
      <c r="CW8" s="495"/>
      <c r="CX8" s="495"/>
      <c r="CY8" s="495"/>
      <c r="CZ8" s="495"/>
      <c r="DA8" s="496"/>
      <c r="DB8" s="494">
        <v>0.63</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24347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-63683</v>
      </c>
      <c r="BO9" s="386"/>
      <c r="BP9" s="386"/>
      <c r="BQ9" s="386"/>
      <c r="BR9" s="386"/>
      <c r="BS9" s="386"/>
      <c r="BT9" s="386"/>
      <c r="BU9" s="387"/>
      <c r="BV9" s="385">
        <v>62791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10.3</v>
      </c>
      <c r="CU9" s="356"/>
      <c r="CV9" s="356"/>
      <c r="CW9" s="356"/>
      <c r="CX9" s="356"/>
      <c r="CY9" s="356"/>
      <c r="CZ9" s="356"/>
      <c r="DA9" s="357"/>
      <c r="DB9" s="355">
        <v>9.9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24980</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256428</v>
      </c>
      <c r="BO10" s="386"/>
      <c r="BP10" s="386"/>
      <c r="BQ10" s="386"/>
      <c r="BR10" s="386"/>
      <c r="BS10" s="386"/>
      <c r="BT10" s="386"/>
      <c r="BU10" s="387"/>
      <c r="BV10" s="385">
        <v>179652</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24390</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300000</v>
      </c>
      <c r="BO12" s="386"/>
      <c r="BP12" s="386"/>
      <c r="BQ12" s="386"/>
      <c r="BR12" s="386"/>
      <c r="BS12" s="386"/>
      <c r="BT12" s="386"/>
      <c r="BU12" s="387"/>
      <c r="BV12" s="385">
        <v>350000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24079</v>
      </c>
      <c r="S13" s="487"/>
      <c r="T13" s="487"/>
      <c r="U13" s="487"/>
      <c r="V13" s="488"/>
      <c r="W13" s="474" t="s">
        <v>124</v>
      </c>
      <c r="X13" s="398"/>
      <c r="Y13" s="398"/>
      <c r="Z13" s="398"/>
      <c r="AA13" s="398"/>
      <c r="AB13" s="399"/>
      <c r="AC13" s="361">
        <v>459</v>
      </c>
      <c r="AD13" s="362"/>
      <c r="AE13" s="362"/>
      <c r="AF13" s="362"/>
      <c r="AG13" s="363"/>
      <c r="AH13" s="361">
        <v>428</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-107255</v>
      </c>
      <c r="BO13" s="386"/>
      <c r="BP13" s="386"/>
      <c r="BQ13" s="386"/>
      <c r="BR13" s="386"/>
      <c r="BS13" s="386"/>
      <c r="BT13" s="386"/>
      <c r="BU13" s="387"/>
      <c r="BV13" s="385">
        <v>-107557</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7.7</v>
      </c>
      <c r="CU13" s="356"/>
      <c r="CV13" s="356"/>
      <c r="CW13" s="356"/>
      <c r="CX13" s="356"/>
      <c r="CY13" s="356"/>
      <c r="CZ13" s="356"/>
      <c r="DA13" s="357"/>
      <c r="DB13" s="355">
        <v>8.1</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24572</v>
      </c>
      <c r="S14" s="487"/>
      <c r="T14" s="487"/>
      <c r="U14" s="487"/>
      <c r="V14" s="488"/>
      <c r="W14" s="489"/>
      <c r="X14" s="401"/>
      <c r="Y14" s="401"/>
      <c r="Z14" s="401"/>
      <c r="AA14" s="401"/>
      <c r="AB14" s="402"/>
      <c r="AC14" s="479">
        <v>3.9</v>
      </c>
      <c r="AD14" s="480"/>
      <c r="AE14" s="480"/>
      <c r="AF14" s="480"/>
      <c r="AG14" s="481"/>
      <c r="AH14" s="479">
        <v>3.6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78.900000000000006</v>
      </c>
      <c r="CU14" s="458"/>
      <c r="CV14" s="458"/>
      <c r="CW14" s="458"/>
      <c r="CX14" s="458"/>
      <c r="CY14" s="458"/>
      <c r="CZ14" s="458"/>
      <c r="DA14" s="459"/>
      <c r="DB14" s="490">
        <v>54.8</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24299</v>
      </c>
      <c r="S15" s="487"/>
      <c r="T15" s="487"/>
      <c r="U15" s="487"/>
      <c r="V15" s="488"/>
      <c r="W15" s="474" t="s">
        <v>131</v>
      </c>
      <c r="X15" s="398"/>
      <c r="Y15" s="398"/>
      <c r="Z15" s="398"/>
      <c r="AA15" s="398"/>
      <c r="AB15" s="399"/>
      <c r="AC15" s="361">
        <v>4552</v>
      </c>
      <c r="AD15" s="362"/>
      <c r="AE15" s="362"/>
      <c r="AF15" s="362"/>
      <c r="AG15" s="363"/>
      <c r="AH15" s="361">
        <v>4818</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2761533</v>
      </c>
      <c r="BO15" s="381"/>
      <c r="BP15" s="381"/>
      <c r="BQ15" s="381"/>
      <c r="BR15" s="381"/>
      <c r="BS15" s="381"/>
      <c r="BT15" s="381"/>
      <c r="BU15" s="382"/>
      <c r="BV15" s="380">
        <v>2722422</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38.799999999999997</v>
      </c>
      <c r="AD16" s="480"/>
      <c r="AE16" s="480"/>
      <c r="AF16" s="480"/>
      <c r="AG16" s="481"/>
      <c r="AH16" s="479">
        <v>40.700000000000003</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4294931</v>
      </c>
      <c r="BO16" s="386"/>
      <c r="BP16" s="386"/>
      <c r="BQ16" s="386"/>
      <c r="BR16" s="386"/>
      <c r="BS16" s="386"/>
      <c r="BT16" s="386"/>
      <c r="BU16" s="387"/>
      <c r="BV16" s="385">
        <v>4298421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6714</v>
      </c>
      <c r="AD17" s="362"/>
      <c r="AE17" s="362"/>
      <c r="AF17" s="362"/>
      <c r="AG17" s="363"/>
      <c r="AH17" s="361">
        <v>6583</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3498786</v>
      </c>
      <c r="BO17" s="386"/>
      <c r="BP17" s="386"/>
      <c r="BQ17" s="386"/>
      <c r="BR17" s="386"/>
      <c r="BS17" s="386"/>
      <c r="BT17" s="386"/>
      <c r="BU17" s="387"/>
      <c r="BV17" s="385">
        <v>3436730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38.799999999999997</v>
      </c>
      <c r="M18" s="450"/>
      <c r="N18" s="450"/>
      <c r="O18" s="450"/>
      <c r="P18" s="450"/>
      <c r="Q18" s="450"/>
      <c r="R18" s="451"/>
      <c r="S18" s="451"/>
      <c r="T18" s="451"/>
      <c r="U18" s="451"/>
      <c r="V18" s="452"/>
      <c r="W18" s="466"/>
      <c r="X18" s="467"/>
      <c r="Y18" s="467"/>
      <c r="Z18" s="467"/>
      <c r="AA18" s="467"/>
      <c r="AB18" s="475"/>
      <c r="AC18" s="349">
        <v>57.3</v>
      </c>
      <c r="AD18" s="350"/>
      <c r="AE18" s="350"/>
      <c r="AF18" s="350"/>
      <c r="AG18" s="453"/>
      <c r="AH18" s="349">
        <v>55.7</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4253246</v>
      </c>
      <c r="BO18" s="386"/>
      <c r="BP18" s="386"/>
      <c r="BQ18" s="386"/>
      <c r="BR18" s="386"/>
      <c r="BS18" s="386"/>
      <c r="BT18" s="386"/>
      <c r="BU18" s="387"/>
      <c r="BV18" s="385">
        <v>4148073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628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6320577</v>
      </c>
      <c r="BO19" s="386"/>
      <c r="BP19" s="386"/>
      <c r="BQ19" s="386"/>
      <c r="BR19" s="386"/>
      <c r="BS19" s="386"/>
      <c r="BT19" s="386"/>
      <c r="BU19" s="387"/>
      <c r="BV19" s="385">
        <v>6535455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7897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8083319</v>
      </c>
      <c r="BO23" s="386"/>
      <c r="BP23" s="386"/>
      <c r="BQ23" s="386"/>
      <c r="BR23" s="386"/>
      <c r="BS23" s="386"/>
      <c r="BT23" s="386"/>
      <c r="BU23" s="387"/>
      <c r="BV23" s="385">
        <v>7355790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7550</v>
      </c>
      <c r="R24" s="362"/>
      <c r="S24" s="362"/>
      <c r="T24" s="362"/>
      <c r="U24" s="362"/>
      <c r="V24" s="363"/>
      <c r="W24" s="427"/>
      <c r="X24" s="418"/>
      <c r="Y24" s="419"/>
      <c r="Z24" s="358" t="s">
        <v>155</v>
      </c>
      <c r="AA24" s="359"/>
      <c r="AB24" s="359"/>
      <c r="AC24" s="359"/>
      <c r="AD24" s="359"/>
      <c r="AE24" s="359"/>
      <c r="AF24" s="359"/>
      <c r="AG24" s="360"/>
      <c r="AH24" s="361">
        <v>171</v>
      </c>
      <c r="AI24" s="362"/>
      <c r="AJ24" s="362"/>
      <c r="AK24" s="362"/>
      <c r="AL24" s="363"/>
      <c r="AM24" s="361">
        <v>459135</v>
      </c>
      <c r="AN24" s="362"/>
      <c r="AO24" s="362"/>
      <c r="AP24" s="362"/>
      <c r="AQ24" s="362"/>
      <c r="AR24" s="363"/>
      <c r="AS24" s="361">
        <v>2685</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7202576</v>
      </c>
      <c r="BO24" s="386"/>
      <c r="BP24" s="386"/>
      <c r="BQ24" s="386"/>
      <c r="BR24" s="386"/>
      <c r="BS24" s="386"/>
      <c r="BT24" s="386"/>
      <c r="BU24" s="387"/>
      <c r="BV24" s="385">
        <v>6575981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6120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8861</v>
      </c>
      <c r="BO25" s="381"/>
      <c r="BP25" s="381"/>
      <c r="BQ25" s="381"/>
      <c r="BR25" s="381"/>
      <c r="BS25" s="381"/>
      <c r="BT25" s="381"/>
      <c r="BU25" s="382"/>
      <c r="BV25" s="380">
        <v>13878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4000</v>
      </c>
      <c r="R26" s="362"/>
      <c r="S26" s="362"/>
      <c r="T26" s="362"/>
      <c r="U26" s="362"/>
      <c r="V26" s="363"/>
      <c r="W26" s="427"/>
      <c r="X26" s="418"/>
      <c r="Y26" s="419"/>
      <c r="Z26" s="358" t="s">
        <v>161</v>
      </c>
      <c r="AA26" s="440"/>
      <c r="AB26" s="440"/>
      <c r="AC26" s="440"/>
      <c r="AD26" s="440"/>
      <c r="AE26" s="440"/>
      <c r="AF26" s="440"/>
      <c r="AG26" s="441"/>
      <c r="AH26" s="361">
        <v>13</v>
      </c>
      <c r="AI26" s="362"/>
      <c r="AJ26" s="362"/>
      <c r="AK26" s="362"/>
      <c r="AL26" s="363"/>
      <c r="AM26" s="361">
        <v>26936</v>
      </c>
      <c r="AN26" s="362"/>
      <c r="AO26" s="362"/>
      <c r="AP26" s="362"/>
      <c r="AQ26" s="362"/>
      <c r="AR26" s="363"/>
      <c r="AS26" s="361">
        <v>2072</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3100</v>
      </c>
      <c r="R27" s="362"/>
      <c r="S27" s="362"/>
      <c r="T27" s="362"/>
      <c r="U27" s="362"/>
      <c r="V27" s="363"/>
      <c r="W27" s="427"/>
      <c r="X27" s="418"/>
      <c r="Y27" s="419"/>
      <c r="Z27" s="358" t="s">
        <v>164</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187174</v>
      </c>
      <c r="BO27" s="389"/>
      <c r="BP27" s="389"/>
      <c r="BQ27" s="389"/>
      <c r="BR27" s="389"/>
      <c r="BS27" s="389"/>
      <c r="BT27" s="389"/>
      <c r="BU27" s="390"/>
      <c r="BV27" s="388">
        <v>187166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2850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1597176</v>
      </c>
      <c r="BO28" s="381"/>
      <c r="BP28" s="381"/>
      <c r="BQ28" s="381"/>
      <c r="BR28" s="381"/>
      <c r="BS28" s="381"/>
      <c r="BT28" s="381"/>
      <c r="BU28" s="382"/>
      <c r="BV28" s="380">
        <v>1640748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2650</v>
      </c>
      <c r="R29" s="362"/>
      <c r="S29" s="362"/>
      <c r="T29" s="362"/>
      <c r="U29" s="362"/>
      <c r="V29" s="363"/>
      <c r="W29" s="428"/>
      <c r="X29" s="429"/>
      <c r="Y29" s="430"/>
      <c r="Z29" s="358" t="s">
        <v>171</v>
      </c>
      <c r="AA29" s="359"/>
      <c r="AB29" s="359"/>
      <c r="AC29" s="359"/>
      <c r="AD29" s="359"/>
      <c r="AE29" s="359"/>
      <c r="AF29" s="359"/>
      <c r="AG29" s="360"/>
      <c r="AH29" s="361">
        <v>171</v>
      </c>
      <c r="AI29" s="362"/>
      <c r="AJ29" s="362"/>
      <c r="AK29" s="362"/>
      <c r="AL29" s="363"/>
      <c r="AM29" s="361">
        <v>459135</v>
      </c>
      <c r="AN29" s="362"/>
      <c r="AO29" s="362"/>
      <c r="AP29" s="362"/>
      <c r="AQ29" s="362"/>
      <c r="AR29" s="363"/>
      <c r="AS29" s="361">
        <v>2685</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74209</v>
      </c>
      <c r="BO29" s="386"/>
      <c r="BP29" s="386"/>
      <c r="BQ29" s="386"/>
      <c r="BR29" s="386"/>
      <c r="BS29" s="386"/>
      <c r="BT29" s="386"/>
      <c r="BU29" s="387"/>
      <c r="BV29" s="385">
        <v>74153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89.9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551215</v>
      </c>
      <c r="BO30" s="389"/>
      <c r="BP30" s="389"/>
      <c r="BQ30" s="389"/>
      <c r="BR30" s="389"/>
      <c r="BS30" s="389"/>
      <c r="BT30" s="389"/>
      <c r="BU30" s="390"/>
      <c r="BV30" s="388">
        <v>455460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4</v>
      </c>
      <c r="AN34" s="345"/>
      <c r="AO34" s="344" t="str">
        <f>IF('各会計、関係団体の財政状況及び健全化判断比率'!B30="","",'各会計、関係団体の財政状況及び健全化判断比率'!B30)</f>
        <v>水道事業会計</v>
      </c>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北部簡易水道事業特別会計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大垣衛生施設組合</v>
      </c>
      <c r="BZ34" s="344"/>
      <c r="CA34" s="344"/>
      <c r="CB34" s="344"/>
      <c r="CC34" s="344"/>
      <c r="CD34" s="344"/>
      <c r="CE34" s="344"/>
      <c r="CF34" s="344"/>
      <c r="CG34" s="344"/>
      <c r="CH34" s="344"/>
      <c r="CI34" s="344"/>
      <c r="CJ34" s="344"/>
      <c r="CK34" s="344"/>
      <c r="CL34" s="344"/>
      <c r="CM34" s="344"/>
      <c r="CN34" s="167"/>
      <c r="CO34" s="345">
        <f>IF(CQ34="","",MAX(C34:D43,U34:V43,AM34:AN43,BE34:BF43,BW34:BX43)+1)</f>
        <v>20</v>
      </c>
      <c r="CP34" s="345"/>
      <c r="CQ34" s="344" t="str">
        <f>IF('各会計、関係団体の財政状況及び健全化判断比率'!BS7="","",'各会計、関係団体の財政状況及び健全化判断比率'!BS7)</f>
        <v>池田町土地開発公社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6</v>
      </c>
      <c r="BF35" s="345"/>
      <c r="BG35" s="344" t="str">
        <f>IF('各会計、関係団体の財政状況及び健全化判断比率'!B32="","",'各会計、関係団体の財政状況及び健全化判断比率'!B32)</f>
        <v>南部簡易水道事業特別会計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揖斐川水防事務組合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7</v>
      </c>
      <c r="BF36" s="345"/>
      <c r="BG36" s="344" t="str">
        <f>IF('各会計、関係団体の財政状況及び健全化判断比率'!B33="","",'各会計、関係団体の財政状況及び健全化判断比率'!B33)</f>
        <v>農業集落排水事業特別会計</v>
      </c>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揖斐郡養基小学校養基保育所組合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8</v>
      </c>
      <c r="BF37" s="345"/>
      <c r="BG37" s="344" t="str">
        <f>IF('各会計、関係団体の財政状況及び健全化判断比率'!B34="","",'各会計、関係団体の財政状況及び健全化判断比率'!B34)</f>
        <v>公共下水道事業特別会計</v>
      </c>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岐阜県市町村会館組合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9</v>
      </c>
      <c r="BF38" s="345"/>
      <c r="BG38" s="344" t="str">
        <f>IF('各会計、関係団体の財政状況及び健全化判断比率'!B35="","",'各会計、関係団体の財政状況及び健全化判断比率'!B35)</f>
        <v>温泉施設特別会計</v>
      </c>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樫原谷林野組合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足打谷林野組合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岐阜県市町村職員退職手当組合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大垣消防組合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西濃環境整備組合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19</v>
      </c>
      <c r="BX43" s="345"/>
      <c r="BY43" s="344" t="str">
        <f>IF('各会計、関係団体の財政状況及び健全化判断比率'!B77="","",'各会計、関係団体の財政状況及び健全化判断比率'!B77)</f>
        <v>揖斐広域連合（一般会計分）</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528</v>
      </c>
      <c r="D34" s="1154"/>
      <c r="E34" s="1155"/>
      <c r="F34" s="32">
        <v>22.95</v>
      </c>
      <c r="G34" s="33">
        <v>26.82</v>
      </c>
      <c r="H34" s="33">
        <v>20.93</v>
      </c>
      <c r="I34" s="33">
        <v>18.149999999999999</v>
      </c>
      <c r="J34" s="34">
        <v>12.95</v>
      </c>
      <c r="K34" s="22"/>
      <c r="L34" s="22"/>
      <c r="M34" s="22"/>
      <c r="N34" s="22"/>
      <c r="O34" s="22"/>
      <c r="P34" s="22"/>
    </row>
    <row r="35" spans="1:16" ht="39" customHeight="1">
      <c r="A35" s="22"/>
      <c r="B35" s="35"/>
      <c r="C35" s="1148" t="s">
        <v>529</v>
      </c>
      <c r="D35" s="1149"/>
      <c r="E35" s="1150"/>
      <c r="F35" s="36">
        <v>6.83</v>
      </c>
      <c r="G35" s="37">
        <v>11</v>
      </c>
      <c r="H35" s="37">
        <v>6.47</v>
      </c>
      <c r="I35" s="37">
        <v>7.57</v>
      </c>
      <c r="J35" s="38">
        <v>6.45</v>
      </c>
      <c r="K35" s="22"/>
      <c r="L35" s="22"/>
      <c r="M35" s="22"/>
      <c r="N35" s="22"/>
      <c r="O35" s="22"/>
      <c r="P35" s="22"/>
    </row>
    <row r="36" spans="1:16" ht="39" customHeight="1">
      <c r="A36" s="22"/>
      <c r="B36" s="35"/>
      <c r="C36" s="1148" t="s">
        <v>530</v>
      </c>
      <c r="D36" s="1149"/>
      <c r="E36" s="1150"/>
      <c r="F36" s="36">
        <v>1.48</v>
      </c>
      <c r="G36" s="37">
        <v>1.67</v>
      </c>
      <c r="H36" s="37">
        <v>0.86</v>
      </c>
      <c r="I36" s="37">
        <v>0.44</v>
      </c>
      <c r="J36" s="38">
        <v>1.73</v>
      </c>
      <c r="K36" s="22"/>
      <c r="L36" s="22"/>
      <c r="M36" s="22"/>
      <c r="N36" s="22"/>
      <c r="O36" s="22"/>
      <c r="P36" s="22"/>
    </row>
    <row r="37" spans="1:16" ht="39" customHeight="1">
      <c r="A37" s="22"/>
      <c r="B37" s="35"/>
      <c r="C37" s="1148" t="s">
        <v>531</v>
      </c>
      <c r="D37" s="1149"/>
      <c r="E37" s="1150"/>
      <c r="F37" s="36">
        <v>0.14000000000000001</v>
      </c>
      <c r="G37" s="37">
        <v>0.23</v>
      </c>
      <c r="H37" s="37">
        <v>0</v>
      </c>
      <c r="I37" s="37">
        <v>0.08</v>
      </c>
      <c r="J37" s="38">
        <v>0.22</v>
      </c>
      <c r="K37" s="22"/>
      <c r="L37" s="22"/>
      <c r="M37" s="22"/>
      <c r="N37" s="22"/>
      <c r="O37" s="22"/>
      <c r="P37" s="22"/>
    </row>
    <row r="38" spans="1:16" ht="39" customHeight="1">
      <c r="A38" s="22"/>
      <c r="B38" s="35"/>
      <c r="C38" s="1148" t="s">
        <v>532</v>
      </c>
      <c r="D38" s="1149"/>
      <c r="E38" s="1150"/>
      <c r="F38" s="36">
        <v>0.13</v>
      </c>
      <c r="G38" s="37">
        <v>0.16</v>
      </c>
      <c r="H38" s="37">
        <v>0.24</v>
      </c>
      <c r="I38" s="37">
        <v>0.06</v>
      </c>
      <c r="J38" s="38">
        <v>0.14000000000000001</v>
      </c>
      <c r="K38" s="22"/>
      <c r="L38" s="22"/>
      <c r="M38" s="22"/>
      <c r="N38" s="22"/>
      <c r="O38" s="22"/>
      <c r="P38" s="22"/>
    </row>
    <row r="39" spans="1:16" ht="39" customHeight="1">
      <c r="A39" s="22"/>
      <c r="B39" s="35"/>
      <c r="C39" s="1148" t="s">
        <v>533</v>
      </c>
      <c r="D39" s="1149"/>
      <c r="E39" s="1150"/>
      <c r="F39" s="36">
        <v>0.18</v>
      </c>
      <c r="G39" s="37">
        <v>0.16</v>
      </c>
      <c r="H39" s="37">
        <v>0.22</v>
      </c>
      <c r="I39" s="37">
        <v>0.03</v>
      </c>
      <c r="J39" s="38">
        <v>7.0000000000000007E-2</v>
      </c>
      <c r="K39" s="22"/>
      <c r="L39" s="22"/>
      <c r="M39" s="22"/>
      <c r="N39" s="22"/>
      <c r="O39" s="22"/>
      <c r="P39" s="22"/>
    </row>
    <row r="40" spans="1:16" ht="39" customHeight="1">
      <c r="A40" s="22"/>
      <c r="B40" s="35"/>
      <c r="C40" s="1148" t="s">
        <v>534</v>
      </c>
      <c r="D40" s="1149"/>
      <c r="E40" s="1150"/>
      <c r="F40" s="36">
        <v>0</v>
      </c>
      <c r="G40" s="37">
        <v>0</v>
      </c>
      <c r="H40" s="37">
        <v>0</v>
      </c>
      <c r="I40" s="37">
        <v>0</v>
      </c>
      <c r="J40" s="38">
        <v>0</v>
      </c>
      <c r="K40" s="22"/>
      <c r="L40" s="22"/>
      <c r="M40" s="22"/>
      <c r="N40" s="22"/>
      <c r="O40" s="22"/>
      <c r="P40" s="22"/>
    </row>
    <row r="41" spans="1:16" ht="39" customHeight="1">
      <c r="A41" s="22"/>
      <c r="B41" s="35"/>
      <c r="C41" s="1148" t="s">
        <v>535</v>
      </c>
      <c r="D41" s="1149"/>
      <c r="E41" s="1150"/>
      <c r="F41" s="36">
        <v>0</v>
      </c>
      <c r="G41" s="37">
        <v>0</v>
      </c>
      <c r="H41" s="37">
        <v>0</v>
      </c>
      <c r="I41" s="37">
        <v>0</v>
      </c>
      <c r="J41" s="38">
        <v>0</v>
      </c>
      <c r="K41" s="22"/>
      <c r="L41" s="22"/>
      <c r="M41" s="22"/>
      <c r="N41" s="22"/>
      <c r="O41" s="22"/>
      <c r="P41" s="22"/>
    </row>
    <row r="42" spans="1:16" ht="39" customHeight="1">
      <c r="A42" s="22"/>
      <c r="B42" s="39"/>
      <c r="C42" s="1148" t="s">
        <v>536</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537</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11</v>
      </c>
      <c r="C45" s="1165"/>
      <c r="D45" s="58"/>
      <c r="E45" s="1170" t="s">
        <v>12</v>
      </c>
      <c r="F45" s="1170"/>
      <c r="G45" s="1170"/>
      <c r="H45" s="1170"/>
      <c r="I45" s="1170"/>
      <c r="J45" s="1171"/>
      <c r="K45" s="59">
        <v>638</v>
      </c>
      <c r="L45" s="60">
        <v>637</v>
      </c>
      <c r="M45" s="60">
        <v>667</v>
      </c>
      <c r="N45" s="60">
        <v>658</v>
      </c>
      <c r="O45" s="61">
        <v>665</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347</v>
      </c>
      <c r="L48" s="64">
        <v>280</v>
      </c>
      <c r="M48" s="64">
        <v>341</v>
      </c>
      <c r="N48" s="64">
        <v>345</v>
      </c>
      <c r="O48" s="65">
        <v>358</v>
      </c>
      <c r="P48" s="48"/>
      <c r="Q48" s="48"/>
      <c r="R48" s="48"/>
      <c r="S48" s="48"/>
      <c r="T48" s="48"/>
      <c r="U48" s="48"/>
    </row>
    <row r="49" spans="1:21" ht="30.75" customHeight="1">
      <c r="A49" s="48"/>
      <c r="B49" s="1166"/>
      <c r="C49" s="1167"/>
      <c r="D49" s="62"/>
      <c r="E49" s="1158" t="s">
        <v>16</v>
      </c>
      <c r="F49" s="1158"/>
      <c r="G49" s="1158"/>
      <c r="H49" s="1158"/>
      <c r="I49" s="1158"/>
      <c r="J49" s="1159"/>
      <c r="K49" s="63">
        <v>127</v>
      </c>
      <c r="L49" s="64">
        <v>128</v>
      </c>
      <c r="M49" s="64">
        <v>115</v>
      </c>
      <c r="N49" s="64">
        <v>79</v>
      </c>
      <c r="O49" s="65">
        <v>56</v>
      </c>
      <c r="P49" s="48"/>
      <c r="Q49" s="48"/>
      <c r="R49" s="48"/>
      <c r="S49" s="48"/>
      <c r="T49" s="48"/>
      <c r="U49" s="48"/>
    </row>
    <row r="50" spans="1:21" ht="30.75" customHeight="1">
      <c r="A50" s="48"/>
      <c r="B50" s="1166"/>
      <c r="C50" s="1167"/>
      <c r="D50" s="62"/>
      <c r="E50" s="1158" t="s">
        <v>17</v>
      </c>
      <c r="F50" s="1158"/>
      <c r="G50" s="1158"/>
      <c r="H50" s="1158"/>
      <c r="I50" s="1158"/>
      <c r="J50" s="1159"/>
      <c r="K50" s="63">
        <v>29</v>
      </c>
      <c r="L50" s="64">
        <v>23</v>
      </c>
      <c r="M50" s="64">
        <v>15</v>
      </c>
      <c r="N50" s="64">
        <v>10</v>
      </c>
      <c r="O50" s="65">
        <v>5</v>
      </c>
      <c r="P50" s="48"/>
      <c r="Q50" s="48"/>
      <c r="R50" s="48"/>
      <c r="S50" s="48"/>
      <c r="T50" s="48"/>
      <c r="U50" s="48"/>
    </row>
    <row r="51" spans="1:21" ht="30.75" customHeight="1">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674</v>
      </c>
      <c r="L52" s="64">
        <v>690</v>
      </c>
      <c r="M52" s="64">
        <v>751</v>
      </c>
      <c r="N52" s="64">
        <v>718</v>
      </c>
      <c r="O52" s="65">
        <v>737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467</v>
      </c>
      <c r="L53" s="69">
        <v>378</v>
      </c>
      <c r="M53" s="69">
        <v>387</v>
      </c>
      <c r="N53" s="69">
        <v>374</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4" t="s">
        <v>24</v>
      </c>
      <c r="C41" s="1185"/>
      <c r="D41" s="81"/>
      <c r="E41" s="1186" t="s">
        <v>25</v>
      </c>
      <c r="F41" s="1186"/>
      <c r="G41" s="1186"/>
      <c r="H41" s="1187"/>
      <c r="I41" s="82">
        <v>6633</v>
      </c>
      <c r="J41" s="83">
        <v>7159</v>
      </c>
      <c r="K41" s="83">
        <v>7236</v>
      </c>
      <c r="L41" s="83">
        <v>7356</v>
      </c>
      <c r="M41" s="84">
        <v>8083</v>
      </c>
    </row>
    <row r="42" spans="2:13" ht="27.75" customHeight="1">
      <c r="B42" s="1174"/>
      <c r="C42" s="1175"/>
      <c r="D42" s="85"/>
      <c r="E42" s="1178" t="s">
        <v>26</v>
      </c>
      <c r="F42" s="1178"/>
      <c r="G42" s="1178"/>
      <c r="H42" s="1179"/>
      <c r="I42" s="86">
        <v>948</v>
      </c>
      <c r="J42" s="87">
        <v>597</v>
      </c>
      <c r="K42" s="87">
        <v>488</v>
      </c>
      <c r="L42" s="87">
        <v>363</v>
      </c>
      <c r="M42" s="88">
        <v>306</v>
      </c>
    </row>
    <row r="43" spans="2:13" ht="27.75" customHeight="1">
      <c r="B43" s="1174"/>
      <c r="C43" s="1175"/>
      <c r="D43" s="85"/>
      <c r="E43" s="1178" t="s">
        <v>27</v>
      </c>
      <c r="F43" s="1178"/>
      <c r="G43" s="1178"/>
      <c r="H43" s="1179"/>
      <c r="I43" s="86">
        <v>5100</v>
      </c>
      <c r="J43" s="87">
        <v>4728</v>
      </c>
      <c r="K43" s="87">
        <v>4892</v>
      </c>
      <c r="L43" s="87">
        <v>4743</v>
      </c>
      <c r="M43" s="88">
        <v>5157</v>
      </c>
    </row>
    <row r="44" spans="2:13" ht="27.75" customHeight="1">
      <c r="B44" s="1174"/>
      <c r="C44" s="1175"/>
      <c r="D44" s="85"/>
      <c r="E44" s="1178" t="s">
        <v>28</v>
      </c>
      <c r="F44" s="1178"/>
      <c r="G44" s="1178"/>
      <c r="H44" s="1179"/>
      <c r="I44" s="86">
        <v>586</v>
      </c>
      <c r="J44" s="87">
        <v>481</v>
      </c>
      <c r="K44" s="87">
        <v>445</v>
      </c>
      <c r="L44" s="87">
        <v>467</v>
      </c>
      <c r="M44" s="88">
        <v>518</v>
      </c>
    </row>
    <row r="45" spans="2:13" ht="27.75" customHeight="1">
      <c r="B45" s="1174"/>
      <c r="C45" s="1175"/>
      <c r="D45" s="85"/>
      <c r="E45" s="1178" t="s">
        <v>29</v>
      </c>
      <c r="F45" s="1178"/>
      <c r="G45" s="1178"/>
      <c r="H45" s="1179"/>
      <c r="I45" s="86">
        <v>727</v>
      </c>
      <c r="J45" s="87">
        <v>720</v>
      </c>
      <c r="K45" s="87">
        <v>707</v>
      </c>
      <c r="L45" s="87">
        <v>796</v>
      </c>
      <c r="M45" s="88">
        <v>753</v>
      </c>
    </row>
    <row r="46" spans="2:13" ht="27.75" customHeight="1">
      <c r="B46" s="1174"/>
      <c r="C46" s="1175"/>
      <c r="D46" s="89"/>
      <c r="E46" s="1178" t="s">
        <v>30</v>
      </c>
      <c r="F46" s="1178"/>
      <c r="G46" s="1178"/>
      <c r="H46" s="1179"/>
      <c r="I46" s="86" t="s">
        <v>480</v>
      </c>
      <c r="J46" s="87" t="s">
        <v>480</v>
      </c>
      <c r="K46" s="87" t="s">
        <v>480</v>
      </c>
      <c r="L46" s="87" t="s">
        <v>480</v>
      </c>
      <c r="M46" s="88" t="s">
        <v>480</v>
      </c>
    </row>
    <row r="47" spans="2:13" ht="27.75" customHeight="1">
      <c r="B47" s="1174"/>
      <c r="C47" s="1175"/>
      <c r="D47" s="90"/>
      <c r="E47" s="1188" t="s">
        <v>31</v>
      </c>
      <c r="F47" s="1189"/>
      <c r="G47" s="1189"/>
      <c r="H47" s="1190"/>
      <c r="I47" s="86" t="s">
        <v>480</v>
      </c>
      <c r="J47" s="87" t="s">
        <v>480</v>
      </c>
      <c r="K47" s="87" t="s">
        <v>480</v>
      </c>
      <c r="L47" s="87" t="s">
        <v>480</v>
      </c>
      <c r="M47" s="88" t="s">
        <v>480</v>
      </c>
    </row>
    <row r="48" spans="2:13" ht="27.75" customHeight="1">
      <c r="B48" s="1174"/>
      <c r="C48" s="1175"/>
      <c r="D48" s="85"/>
      <c r="E48" s="1178" t="s">
        <v>32</v>
      </c>
      <c r="F48" s="1178"/>
      <c r="G48" s="1178"/>
      <c r="H48" s="1179"/>
      <c r="I48" s="86" t="s">
        <v>480</v>
      </c>
      <c r="J48" s="87" t="s">
        <v>480</v>
      </c>
      <c r="K48" s="87" t="s">
        <v>480</v>
      </c>
      <c r="L48" s="87" t="s">
        <v>480</v>
      </c>
      <c r="M48" s="88" t="s">
        <v>480</v>
      </c>
    </row>
    <row r="49" spans="2:13" ht="27.75" customHeight="1">
      <c r="B49" s="1176"/>
      <c r="C49" s="1177"/>
      <c r="D49" s="85"/>
      <c r="E49" s="1178" t="s">
        <v>33</v>
      </c>
      <c r="F49" s="1178"/>
      <c r="G49" s="1178"/>
      <c r="H49" s="1179"/>
      <c r="I49" s="86" t="s">
        <v>480</v>
      </c>
      <c r="J49" s="87" t="s">
        <v>480</v>
      </c>
      <c r="K49" s="87" t="s">
        <v>480</v>
      </c>
      <c r="L49" s="87" t="s">
        <v>480</v>
      </c>
      <c r="M49" s="88" t="s">
        <v>480</v>
      </c>
    </row>
    <row r="50" spans="2:13" ht="27.75" customHeight="1">
      <c r="B50" s="1172" t="s">
        <v>34</v>
      </c>
      <c r="C50" s="1173"/>
      <c r="D50" s="91"/>
      <c r="E50" s="1178" t="s">
        <v>35</v>
      </c>
      <c r="F50" s="1178"/>
      <c r="G50" s="1178"/>
      <c r="H50" s="1179"/>
      <c r="I50" s="86">
        <v>2388</v>
      </c>
      <c r="J50" s="87">
        <v>2324</v>
      </c>
      <c r="K50" s="87">
        <v>2328</v>
      </c>
      <c r="L50" s="87">
        <v>2229</v>
      </c>
      <c r="M50" s="88">
        <v>2283</v>
      </c>
    </row>
    <row r="51" spans="2:13" ht="27.75" customHeight="1">
      <c r="B51" s="1174"/>
      <c r="C51" s="1175"/>
      <c r="D51" s="85"/>
      <c r="E51" s="1178" t="s">
        <v>36</v>
      </c>
      <c r="F51" s="1178"/>
      <c r="G51" s="1178"/>
      <c r="H51" s="1179"/>
      <c r="I51" s="86">
        <v>37</v>
      </c>
      <c r="J51" s="87">
        <v>35</v>
      </c>
      <c r="K51" s="87">
        <v>38</v>
      </c>
      <c r="L51" s="87">
        <v>35</v>
      </c>
      <c r="M51" s="88">
        <v>20</v>
      </c>
    </row>
    <row r="52" spans="2:13" ht="27.75" customHeight="1">
      <c r="B52" s="1176"/>
      <c r="C52" s="1177"/>
      <c r="D52" s="85"/>
      <c r="E52" s="1178" t="s">
        <v>37</v>
      </c>
      <c r="F52" s="1178"/>
      <c r="G52" s="1178"/>
      <c r="H52" s="1179"/>
      <c r="I52" s="86">
        <v>8774</v>
      </c>
      <c r="J52" s="87">
        <v>8841</v>
      </c>
      <c r="K52" s="87">
        <v>8765</v>
      </c>
      <c r="L52" s="87">
        <v>8873</v>
      </c>
      <c r="M52" s="88">
        <v>8846</v>
      </c>
    </row>
    <row r="53" spans="2:13" ht="27.75" customHeight="1" thickBot="1">
      <c r="B53" s="1180" t="s">
        <v>21</v>
      </c>
      <c r="C53" s="1181"/>
      <c r="D53" s="92"/>
      <c r="E53" s="1182" t="s">
        <v>38</v>
      </c>
      <c r="F53" s="1182"/>
      <c r="G53" s="1182"/>
      <c r="H53" s="1183"/>
      <c r="I53" s="93">
        <v>2795</v>
      </c>
      <c r="J53" s="94">
        <v>2484</v>
      </c>
      <c r="K53" s="94">
        <v>2637</v>
      </c>
      <c r="L53" s="94">
        <v>2588</v>
      </c>
      <c r="M53" s="95">
        <v>3669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M17" sqref="M1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563</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563</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1200" t="s">
        <v>565</v>
      </c>
      <c r="I42" s="1201"/>
      <c r="J42" s="1201"/>
      <c r="K42" s="1201"/>
      <c r="L42" s="246"/>
      <c r="M42" s="246"/>
      <c r="N42" s="246"/>
      <c r="O42" s="246"/>
    </row>
    <row r="43" spans="2:17">
      <c r="B43" s="250"/>
      <c r="C43" s="246"/>
      <c r="D43" s="246"/>
      <c r="E43" s="246"/>
      <c r="F43" s="246"/>
      <c r="G43" s="1202" t="s">
        <v>566</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567</v>
      </c>
    </row>
    <row r="50" spans="1:17">
      <c r="B50" s="250"/>
      <c r="C50" s="246"/>
      <c r="D50" s="246"/>
      <c r="E50" s="246"/>
      <c r="F50" s="246"/>
      <c r="G50" s="1212"/>
      <c r="H50" s="1213"/>
      <c r="I50" s="1213"/>
      <c r="J50" s="1214"/>
      <c r="K50" s="1215" t="s">
        <v>520</v>
      </c>
      <c r="L50" s="1215" t="s">
        <v>521</v>
      </c>
      <c r="M50" s="1215" t="s">
        <v>522</v>
      </c>
      <c r="N50" s="1215" t="s">
        <v>523</v>
      </c>
      <c r="O50" s="1215" t="s">
        <v>524</v>
      </c>
    </row>
    <row r="51" spans="1:17">
      <c r="B51" s="250"/>
      <c r="C51" s="246"/>
      <c r="D51" s="246"/>
      <c r="E51" s="246"/>
      <c r="F51" s="246"/>
      <c r="G51" s="1216" t="s">
        <v>568</v>
      </c>
      <c r="H51" s="1217"/>
      <c r="I51" s="1218" t="s">
        <v>569</v>
      </c>
      <c r="J51" s="1218"/>
      <c r="K51" s="1219"/>
      <c r="L51" s="1219"/>
      <c r="M51" s="1219"/>
      <c r="N51" s="1220">
        <v>54.8</v>
      </c>
      <c r="O51" s="1220">
        <v>78.900000000000006</v>
      </c>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570</v>
      </c>
      <c r="J53" s="1225"/>
      <c r="K53" s="1226"/>
      <c r="L53" s="1226"/>
      <c r="M53" s="1226"/>
      <c r="N53" s="1227">
        <v>56.9</v>
      </c>
      <c r="O53" s="1227">
        <v>57.4</v>
      </c>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571</v>
      </c>
      <c r="H55" s="1232"/>
      <c r="I55" s="1225" t="s">
        <v>569</v>
      </c>
      <c r="J55" s="1225"/>
      <c r="K55" s="1219"/>
      <c r="L55" s="1219"/>
      <c r="M55" s="1219"/>
      <c r="N55" s="1220">
        <v>20.2</v>
      </c>
      <c r="O55" s="1220">
        <v>15.5</v>
      </c>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570</v>
      </c>
      <c r="J57" s="1236"/>
      <c r="K57" s="1226"/>
      <c r="L57" s="1226"/>
      <c r="M57" s="1226"/>
      <c r="N57" s="1227">
        <v>54.5</v>
      </c>
      <c r="O57" s="1227">
        <v>55.5</v>
      </c>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1200" t="s">
        <v>565</v>
      </c>
      <c r="I64" s="1201"/>
      <c r="J64" s="1201"/>
      <c r="K64" s="1201"/>
      <c r="L64" s="246"/>
      <c r="M64" s="246"/>
      <c r="N64" s="246"/>
      <c r="O64" s="246"/>
    </row>
    <row r="65" spans="2:30">
      <c r="B65" s="250"/>
      <c r="C65" s="246"/>
      <c r="D65" s="246"/>
      <c r="E65" s="246"/>
      <c r="F65" s="246"/>
      <c r="G65" s="1202" t="s">
        <v>573</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574</v>
      </c>
      <c r="I71" s="1250"/>
      <c r="J71" s="1246"/>
      <c r="K71" s="1246"/>
      <c r="L71" s="1247"/>
      <c r="M71" s="1246"/>
      <c r="N71" s="1247"/>
      <c r="O71" s="1248"/>
    </row>
    <row r="72" spans="2:30">
      <c r="B72" s="250"/>
      <c r="C72" s="246"/>
      <c r="D72" s="246"/>
      <c r="E72" s="246"/>
      <c r="F72" s="246"/>
      <c r="G72" s="1212"/>
      <c r="H72" s="1213"/>
      <c r="I72" s="1213"/>
      <c r="J72" s="1214"/>
      <c r="K72" s="1215" t="s">
        <v>520</v>
      </c>
      <c r="L72" s="1215" t="s">
        <v>521</v>
      </c>
      <c r="M72" s="1215" t="s">
        <v>522</v>
      </c>
      <c r="N72" s="1215" t="s">
        <v>523</v>
      </c>
      <c r="O72" s="1215" t="s">
        <v>524</v>
      </c>
    </row>
    <row r="73" spans="2:30">
      <c r="B73" s="250"/>
      <c r="C73" s="246"/>
      <c r="D73" s="246"/>
      <c r="E73" s="246"/>
      <c r="F73" s="246"/>
      <c r="G73" s="1216" t="s">
        <v>568</v>
      </c>
      <c r="H73" s="1217"/>
      <c r="I73" s="1218" t="s">
        <v>569</v>
      </c>
      <c r="J73" s="1218"/>
      <c r="K73" s="1251">
        <v>59.8</v>
      </c>
      <c r="L73" s="1251">
        <v>53.4</v>
      </c>
      <c r="M73" s="1220">
        <v>56.8</v>
      </c>
      <c r="N73" s="1220">
        <v>54.8</v>
      </c>
      <c r="O73" s="1220">
        <v>78.900000000000006</v>
      </c>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575</v>
      </c>
      <c r="J75" s="1225"/>
      <c r="K75" s="1227">
        <v>10.7</v>
      </c>
      <c r="L75" s="1227">
        <v>9.5</v>
      </c>
      <c r="M75" s="1227">
        <v>8.8000000000000007</v>
      </c>
      <c r="N75" s="1227">
        <v>8.1</v>
      </c>
      <c r="O75" s="1227">
        <v>7.7</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571</v>
      </c>
      <c r="H77" s="1232"/>
      <c r="I77" s="1225" t="s">
        <v>569</v>
      </c>
      <c r="J77" s="1225"/>
      <c r="K77" s="1251">
        <v>43</v>
      </c>
      <c r="L77" s="1251">
        <v>37</v>
      </c>
      <c r="M77" s="1220">
        <v>27.8</v>
      </c>
      <c r="N77" s="1220">
        <v>20.2</v>
      </c>
      <c r="O77" s="1220">
        <v>15.5</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575</v>
      </c>
      <c r="J79" s="1236"/>
      <c r="K79" s="1253">
        <v>10.3</v>
      </c>
      <c r="L79" s="1253">
        <v>9.4</v>
      </c>
      <c r="M79" s="1253">
        <v>8.1</v>
      </c>
      <c r="N79" s="1253">
        <v>7.1</v>
      </c>
      <c r="O79" s="1253">
        <v>6.6</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M17" sqref="M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N1" zoomScaleNormal="100" zoomScaleSheetLayoutView="55" workbookViewId="0">
      <selection activeCell="M17" sqref="M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47219</v>
      </c>
      <c r="E3" s="118"/>
      <c r="F3" s="119">
        <v>48407</v>
      </c>
      <c r="G3" s="120"/>
      <c r="H3" s="121"/>
    </row>
    <row r="4" spans="1:8">
      <c r="A4" s="122"/>
      <c r="B4" s="123"/>
      <c r="C4" s="124"/>
      <c r="D4" s="125">
        <v>28792</v>
      </c>
      <c r="E4" s="126"/>
      <c r="F4" s="127">
        <v>23914</v>
      </c>
      <c r="G4" s="128"/>
      <c r="H4" s="129"/>
    </row>
    <row r="5" spans="1:8">
      <c r="A5" s="110" t="s">
        <v>514</v>
      </c>
      <c r="B5" s="115"/>
      <c r="C5" s="116"/>
      <c r="D5" s="117">
        <v>81790</v>
      </c>
      <c r="E5" s="118"/>
      <c r="F5" s="119">
        <v>69477</v>
      </c>
      <c r="G5" s="120"/>
      <c r="H5" s="121"/>
    </row>
    <row r="6" spans="1:8">
      <c r="A6" s="122"/>
      <c r="B6" s="123"/>
      <c r="C6" s="124"/>
      <c r="D6" s="125">
        <v>47996</v>
      </c>
      <c r="E6" s="126"/>
      <c r="F6" s="127">
        <v>31528</v>
      </c>
      <c r="G6" s="128"/>
      <c r="H6" s="129"/>
    </row>
    <row r="7" spans="1:8">
      <c r="A7" s="110" t="s">
        <v>515</v>
      </c>
      <c r="B7" s="115"/>
      <c r="C7" s="116"/>
      <c r="D7" s="117">
        <v>42622</v>
      </c>
      <c r="E7" s="118"/>
      <c r="F7" s="119">
        <v>59668</v>
      </c>
      <c r="G7" s="120"/>
      <c r="H7" s="121"/>
    </row>
    <row r="8" spans="1:8">
      <c r="A8" s="122"/>
      <c r="B8" s="123"/>
      <c r="C8" s="124"/>
      <c r="D8" s="125">
        <v>32259</v>
      </c>
      <c r="E8" s="126"/>
      <c r="F8" s="127">
        <v>31515</v>
      </c>
      <c r="G8" s="128"/>
      <c r="H8" s="129"/>
    </row>
    <row r="9" spans="1:8">
      <c r="A9" s="110" t="s">
        <v>516</v>
      </c>
      <c r="B9" s="115"/>
      <c r="C9" s="116"/>
      <c r="D9" s="117">
        <v>42833</v>
      </c>
      <c r="E9" s="118"/>
      <c r="F9" s="119">
        <v>56894</v>
      </c>
      <c r="G9" s="120"/>
      <c r="H9" s="121"/>
    </row>
    <row r="10" spans="1:8">
      <c r="A10" s="122"/>
      <c r="B10" s="123"/>
      <c r="C10" s="124"/>
      <c r="D10" s="125">
        <v>29729</v>
      </c>
      <c r="E10" s="126"/>
      <c r="F10" s="127">
        <v>32548</v>
      </c>
      <c r="G10" s="128"/>
      <c r="H10" s="129"/>
    </row>
    <row r="11" spans="1:8">
      <c r="A11" s="110" t="s">
        <v>517</v>
      </c>
      <c r="B11" s="115"/>
      <c r="C11" s="116"/>
      <c r="D11" s="117">
        <v>120323</v>
      </c>
      <c r="E11" s="118"/>
      <c r="F11" s="119">
        <v>57122</v>
      </c>
      <c r="G11" s="120"/>
      <c r="H11" s="121"/>
    </row>
    <row r="12" spans="1:8">
      <c r="A12" s="122"/>
      <c r="B12" s="123"/>
      <c r="C12" s="130"/>
      <c r="D12" s="125">
        <v>93702</v>
      </c>
      <c r="E12" s="126"/>
      <c r="F12" s="127">
        <v>36191</v>
      </c>
      <c r="G12" s="128"/>
      <c r="H12" s="129"/>
    </row>
    <row r="13" spans="1:8">
      <c r="A13" s="110"/>
      <c r="B13" s="115"/>
      <c r="C13" s="131"/>
      <c r="D13" s="132">
        <v>66957</v>
      </c>
      <c r="E13" s="133"/>
      <c r="F13" s="134">
        <v>58314</v>
      </c>
      <c r="G13" s="135"/>
      <c r="H13" s="121"/>
    </row>
    <row r="14" spans="1:8">
      <c r="A14" s="122"/>
      <c r="B14" s="123"/>
      <c r="C14" s="124"/>
      <c r="D14" s="125">
        <v>46496</v>
      </c>
      <c r="E14" s="126"/>
      <c r="F14" s="127">
        <v>31139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6.84</v>
      </c>
      <c r="C19" s="136">
        <f>ROUND(VALUE(SUBSTITUTE(実質収支比率等に係る経年分析!G$48,"▲","-")),2)</f>
        <v>11.01</v>
      </c>
      <c r="D19" s="136">
        <f>ROUND(VALUE(SUBSTITUTE(実質収支比率等に係る経年分析!H$48,"▲","-")),2)</f>
        <v>6.47</v>
      </c>
      <c r="E19" s="136">
        <f>ROUND(VALUE(SUBSTITUTE(実質収支比率等に係る経年分析!I$48,"▲","-")),2)</f>
        <v>7.57</v>
      </c>
      <c r="F19" s="136">
        <f>ROUND(VALUE(SUBSTITUTE(実質収支比率等に係る経年分析!J$48,"▲","-")),2)</f>
        <v>6.46</v>
      </c>
    </row>
    <row r="20" spans="1:11">
      <c r="A20" s="136" t="s">
        <v>43</v>
      </c>
      <c r="B20" s="136">
        <f>ROUND(VALUE(SUBSTITUTE(実質収支比率等に係る経年分析!F$47,"▲","-")),2)</f>
        <v>35.19</v>
      </c>
      <c r="C20" s="136">
        <f>ROUND(VALUE(SUBSTITUTE(実質収支比率等に係る経年分析!G$47,"▲","-")),2)</f>
        <v>33.93</v>
      </c>
      <c r="D20" s="136">
        <f>ROUND(VALUE(SUBSTITUTE(実質収支比率等に係る経年分析!H$47,"▲","-")),2)</f>
        <v>33.68</v>
      </c>
      <c r="E20" s="136">
        <f>ROUND(VALUE(SUBSTITUTE(実質収支比率等に係る経年分析!I$47,"▲","-")),2)</f>
        <v>30.24</v>
      </c>
      <c r="F20" s="136">
        <f>ROUND(VALUE(SUBSTITUTE(実質収支比率等に係る経年分析!J$47,"▲","-")),2)</f>
        <v>29.73</v>
      </c>
    </row>
    <row r="21" spans="1:11">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2.93</v>
      </c>
      <c r="D21" s="136">
        <f>IF(ISNUMBER(VALUE(SUBSTITUTE(実質収支比率等に係る経年分析!H$49,"▲","-"))),ROUND(VALUE(SUBSTITUTE(実質収支比率等に係る経年分析!H$49,"▲","-")),2),NA())</f>
        <v>-4.3899999999999997</v>
      </c>
      <c r="E21" s="136">
        <f>IF(ISNUMBER(VALUE(SUBSTITUTE(実質収支比率等に係る経年分析!I$49,"▲","-"))),ROUND(VALUE(SUBSTITUTE(実質収支比率等に係る経年分析!I$49,"▲","-")),2),NA())</f>
        <v>-1.98</v>
      </c>
      <c r="F21" s="136">
        <f>IF(ISNUMBER(VALUE(SUBSTITUTE(実質収支比率等に係る経年分析!J$49,"▲","-"))),ROUND(VALUE(SUBSTITUTE(実質収支比率等に係る経年分析!J$49,"▲","-")),2),NA())</f>
        <v>-2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南部簡易水道事業特別会計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北部簡易水道事業特別会計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温泉施設特別会計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18.149999999999999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674</v>
      </c>
      <c r="E42" s="138"/>
      <c r="F42" s="138"/>
      <c r="G42" s="138">
        <f>'実質公債費比率（分子）の構造'!L$52</f>
        <v>690</v>
      </c>
      <c r="H42" s="138"/>
      <c r="I42" s="138"/>
      <c r="J42" s="138">
        <f>'実質公債費比率（分子）の構造'!M$52</f>
        <v>751</v>
      </c>
      <c r="K42" s="138"/>
      <c r="L42" s="138"/>
      <c r="M42" s="138">
        <f>'実質公債費比率（分子）の構造'!N$52</f>
        <v>718</v>
      </c>
      <c r="N42" s="138"/>
      <c r="O42" s="138"/>
      <c r="P42" s="138">
        <f>'実質公債費比率（分子）の構造'!O$52</f>
        <v>737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29</v>
      </c>
      <c r="C44" s="138"/>
      <c r="D44" s="138"/>
      <c r="E44" s="138">
        <f>'実質公債費比率（分子）の構造'!L$50</f>
        <v>23</v>
      </c>
      <c r="F44" s="138"/>
      <c r="G44" s="138"/>
      <c r="H44" s="138">
        <f>'実質公債費比率（分子）の構造'!M$50</f>
        <v>15</v>
      </c>
      <c r="I44" s="138"/>
      <c r="J44" s="138"/>
      <c r="K44" s="138">
        <f>'実質公債費比率（分子）の構造'!N$50</f>
        <v>10</v>
      </c>
      <c r="L44" s="138"/>
      <c r="M44" s="138"/>
      <c r="N44" s="138">
        <f>'実質公債費比率（分子）の構造'!O$50</f>
        <v>5</v>
      </c>
      <c r="O44" s="138"/>
      <c r="P44" s="138"/>
    </row>
    <row r="45" spans="1:16">
      <c r="A45" s="138" t="s">
        <v>54</v>
      </c>
      <c r="B45" s="138">
        <f>'実質公債費比率（分子）の構造'!K$49</f>
        <v>127</v>
      </c>
      <c r="C45" s="138"/>
      <c r="D45" s="138"/>
      <c r="E45" s="138">
        <f>'実質公債費比率（分子）の構造'!L$49</f>
        <v>128</v>
      </c>
      <c r="F45" s="138"/>
      <c r="G45" s="138"/>
      <c r="H45" s="138">
        <f>'実質公債費比率（分子）の構造'!M$49</f>
        <v>115</v>
      </c>
      <c r="I45" s="138"/>
      <c r="J45" s="138"/>
      <c r="K45" s="138">
        <f>'実質公債費比率（分子）の構造'!N$49</f>
        <v>79</v>
      </c>
      <c r="L45" s="138"/>
      <c r="M45" s="138"/>
      <c r="N45" s="138">
        <f>'実質公債費比率（分子）の構造'!O$49</f>
        <v>56</v>
      </c>
      <c r="O45" s="138"/>
      <c r="P45" s="138"/>
    </row>
    <row r="46" spans="1:16">
      <c r="A46" s="138" t="s">
        <v>55</v>
      </c>
      <c r="B46" s="138">
        <f>'実質公債費比率（分子）の構造'!K$48</f>
        <v>347</v>
      </c>
      <c r="C46" s="138"/>
      <c r="D46" s="138"/>
      <c r="E46" s="138">
        <f>'実質公債費比率（分子）の構造'!L$48</f>
        <v>280</v>
      </c>
      <c r="F46" s="138"/>
      <c r="G46" s="138"/>
      <c r="H46" s="138">
        <f>'実質公債費比率（分子）の構造'!M$48</f>
        <v>341</v>
      </c>
      <c r="I46" s="138"/>
      <c r="J46" s="138"/>
      <c r="K46" s="138">
        <f>'実質公債費比率（分子）の構造'!N$48</f>
        <v>345</v>
      </c>
      <c r="L46" s="138"/>
      <c r="M46" s="138"/>
      <c r="N46" s="138">
        <f>'実質公債費比率（分子）の構造'!O$48</f>
        <v>358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638</v>
      </c>
      <c r="C49" s="138"/>
      <c r="D49" s="138"/>
      <c r="E49" s="138">
        <f>'実質公債費比率（分子）の構造'!L$45</f>
        <v>637</v>
      </c>
      <c r="F49" s="138"/>
      <c r="G49" s="138"/>
      <c r="H49" s="138">
        <f>'実質公債費比率（分子）の構造'!M$45</f>
        <v>667</v>
      </c>
      <c r="I49" s="138"/>
      <c r="J49" s="138"/>
      <c r="K49" s="138">
        <f>'実質公債費比率（分子）の構造'!N$45</f>
        <v>658</v>
      </c>
      <c r="L49" s="138"/>
      <c r="M49" s="138"/>
      <c r="N49" s="138">
        <f>'実質公債費比率（分子）の構造'!O$45</f>
        <v>665</v>
      </c>
      <c r="O49" s="138"/>
      <c r="P49" s="138"/>
    </row>
    <row r="50" spans="1:16">
      <c r="A50" s="138" t="s">
        <v>59</v>
      </c>
      <c r="B50" s="138" t="e">
        <f>NA()</f>
        <v>#N/A</v>
      </c>
      <c r="C50" s="138">
        <f>IF(ISNUMBER('実質公債費比率（分子）の構造'!K$53),'実質公債費比率（分子）の構造'!K$53,NA())</f>
        <v>467</v>
      </c>
      <c r="D50" s="138" t="e">
        <f>NA()</f>
        <v>#N/A</v>
      </c>
      <c r="E50" s="138" t="e">
        <f>NA()</f>
        <v>#N/A</v>
      </c>
      <c r="F50" s="138">
        <f>IF(ISNUMBER('実質公債費比率（分子）の構造'!L$53),'実質公債費比率（分子）の構造'!L$53,NA())</f>
        <v>378</v>
      </c>
      <c r="G50" s="138" t="e">
        <f>NA()</f>
        <v>#N/A</v>
      </c>
      <c r="H50" s="138" t="e">
        <f>NA()</f>
        <v>#N/A</v>
      </c>
      <c r="I50" s="138">
        <f>IF(ISNUMBER('実質公債費比率（分子）の構造'!M$53),'実質公債費比率（分子）の構造'!M$53,NA())</f>
        <v>387</v>
      </c>
      <c r="J50" s="138" t="e">
        <f>NA()</f>
        <v>#N/A</v>
      </c>
      <c r="K50" s="138" t="e">
        <f>NA()</f>
        <v>#N/A</v>
      </c>
      <c r="L50" s="138">
        <f>IF(ISNUMBER('実質公債費比率（分子）の構造'!N$53),'実質公債費比率（分子）の構造'!N$53,NA())</f>
        <v>374</v>
      </c>
      <c r="M50" s="138" t="e">
        <f>NA()</f>
        <v>#N/A</v>
      </c>
      <c r="N50" s="138" t="e">
        <f>NA()</f>
        <v>#N/A</v>
      </c>
      <c r="O50" s="138">
        <f>IF(ISNUMBER('実質公債費比率（分子）の構造'!O$53),'実質公債費比率（分子）の構造'!O$53,NA())</f>
        <v>347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8774</v>
      </c>
      <c r="E56" s="137"/>
      <c r="F56" s="137"/>
      <c r="G56" s="137">
        <f>'将来負担比率（分子）の構造'!J$52</f>
        <v>8841</v>
      </c>
      <c r="H56" s="137"/>
      <c r="I56" s="137"/>
      <c r="J56" s="137">
        <f>'将来負担比率（分子）の構造'!K$52</f>
        <v>8765</v>
      </c>
      <c r="K56" s="137"/>
      <c r="L56" s="137"/>
      <c r="M56" s="137">
        <f>'将来負担比率（分子）の構造'!L$52</f>
        <v>8873</v>
      </c>
      <c r="N56" s="137"/>
      <c r="O56" s="137"/>
      <c r="P56" s="137">
        <f>'将来負担比率（分子）の構造'!M$52</f>
        <v>8846</v>
      </c>
    </row>
    <row r="57" spans="1:16">
      <c r="A57" s="137" t="s">
        <v>36</v>
      </c>
      <c r="B57" s="137"/>
      <c r="C57" s="137"/>
      <c r="D57" s="137">
        <f>'将来負担比率（分子）の構造'!I$51</f>
        <v>37</v>
      </c>
      <c r="E57" s="137"/>
      <c r="F57" s="137"/>
      <c r="G57" s="137">
        <f>'将来負担比率（分子）の構造'!J$51</f>
        <v>35</v>
      </c>
      <c r="H57" s="137"/>
      <c r="I57" s="137"/>
      <c r="J57" s="137">
        <f>'将来負担比率（分子）の構造'!K$51</f>
        <v>38</v>
      </c>
      <c r="K57" s="137"/>
      <c r="L57" s="137"/>
      <c r="M57" s="137">
        <f>'将来負担比率（分子）の構造'!L$51</f>
        <v>35</v>
      </c>
      <c r="N57" s="137"/>
      <c r="O57" s="137"/>
      <c r="P57" s="137">
        <f>'将来負担比率（分子）の構造'!M$51</f>
        <v>20</v>
      </c>
    </row>
    <row r="58" spans="1:16">
      <c r="A58" s="137" t="s">
        <v>35</v>
      </c>
      <c r="B58" s="137"/>
      <c r="C58" s="137"/>
      <c r="D58" s="137">
        <f>'将来負担比率（分子）の構造'!I$50</f>
        <v>2388</v>
      </c>
      <c r="E58" s="137"/>
      <c r="F58" s="137"/>
      <c r="G58" s="137">
        <f>'将来負担比率（分子）の構造'!J$50</f>
        <v>2324</v>
      </c>
      <c r="H58" s="137"/>
      <c r="I58" s="137"/>
      <c r="J58" s="137">
        <f>'将来負担比率（分子）の構造'!K$50</f>
        <v>2328</v>
      </c>
      <c r="K58" s="137"/>
      <c r="L58" s="137"/>
      <c r="M58" s="137">
        <f>'将来負担比率（分子）の構造'!L$50</f>
        <v>2229</v>
      </c>
      <c r="N58" s="137"/>
      <c r="O58" s="137"/>
      <c r="P58" s="137">
        <f>'将来負担比率（分子）の構造'!M$50</f>
        <v>2283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727</v>
      </c>
      <c r="C62" s="137"/>
      <c r="D62" s="137"/>
      <c r="E62" s="137">
        <f>'将来負担比率（分子）の構造'!J$45</f>
        <v>720</v>
      </c>
      <c r="F62" s="137"/>
      <c r="G62" s="137"/>
      <c r="H62" s="137">
        <f>'将来負担比率（分子）の構造'!K$45</f>
        <v>707</v>
      </c>
      <c r="I62" s="137"/>
      <c r="J62" s="137"/>
      <c r="K62" s="137">
        <f>'将来負担比率（分子）の構造'!L$45</f>
        <v>796</v>
      </c>
      <c r="L62" s="137"/>
      <c r="M62" s="137"/>
      <c r="N62" s="137">
        <f>'将来負担比率（分子）の構造'!M$45</f>
        <v>753</v>
      </c>
      <c r="O62" s="137"/>
      <c r="P62" s="137"/>
    </row>
    <row r="63" spans="1:16">
      <c r="A63" s="137" t="s">
        <v>28</v>
      </c>
      <c r="B63" s="137">
        <f>'将来負担比率（分子）の構造'!I$44</f>
        <v>586</v>
      </c>
      <c r="C63" s="137"/>
      <c r="D63" s="137"/>
      <c r="E63" s="137">
        <f>'将来負担比率（分子）の構造'!J$44</f>
        <v>481</v>
      </c>
      <c r="F63" s="137"/>
      <c r="G63" s="137"/>
      <c r="H63" s="137">
        <f>'将来負担比率（分子）の構造'!K$44</f>
        <v>445</v>
      </c>
      <c r="I63" s="137"/>
      <c r="J63" s="137"/>
      <c r="K63" s="137">
        <f>'将来負担比率（分子）の構造'!L$44</f>
        <v>467</v>
      </c>
      <c r="L63" s="137"/>
      <c r="M63" s="137"/>
      <c r="N63" s="137">
        <f>'将来負担比率（分子）の構造'!M$44</f>
        <v>518</v>
      </c>
      <c r="O63" s="137"/>
      <c r="P63" s="137"/>
    </row>
    <row r="64" spans="1:16">
      <c r="A64" s="137" t="s">
        <v>27</v>
      </c>
      <c r="B64" s="137">
        <f>'将来負担比率（分子）の構造'!I$43</f>
        <v>5100</v>
      </c>
      <c r="C64" s="137"/>
      <c r="D64" s="137"/>
      <c r="E64" s="137">
        <f>'将来負担比率（分子）の構造'!J$43</f>
        <v>4728</v>
      </c>
      <c r="F64" s="137"/>
      <c r="G64" s="137"/>
      <c r="H64" s="137">
        <f>'将来負担比率（分子）の構造'!K$43</f>
        <v>4892</v>
      </c>
      <c r="I64" s="137"/>
      <c r="J64" s="137"/>
      <c r="K64" s="137">
        <f>'将来負担比率（分子）の構造'!L$43</f>
        <v>4743</v>
      </c>
      <c r="L64" s="137"/>
      <c r="M64" s="137"/>
      <c r="N64" s="137">
        <f>'将来負担比率（分子）の構造'!M$43</f>
        <v>5157</v>
      </c>
      <c r="O64" s="137"/>
      <c r="P64" s="137"/>
    </row>
    <row r="65" spans="1:16">
      <c r="A65" s="137" t="s">
        <v>26</v>
      </c>
      <c r="B65" s="137">
        <f>'将来負担比率（分子）の構造'!I$42</f>
        <v>948</v>
      </c>
      <c r="C65" s="137"/>
      <c r="D65" s="137"/>
      <c r="E65" s="137">
        <f>'将来負担比率（分子）の構造'!J$42</f>
        <v>597</v>
      </c>
      <c r="F65" s="137"/>
      <c r="G65" s="137"/>
      <c r="H65" s="137">
        <f>'将来負担比率（分子）の構造'!K$42</f>
        <v>488</v>
      </c>
      <c r="I65" s="137"/>
      <c r="J65" s="137"/>
      <c r="K65" s="137">
        <f>'将来負担比率（分子）の構造'!L$42</f>
        <v>363</v>
      </c>
      <c r="L65" s="137"/>
      <c r="M65" s="137"/>
      <c r="N65" s="137">
        <f>'将来負担比率（分子）の構造'!M$42</f>
        <v>306</v>
      </c>
      <c r="O65" s="137"/>
      <c r="P65" s="137"/>
    </row>
    <row r="66" spans="1:16">
      <c r="A66" s="137" t="s">
        <v>25</v>
      </c>
      <c r="B66" s="137">
        <f>'将来負担比率（分子）の構造'!I$41</f>
        <v>6633</v>
      </c>
      <c r="C66" s="137"/>
      <c r="D66" s="137"/>
      <c r="E66" s="137">
        <f>'将来負担比率（分子）の構造'!J$41</f>
        <v>7159</v>
      </c>
      <c r="F66" s="137"/>
      <c r="G66" s="137"/>
      <c r="H66" s="137">
        <f>'将来負担比率（分子）の構造'!K$41</f>
        <v>7236</v>
      </c>
      <c r="I66" s="137"/>
      <c r="J66" s="137"/>
      <c r="K66" s="137">
        <f>'将来負担比率（分子）の構造'!L$41</f>
        <v>7356</v>
      </c>
      <c r="L66" s="137"/>
      <c r="M66" s="137"/>
      <c r="N66" s="137">
        <f>'将来負担比率（分子）の構造'!M$41</f>
        <v>8083</v>
      </c>
      <c r="O66" s="137"/>
      <c r="P66" s="137"/>
    </row>
    <row r="67" spans="1:16">
      <c r="A67" s="137" t="s">
        <v>63</v>
      </c>
      <c r="B67" s="137" t="e">
        <f>NA()</f>
        <v>#N/A</v>
      </c>
      <c r="C67" s="137">
        <f>IF(ISNUMBER('将来負担比率（分子）の構造'!I$53), IF('将来負担比率（分子）の構造'!I$53 &lt; 0, 0, '将来負担比率（分子）の構造'!I$53), NA())</f>
        <v>2795</v>
      </c>
      <c r="D67" s="137" t="e">
        <f>NA()</f>
        <v>#N/A</v>
      </c>
      <c r="E67" s="137" t="e">
        <f>NA()</f>
        <v>#N/A</v>
      </c>
      <c r="F67" s="137">
        <f>IF(ISNUMBER('将来負担比率（分子）の構造'!J$53), IF('将来負担比率（分子）の構造'!J$53 &lt; 0, 0, '将来負担比率（分子）の構造'!J$53), NA())</f>
        <v>2484</v>
      </c>
      <c r="G67" s="137" t="e">
        <f>NA()</f>
        <v>#N/A</v>
      </c>
      <c r="H67" s="137" t="e">
        <f>NA()</f>
        <v>#N/A</v>
      </c>
      <c r="I67" s="137">
        <f>IF(ISNUMBER('将来負担比率（分子）の構造'!K$53), IF('将来負担比率（分子）の構造'!K$53 &lt; 0, 0, '将来負担比率（分子）の構造'!K$53), NA())</f>
        <v>2637</v>
      </c>
      <c r="J67" s="137" t="e">
        <f>NA()</f>
        <v>#N/A</v>
      </c>
      <c r="K67" s="137" t="e">
        <f>NA()</f>
        <v>#N/A</v>
      </c>
      <c r="L67" s="137">
        <f>IF(ISNUMBER('将来負担比率（分子）の構造'!L$53), IF('将来負担比率（分子）の構造'!L$53 &lt; 0, 0, '将来負担比率（分子）の構造'!L$53), NA())</f>
        <v>2588</v>
      </c>
      <c r="M67" s="137" t="e">
        <f>NA()</f>
        <v>#N/A</v>
      </c>
      <c r="N67" s="137" t="e">
        <f>NA()</f>
        <v>#N/A</v>
      </c>
      <c r="O67" s="137">
        <f>IF(ISNUMBER('将来負担比率（分子）の構造'!M$53), IF('将来負担比率（分子）の構造'!M$53 &lt; 0, 0, '将来負担比率（分子）の構造'!M$53), NA())</f>
        <v>3669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2936411</v>
      </c>
      <c r="S5" s="641"/>
      <c r="T5" s="641"/>
      <c r="U5" s="641"/>
      <c r="V5" s="641"/>
      <c r="W5" s="641"/>
      <c r="X5" s="641"/>
      <c r="Y5" s="688"/>
      <c r="Z5" s="701">
        <v>26.7</v>
      </c>
      <c r="AA5" s="701"/>
      <c r="AB5" s="701"/>
      <c r="AC5" s="701"/>
      <c r="AD5" s="702">
        <v>2936411</v>
      </c>
      <c r="AE5" s="702"/>
      <c r="AF5" s="702"/>
      <c r="AG5" s="702"/>
      <c r="AH5" s="702"/>
      <c r="AI5" s="702"/>
      <c r="AJ5" s="702"/>
      <c r="AK5" s="702"/>
      <c r="AL5" s="689">
        <v>58.1</v>
      </c>
      <c r="AM5" s="658"/>
      <c r="AN5" s="658"/>
      <c r="AO5" s="690"/>
      <c r="AP5" s="677" t="s">
        <v>210</v>
      </c>
      <c r="AQ5" s="678"/>
      <c r="AR5" s="678"/>
      <c r="AS5" s="678"/>
      <c r="AT5" s="678"/>
      <c r="AU5" s="678"/>
      <c r="AV5" s="678"/>
      <c r="AW5" s="678"/>
      <c r="AX5" s="678"/>
      <c r="AY5" s="678"/>
      <c r="AZ5" s="678"/>
      <c r="BA5" s="678"/>
      <c r="BB5" s="678"/>
      <c r="BC5" s="678"/>
      <c r="BD5" s="678"/>
      <c r="BE5" s="678"/>
      <c r="BF5" s="679"/>
      <c r="BG5" s="590">
        <v>2936411</v>
      </c>
      <c r="BH5" s="591"/>
      <c r="BI5" s="591"/>
      <c r="BJ5" s="591"/>
      <c r="BK5" s="591"/>
      <c r="BL5" s="591"/>
      <c r="BM5" s="591"/>
      <c r="BN5" s="592"/>
      <c r="BO5" s="643">
        <v>100</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112566</v>
      </c>
      <c r="S6" s="591"/>
      <c r="T6" s="591"/>
      <c r="U6" s="591"/>
      <c r="V6" s="591"/>
      <c r="W6" s="591"/>
      <c r="X6" s="591"/>
      <c r="Y6" s="592"/>
      <c r="Z6" s="643">
        <v>1</v>
      </c>
      <c r="AA6" s="643"/>
      <c r="AB6" s="643"/>
      <c r="AC6" s="643"/>
      <c r="AD6" s="644">
        <v>112566</v>
      </c>
      <c r="AE6" s="644"/>
      <c r="AF6" s="644"/>
      <c r="AG6" s="644"/>
      <c r="AH6" s="644"/>
      <c r="AI6" s="644"/>
      <c r="AJ6" s="644"/>
      <c r="AK6" s="644"/>
      <c r="AL6" s="613">
        <v>2.2000000000000002</v>
      </c>
      <c r="AM6" s="645"/>
      <c r="AN6" s="645"/>
      <c r="AO6" s="646"/>
      <c r="AP6" s="587" t="s">
        <v>216</v>
      </c>
      <c r="AQ6" s="588"/>
      <c r="AR6" s="588"/>
      <c r="AS6" s="588"/>
      <c r="AT6" s="588"/>
      <c r="AU6" s="588"/>
      <c r="AV6" s="588"/>
      <c r="AW6" s="588"/>
      <c r="AX6" s="588"/>
      <c r="AY6" s="588"/>
      <c r="AZ6" s="588"/>
      <c r="BA6" s="588"/>
      <c r="BB6" s="588"/>
      <c r="BC6" s="588"/>
      <c r="BD6" s="588"/>
      <c r="BE6" s="588"/>
      <c r="BF6" s="589"/>
      <c r="BG6" s="590">
        <v>2936411</v>
      </c>
      <c r="BH6" s="591"/>
      <c r="BI6" s="591"/>
      <c r="BJ6" s="591"/>
      <c r="BK6" s="591"/>
      <c r="BL6" s="591"/>
      <c r="BM6" s="591"/>
      <c r="BN6" s="592"/>
      <c r="BO6" s="643">
        <v>100</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73999</v>
      </c>
      <c r="CS6" s="591"/>
      <c r="CT6" s="591"/>
      <c r="CU6" s="591"/>
      <c r="CV6" s="591"/>
      <c r="CW6" s="591"/>
      <c r="CX6" s="591"/>
      <c r="CY6" s="592"/>
      <c r="CZ6" s="643">
        <v>0.7</v>
      </c>
      <c r="DA6" s="643"/>
      <c r="DB6" s="643"/>
      <c r="DC6" s="643"/>
      <c r="DD6" s="596" t="s">
        <v>211</v>
      </c>
      <c r="DE6" s="591"/>
      <c r="DF6" s="591"/>
      <c r="DG6" s="591"/>
      <c r="DH6" s="591"/>
      <c r="DI6" s="591"/>
      <c r="DJ6" s="591"/>
      <c r="DK6" s="591"/>
      <c r="DL6" s="591"/>
      <c r="DM6" s="591"/>
      <c r="DN6" s="591"/>
      <c r="DO6" s="591"/>
      <c r="DP6" s="592"/>
      <c r="DQ6" s="596">
        <v>73999</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4159</v>
      </c>
      <c r="S7" s="591"/>
      <c r="T7" s="591"/>
      <c r="U7" s="591"/>
      <c r="V7" s="591"/>
      <c r="W7" s="591"/>
      <c r="X7" s="591"/>
      <c r="Y7" s="592"/>
      <c r="Z7" s="643">
        <v>0</v>
      </c>
      <c r="AA7" s="643"/>
      <c r="AB7" s="643"/>
      <c r="AC7" s="643"/>
      <c r="AD7" s="644">
        <v>4159</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1211620</v>
      </c>
      <c r="BH7" s="591"/>
      <c r="BI7" s="591"/>
      <c r="BJ7" s="591"/>
      <c r="BK7" s="591"/>
      <c r="BL7" s="591"/>
      <c r="BM7" s="591"/>
      <c r="BN7" s="592"/>
      <c r="BO7" s="643">
        <v>41.3</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1755484</v>
      </c>
      <c r="CS7" s="591"/>
      <c r="CT7" s="591"/>
      <c r="CU7" s="591"/>
      <c r="CV7" s="591"/>
      <c r="CW7" s="591"/>
      <c r="CX7" s="591"/>
      <c r="CY7" s="592"/>
      <c r="CZ7" s="643">
        <v>16.5</v>
      </c>
      <c r="DA7" s="643"/>
      <c r="DB7" s="643"/>
      <c r="DC7" s="643"/>
      <c r="DD7" s="596">
        <v>148516</v>
      </c>
      <c r="DE7" s="591"/>
      <c r="DF7" s="591"/>
      <c r="DG7" s="591"/>
      <c r="DH7" s="591"/>
      <c r="DI7" s="591"/>
      <c r="DJ7" s="591"/>
      <c r="DK7" s="591"/>
      <c r="DL7" s="591"/>
      <c r="DM7" s="591"/>
      <c r="DN7" s="591"/>
      <c r="DO7" s="591"/>
      <c r="DP7" s="592"/>
      <c r="DQ7" s="596">
        <v>1016901</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10613</v>
      </c>
      <c r="S8" s="591"/>
      <c r="T8" s="591"/>
      <c r="U8" s="591"/>
      <c r="V8" s="591"/>
      <c r="W8" s="591"/>
      <c r="X8" s="591"/>
      <c r="Y8" s="592"/>
      <c r="Z8" s="643">
        <v>0.1</v>
      </c>
      <c r="AA8" s="643"/>
      <c r="AB8" s="643"/>
      <c r="AC8" s="643"/>
      <c r="AD8" s="644">
        <v>10613</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41881</v>
      </c>
      <c r="BH8" s="591"/>
      <c r="BI8" s="591"/>
      <c r="BJ8" s="591"/>
      <c r="BK8" s="591"/>
      <c r="BL8" s="591"/>
      <c r="BM8" s="591"/>
      <c r="BN8" s="592"/>
      <c r="BO8" s="643">
        <v>1.4</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2863708</v>
      </c>
      <c r="CS8" s="591"/>
      <c r="CT8" s="591"/>
      <c r="CU8" s="591"/>
      <c r="CV8" s="591"/>
      <c r="CW8" s="591"/>
      <c r="CX8" s="591"/>
      <c r="CY8" s="592"/>
      <c r="CZ8" s="643">
        <v>26.9</v>
      </c>
      <c r="DA8" s="643"/>
      <c r="DB8" s="643"/>
      <c r="DC8" s="643"/>
      <c r="DD8" s="596">
        <v>36030</v>
      </c>
      <c r="DE8" s="591"/>
      <c r="DF8" s="591"/>
      <c r="DG8" s="591"/>
      <c r="DH8" s="591"/>
      <c r="DI8" s="591"/>
      <c r="DJ8" s="591"/>
      <c r="DK8" s="591"/>
      <c r="DL8" s="591"/>
      <c r="DM8" s="591"/>
      <c r="DN8" s="591"/>
      <c r="DO8" s="591"/>
      <c r="DP8" s="592"/>
      <c r="DQ8" s="596">
        <v>1451379</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5364</v>
      </c>
      <c r="S9" s="591"/>
      <c r="T9" s="591"/>
      <c r="U9" s="591"/>
      <c r="V9" s="591"/>
      <c r="W9" s="591"/>
      <c r="X9" s="591"/>
      <c r="Y9" s="592"/>
      <c r="Z9" s="643">
        <v>0</v>
      </c>
      <c r="AA9" s="643"/>
      <c r="AB9" s="643"/>
      <c r="AC9" s="643"/>
      <c r="AD9" s="644">
        <v>5364</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1040934</v>
      </c>
      <c r="BH9" s="591"/>
      <c r="BI9" s="591"/>
      <c r="BJ9" s="591"/>
      <c r="BK9" s="591"/>
      <c r="BL9" s="591"/>
      <c r="BM9" s="591"/>
      <c r="BN9" s="592"/>
      <c r="BO9" s="643">
        <v>35.4</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729968</v>
      </c>
      <c r="CS9" s="591"/>
      <c r="CT9" s="591"/>
      <c r="CU9" s="591"/>
      <c r="CV9" s="591"/>
      <c r="CW9" s="591"/>
      <c r="CX9" s="591"/>
      <c r="CY9" s="592"/>
      <c r="CZ9" s="643">
        <v>6.8</v>
      </c>
      <c r="DA9" s="643"/>
      <c r="DB9" s="643"/>
      <c r="DC9" s="643"/>
      <c r="DD9" s="596">
        <v>68888</v>
      </c>
      <c r="DE9" s="591"/>
      <c r="DF9" s="591"/>
      <c r="DG9" s="591"/>
      <c r="DH9" s="591"/>
      <c r="DI9" s="591"/>
      <c r="DJ9" s="591"/>
      <c r="DK9" s="591"/>
      <c r="DL9" s="591"/>
      <c r="DM9" s="591"/>
      <c r="DN9" s="591"/>
      <c r="DO9" s="591"/>
      <c r="DP9" s="592"/>
      <c r="DQ9" s="596">
        <v>615514</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387799</v>
      </c>
      <c r="S10" s="591"/>
      <c r="T10" s="591"/>
      <c r="U10" s="591"/>
      <c r="V10" s="591"/>
      <c r="W10" s="591"/>
      <c r="X10" s="591"/>
      <c r="Y10" s="592"/>
      <c r="Z10" s="643">
        <v>3.5</v>
      </c>
      <c r="AA10" s="643"/>
      <c r="AB10" s="643"/>
      <c r="AC10" s="643"/>
      <c r="AD10" s="644">
        <v>387799</v>
      </c>
      <c r="AE10" s="644"/>
      <c r="AF10" s="644"/>
      <c r="AG10" s="644"/>
      <c r="AH10" s="644"/>
      <c r="AI10" s="644"/>
      <c r="AJ10" s="644"/>
      <c r="AK10" s="644"/>
      <c r="AL10" s="613">
        <v>7.7</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46771</v>
      </c>
      <c r="BH10" s="591"/>
      <c r="BI10" s="591"/>
      <c r="BJ10" s="591"/>
      <c r="BK10" s="591"/>
      <c r="BL10" s="591"/>
      <c r="BM10" s="591"/>
      <c r="BN10" s="592"/>
      <c r="BO10" s="643">
        <v>1.6</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82034</v>
      </c>
      <c r="BH11" s="591"/>
      <c r="BI11" s="591"/>
      <c r="BJ11" s="591"/>
      <c r="BK11" s="591"/>
      <c r="BL11" s="591"/>
      <c r="BM11" s="591"/>
      <c r="BN11" s="592"/>
      <c r="BO11" s="643">
        <v>2.8</v>
      </c>
      <c r="BP11" s="643"/>
      <c r="BQ11" s="643"/>
      <c r="BR11" s="643"/>
      <c r="BS11" s="596" t="s">
        <v>112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577399</v>
      </c>
      <c r="CS11" s="591"/>
      <c r="CT11" s="591"/>
      <c r="CU11" s="591"/>
      <c r="CV11" s="591"/>
      <c r="CW11" s="591"/>
      <c r="CX11" s="591"/>
      <c r="CY11" s="592"/>
      <c r="CZ11" s="643">
        <v>5.4</v>
      </c>
      <c r="DA11" s="643"/>
      <c r="DB11" s="643"/>
      <c r="DC11" s="643"/>
      <c r="DD11" s="596">
        <v>153407</v>
      </c>
      <c r="DE11" s="591"/>
      <c r="DF11" s="591"/>
      <c r="DG11" s="591"/>
      <c r="DH11" s="591"/>
      <c r="DI11" s="591"/>
      <c r="DJ11" s="591"/>
      <c r="DK11" s="591"/>
      <c r="DL11" s="591"/>
      <c r="DM11" s="591"/>
      <c r="DN11" s="591"/>
      <c r="DO11" s="591"/>
      <c r="DP11" s="592"/>
      <c r="DQ11" s="596">
        <v>473844</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1547184</v>
      </c>
      <c r="BH12" s="591"/>
      <c r="BI12" s="591"/>
      <c r="BJ12" s="591"/>
      <c r="BK12" s="591"/>
      <c r="BL12" s="591"/>
      <c r="BM12" s="591"/>
      <c r="BN12" s="592"/>
      <c r="BO12" s="643">
        <v>52.7</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107090</v>
      </c>
      <c r="CS12" s="591"/>
      <c r="CT12" s="591"/>
      <c r="CU12" s="591"/>
      <c r="CV12" s="591"/>
      <c r="CW12" s="591"/>
      <c r="CX12" s="591"/>
      <c r="CY12" s="592"/>
      <c r="CZ12" s="643">
        <v>1</v>
      </c>
      <c r="DA12" s="643"/>
      <c r="DB12" s="643"/>
      <c r="DC12" s="643"/>
      <c r="DD12" s="596">
        <v>29957</v>
      </c>
      <c r="DE12" s="591"/>
      <c r="DF12" s="591"/>
      <c r="DG12" s="591"/>
      <c r="DH12" s="591"/>
      <c r="DI12" s="591"/>
      <c r="DJ12" s="591"/>
      <c r="DK12" s="591"/>
      <c r="DL12" s="591"/>
      <c r="DM12" s="591"/>
      <c r="DN12" s="591"/>
      <c r="DO12" s="591"/>
      <c r="DP12" s="592"/>
      <c r="DQ12" s="596">
        <v>105173</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25771</v>
      </c>
      <c r="S13" s="591"/>
      <c r="T13" s="591"/>
      <c r="U13" s="591"/>
      <c r="V13" s="591"/>
      <c r="W13" s="591"/>
      <c r="X13" s="591"/>
      <c r="Y13" s="592"/>
      <c r="Z13" s="643">
        <v>0.2</v>
      </c>
      <c r="AA13" s="643"/>
      <c r="AB13" s="643"/>
      <c r="AC13" s="643"/>
      <c r="AD13" s="644">
        <v>25771</v>
      </c>
      <c r="AE13" s="644"/>
      <c r="AF13" s="644"/>
      <c r="AG13" s="644"/>
      <c r="AH13" s="644"/>
      <c r="AI13" s="644"/>
      <c r="AJ13" s="644"/>
      <c r="AK13" s="644"/>
      <c r="AL13" s="613">
        <v>0.5</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1547180</v>
      </c>
      <c r="BH13" s="591"/>
      <c r="BI13" s="591"/>
      <c r="BJ13" s="591"/>
      <c r="BK13" s="591"/>
      <c r="BL13" s="591"/>
      <c r="BM13" s="591"/>
      <c r="BN13" s="592"/>
      <c r="BO13" s="643">
        <v>52.7</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571978</v>
      </c>
      <c r="CS13" s="591"/>
      <c r="CT13" s="591"/>
      <c r="CU13" s="591"/>
      <c r="CV13" s="591"/>
      <c r="CW13" s="591"/>
      <c r="CX13" s="591"/>
      <c r="CY13" s="592"/>
      <c r="CZ13" s="643">
        <v>5.4</v>
      </c>
      <c r="DA13" s="643"/>
      <c r="DB13" s="643"/>
      <c r="DC13" s="643"/>
      <c r="DD13" s="596">
        <v>175411</v>
      </c>
      <c r="DE13" s="591"/>
      <c r="DF13" s="591"/>
      <c r="DG13" s="591"/>
      <c r="DH13" s="591"/>
      <c r="DI13" s="591"/>
      <c r="DJ13" s="591"/>
      <c r="DK13" s="591"/>
      <c r="DL13" s="591"/>
      <c r="DM13" s="591"/>
      <c r="DN13" s="591"/>
      <c r="DO13" s="591"/>
      <c r="DP13" s="592"/>
      <c r="DQ13" s="596">
        <v>463874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65307</v>
      </c>
      <c r="BH14" s="591"/>
      <c r="BI14" s="591"/>
      <c r="BJ14" s="591"/>
      <c r="BK14" s="591"/>
      <c r="BL14" s="591"/>
      <c r="BM14" s="591"/>
      <c r="BN14" s="592"/>
      <c r="BO14" s="643">
        <v>2.2000000000000002</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332308</v>
      </c>
      <c r="CS14" s="591"/>
      <c r="CT14" s="591"/>
      <c r="CU14" s="591"/>
      <c r="CV14" s="591"/>
      <c r="CW14" s="591"/>
      <c r="CX14" s="591"/>
      <c r="CY14" s="592"/>
      <c r="CZ14" s="643">
        <v>3.1</v>
      </c>
      <c r="DA14" s="643"/>
      <c r="DB14" s="643"/>
      <c r="DC14" s="643"/>
      <c r="DD14" s="596">
        <v>16733</v>
      </c>
      <c r="DE14" s="591"/>
      <c r="DF14" s="591"/>
      <c r="DG14" s="591"/>
      <c r="DH14" s="591"/>
      <c r="DI14" s="591"/>
      <c r="DJ14" s="591"/>
      <c r="DK14" s="591"/>
      <c r="DL14" s="591"/>
      <c r="DM14" s="591"/>
      <c r="DN14" s="591"/>
      <c r="DO14" s="591"/>
      <c r="DP14" s="592"/>
      <c r="DQ14" s="596">
        <v>313575</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16496</v>
      </c>
      <c r="S15" s="591"/>
      <c r="T15" s="591"/>
      <c r="U15" s="591"/>
      <c r="V15" s="591"/>
      <c r="W15" s="591"/>
      <c r="X15" s="591"/>
      <c r="Y15" s="592"/>
      <c r="Z15" s="643">
        <v>0.1</v>
      </c>
      <c r="AA15" s="643"/>
      <c r="AB15" s="643"/>
      <c r="AC15" s="643"/>
      <c r="AD15" s="644">
        <v>16496</v>
      </c>
      <c r="AE15" s="644"/>
      <c r="AF15" s="644"/>
      <c r="AG15" s="644"/>
      <c r="AH15" s="644"/>
      <c r="AI15" s="644"/>
      <c r="AJ15" s="644"/>
      <c r="AK15" s="644"/>
      <c r="AL15" s="613">
        <v>0.3</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110654</v>
      </c>
      <c r="BH15" s="591"/>
      <c r="BI15" s="591"/>
      <c r="BJ15" s="591"/>
      <c r="BK15" s="591"/>
      <c r="BL15" s="591"/>
      <c r="BM15" s="591"/>
      <c r="BN15" s="592"/>
      <c r="BO15" s="643">
        <v>3.8</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2982012</v>
      </c>
      <c r="CS15" s="591"/>
      <c r="CT15" s="591"/>
      <c r="CU15" s="591"/>
      <c r="CV15" s="591"/>
      <c r="CW15" s="591"/>
      <c r="CX15" s="591"/>
      <c r="CY15" s="592"/>
      <c r="CZ15" s="643">
        <v>28</v>
      </c>
      <c r="DA15" s="643"/>
      <c r="DB15" s="643"/>
      <c r="DC15" s="643"/>
      <c r="DD15" s="596">
        <v>2305728</v>
      </c>
      <c r="DE15" s="591"/>
      <c r="DF15" s="591"/>
      <c r="DG15" s="591"/>
      <c r="DH15" s="591"/>
      <c r="DI15" s="591"/>
      <c r="DJ15" s="591"/>
      <c r="DK15" s="591"/>
      <c r="DL15" s="591"/>
      <c r="DM15" s="591"/>
      <c r="DN15" s="591"/>
      <c r="DO15" s="591"/>
      <c r="DP15" s="592"/>
      <c r="DQ15" s="596">
        <v>806621</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1654651</v>
      </c>
      <c r="S16" s="591"/>
      <c r="T16" s="591"/>
      <c r="U16" s="591"/>
      <c r="V16" s="591"/>
      <c r="W16" s="591"/>
      <c r="X16" s="591"/>
      <c r="Y16" s="592"/>
      <c r="Z16" s="643">
        <v>15</v>
      </c>
      <c r="AA16" s="643"/>
      <c r="AB16" s="643"/>
      <c r="AC16" s="643"/>
      <c r="AD16" s="644">
        <v>1530706</v>
      </c>
      <c r="AE16" s="644"/>
      <c r="AF16" s="644"/>
      <c r="AG16" s="644"/>
      <c r="AH16" s="644"/>
      <c r="AI16" s="644"/>
      <c r="AJ16" s="644"/>
      <c r="AK16" s="644"/>
      <c r="AL16" s="613">
        <v>30.3</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v>1646</v>
      </c>
      <c r="BH16" s="591"/>
      <c r="BI16" s="591"/>
      <c r="BJ16" s="591"/>
      <c r="BK16" s="591"/>
      <c r="BL16" s="591"/>
      <c r="BM16" s="591"/>
      <c r="BN16" s="592"/>
      <c r="BO16" s="643">
        <v>0.1</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1530706</v>
      </c>
      <c r="S17" s="591"/>
      <c r="T17" s="591"/>
      <c r="U17" s="591"/>
      <c r="V17" s="591"/>
      <c r="W17" s="591"/>
      <c r="X17" s="591"/>
      <c r="Y17" s="592"/>
      <c r="Z17" s="643">
        <v>13.9</v>
      </c>
      <c r="AA17" s="643"/>
      <c r="AB17" s="643"/>
      <c r="AC17" s="643"/>
      <c r="AD17" s="644">
        <v>1530706</v>
      </c>
      <c r="AE17" s="644"/>
      <c r="AF17" s="644"/>
      <c r="AG17" s="644"/>
      <c r="AH17" s="644"/>
      <c r="AI17" s="644"/>
      <c r="AJ17" s="644"/>
      <c r="AK17" s="644"/>
      <c r="AL17" s="613">
        <v>30.3</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664963</v>
      </c>
      <c r="CS17" s="591"/>
      <c r="CT17" s="591"/>
      <c r="CU17" s="591"/>
      <c r="CV17" s="591"/>
      <c r="CW17" s="591"/>
      <c r="CX17" s="591"/>
      <c r="CY17" s="592"/>
      <c r="CZ17" s="643">
        <v>6.2</v>
      </c>
      <c r="DA17" s="643"/>
      <c r="DB17" s="643"/>
      <c r="DC17" s="643"/>
      <c r="DD17" s="596" t="s">
        <v>112</v>
      </c>
      <c r="DE17" s="591"/>
      <c r="DF17" s="591"/>
      <c r="DG17" s="591"/>
      <c r="DH17" s="591"/>
      <c r="DI17" s="591"/>
      <c r="DJ17" s="591"/>
      <c r="DK17" s="591"/>
      <c r="DL17" s="591"/>
      <c r="DM17" s="591"/>
      <c r="DN17" s="591"/>
      <c r="DO17" s="591"/>
      <c r="DP17" s="592"/>
      <c r="DQ17" s="596">
        <v>652494</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123945</v>
      </c>
      <c r="S18" s="591"/>
      <c r="T18" s="591"/>
      <c r="U18" s="591"/>
      <c r="V18" s="591"/>
      <c r="W18" s="591"/>
      <c r="X18" s="591"/>
      <c r="Y18" s="592"/>
      <c r="Z18" s="643">
        <v>1.1000000000000001</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5153830</v>
      </c>
      <c r="S20" s="591"/>
      <c r="T20" s="591"/>
      <c r="U20" s="591"/>
      <c r="V20" s="591"/>
      <c r="W20" s="591"/>
      <c r="X20" s="591"/>
      <c r="Y20" s="592"/>
      <c r="Z20" s="643">
        <v>46.8</v>
      </c>
      <c r="AA20" s="643"/>
      <c r="AB20" s="643"/>
      <c r="AC20" s="643"/>
      <c r="AD20" s="644">
        <v>5029885</v>
      </c>
      <c r="AE20" s="644"/>
      <c r="AF20" s="644"/>
      <c r="AG20" s="644"/>
      <c r="AH20" s="644"/>
      <c r="AI20" s="644"/>
      <c r="AJ20" s="644"/>
      <c r="AK20" s="644"/>
      <c r="AL20" s="613">
        <v>99.6</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10658909</v>
      </c>
      <c r="CS20" s="591"/>
      <c r="CT20" s="591"/>
      <c r="CU20" s="591"/>
      <c r="CV20" s="591"/>
      <c r="CW20" s="591"/>
      <c r="CX20" s="591"/>
      <c r="CY20" s="592"/>
      <c r="CZ20" s="643">
        <v>100</v>
      </c>
      <c r="DA20" s="643"/>
      <c r="DB20" s="643"/>
      <c r="DC20" s="643"/>
      <c r="DD20" s="596">
        <v>2934670</v>
      </c>
      <c r="DE20" s="591"/>
      <c r="DF20" s="591"/>
      <c r="DG20" s="591"/>
      <c r="DH20" s="591"/>
      <c r="DI20" s="591"/>
      <c r="DJ20" s="591"/>
      <c r="DK20" s="591"/>
      <c r="DL20" s="591"/>
      <c r="DM20" s="591"/>
      <c r="DN20" s="591"/>
      <c r="DO20" s="591"/>
      <c r="DP20" s="592"/>
      <c r="DQ20" s="596">
        <v>5973374</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2344</v>
      </c>
      <c r="S21" s="591"/>
      <c r="T21" s="591"/>
      <c r="U21" s="591"/>
      <c r="V21" s="591"/>
      <c r="W21" s="591"/>
      <c r="X21" s="591"/>
      <c r="Y21" s="592"/>
      <c r="Z21" s="643">
        <v>0</v>
      </c>
      <c r="AA21" s="643"/>
      <c r="AB21" s="643"/>
      <c r="AC21" s="643"/>
      <c r="AD21" s="644">
        <v>2344</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74518</v>
      </c>
      <c r="S22" s="591"/>
      <c r="T22" s="591"/>
      <c r="U22" s="591"/>
      <c r="V22" s="591"/>
      <c r="W22" s="591"/>
      <c r="X22" s="591"/>
      <c r="Y22" s="592"/>
      <c r="Z22" s="643">
        <v>0.7</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135342</v>
      </c>
      <c r="S23" s="591"/>
      <c r="T23" s="591"/>
      <c r="U23" s="591"/>
      <c r="V23" s="591"/>
      <c r="W23" s="591"/>
      <c r="X23" s="591"/>
      <c r="Y23" s="592"/>
      <c r="Z23" s="643">
        <v>1.2</v>
      </c>
      <c r="AA23" s="643"/>
      <c r="AB23" s="643"/>
      <c r="AC23" s="643"/>
      <c r="AD23" s="644">
        <v>8850</v>
      </c>
      <c r="AE23" s="644"/>
      <c r="AF23" s="644"/>
      <c r="AG23" s="644"/>
      <c r="AH23" s="644"/>
      <c r="AI23" s="644"/>
      <c r="AJ23" s="644"/>
      <c r="AK23" s="644"/>
      <c r="AL23" s="613">
        <v>0.2</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31927</v>
      </c>
      <c r="S24" s="591"/>
      <c r="T24" s="591"/>
      <c r="U24" s="591"/>
      <c r="V24" s="591"/>
      <c r="W24" s="591"/>
      <c r="X24" s="591"/>
      <c r="Y24" s="592"/>
      <c r="Z24" s="643">
        <v>0.3</v>
      </c>
      <c r="AA24" s="643"/>
      <c r="AB24" s="643"/>
      <c r="AC24" s="643"/>
      <c r="AD24" s="644" t="s">
        <v>112</v>
      </c>
      <c r="AE24" s="644"/>
      <c r="AF24" s="644"/>
      <c r="AG24" s="644"/>
      <c r="AH24" s="644"/>
      <c r="AI24" s="644"/>
      <c r="AJ24" s="644"/>
      <c r="AK24" s="644"/>
      <c r="AL24" s="613" t="s">
        <v>112</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3234648</v>
      </c>
      <c r="CS24" s="641"/>
      <c r="CT24" s="641"/>
      <c r="CU24" s="641"/>
      <c r="CV24" s="641"/>
      <c r="CW24" s="641"/>
      <c r="CX24" s="641"/>
      <c r="CY24" s="688"/>
      <c r="CZ24" s="692">
        <v>30.3</v>
      </c>
      <c r="DA24" s="693"/>
      <c r="DB24" s="693"/>
      <c r="DC24" s="694"/>
      <c r="DD24" s="687">
        <v>2059328</v>
      </c>
      <c r="DE24" s="641"/>
      <c r="DF24" s="641"/>
      <c r="DG24" s="641"/>
      <c r="DH24" s="641"/>
      <c r="DI24" s="641"/>
      <c r="DJ24" s="641"/>
      <c r="DK24" s="688"/>
      <c r="DL24" s="687">
        <v>2057421</v>
      </c>
      <c r="DM24" s="641"/>
      <c r="DN24" s="641"/>
      <c r="DO24" s="641"/>
      <c r="DP24" s="641"/>
      <c r="DQ24" s="641"/>
      <c r="DR24" s="641"/>
      <c r="DS24" s="641"/>
      <c r="DT24" s="641"/>
      <c r="DU24" s="641"/>
      <c r="DV24" s="688"/>
      <c r="DW24" s="689">
        <v>38.200000000000003</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1061997</v>
      </c>
      <c r="S25" s="591"/>
      <c r="T25" s="591"/>
      <c r="U25" s="591"/>
      <c r="V25" s="591"/>
      <c r="W25" s="591"/>
      <c r="X25" s="591"/>
      <c r="Y25" s="592"/>
      <c r="Z25" s="643">
        <v>9.6</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1163484</v>
      </c>
      <c r="CS25" s="609"/>
      <c r="CT25" s="609"/>
      <c r="CU25" s="609"/>
      <c r="CV25" s="609"/>
      <c r="CW25" s="609"/>
      <c r="CX25" s="609"/>
      <c r="CY25" s="610"/>
      <c r="CZ25" s="593">
        <v>10.9</v>
      </c>
      <c r="DA25" s="611"/>
      <c r="DB25" s="611"/>
      <c r="DC25" s="612"/>
      <c r="DD25" s="596">
        <v>878788</v>
      </c>
      <c r="DE25" s="609"/>
      <c r="DF25" s="609"/>
      <c r="DG25" s="609"/>
      <c r="DH25" s="609"/>
      <c r="DI25" s="609"/>
      <c r="DJ25" s="609"/>
      <c r="DK25" s="610"/>
      <c r="DL25" s="596">
        <v>878316</v>
      </c>
      <c r="DM25" s="609"/>
      <c r="DN25" s="609"/>
      <c r="DO25" s="609"/>
      <c r="DP25" s="609"/>
      <c r="DQ25" s="609"/>
      <c r="DR25" s="609"/>
      <c r="DS25" s="609"/>
      <c r="DT25" s="609"/>
      <c r="DU25" s="609"/>
      <c r="DV25" s="610"/>
      <c r="DW25" s="613">
        <v>16.3</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769982</v>
      </c>
      <c r="CS26" s="591"/>
      <c r="CT26" s="591"/>
      <c r="CU26" s="591"/>
      <c r="CV26" s="591"/>
      <c r="CW26" s="591"/>
      <c r="CX26" s="591"/>
      <c r="CY26" s="592"/>
      <c r="CZ26" s="593">
        <v>7.2</v>
      </c>
      <c r="DA26" s="611"/>
      <c r="DB26" s="611"/>
      <c r="DC26" s="612"/>
      <c r="DD26" s="596">
        <v>514007</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592502</v>
      </c>
      <c r="S27" s="591"/>
      <c r="T27" s="591"/>
      <c r="U27" s="591"/>
      <c r="V27" s="591"/>
      <c r="W27" s="591"/>
      <c r="X27" s="591"/>
      <c r="Y27" s="592"/>
      <c r="Z27" s="643">
        <v>5.4</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2936411</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1406201</v>
      </c>
      <c r="CS27" s="609"/>
      <c r="CT27" s="609"/>
      <c r="CU27" s="609"/>
      <c r="CV27" s="609"/>
      <c r="CW27" s="609"/>
      <c r="CX27" s="609"/>
      <c r="CY27" s="610"/>
      <c r="CZ27" s="593">
        <v>13.2</v>
      </c>
      <c r="DA27" s="611"/>
      <c r="DB27" s="611"/>
      <c r="DC27" s="612"/>
      <c r="DD27" s="596">
        <v>528046</v>
      </c>
      <c r="DE27" s="609"/>
      <c r="DF27" s="609"/>
      <c r="DG27" s="609"/>
      <c r="DH27" s="609"/>
      <c r="DI27" s="609"/>
      <c r="DJ27" s="609"/>
      <c r="DK27" s="610"/>
      <c r="DL27" s="596">
        <v>526611</v>
      </c>
      <c r="DM27" s="609"/>
      <c r="DN27" s="609"/>
      <c r="DO27" s="609"/>
      <c r="DP27" s="609"/>
      <c r="DQ27" s="609"/>
      <c r="DR27" s="609"/>
      <c r="DS27" s="609"/>
      <c r="DT27" s="609"/>
      <c r="DU27" s="609"/>
      <c r="DV27" s="610"/>
      <c r="DW27" s="613">
        <v>9.8000000000000007</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52783</v>
      </c>
      <c r="S28" s="591"/>
      <c r="T28" s="591"/>
      <c r="U28" s="591"/>
      <c r="V28" s="591"/>
      <c r="W28" s="591"/>
      <c r="X28" s="591"/>
      <c r="Y28" s="592"/>
      <c r="Z28" s="643">
        <v>0.5</v>
      </c>
      <c r="AA28" s="643"/>
      <c r="AB28" s="643"/>
      <c r="AC28" s="643"/>
      <c r="AD28" s="644">
        <v>4750</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664963</v>
      </c>
      <c r="CS28" s="591"/>
      <c r="CT28" s="591"/>
      <c r="CU28" s="591"/>
      <c r="CV28" s="591"/>
      <c r="CW28" s="591"/>
      <c r="CX28" s="591"/>
      <c r="CY28" s="592"/>
      <c r="CZ28" s="593">
        <v>6.2</v>
      </c>
      <c r="DA28" s="611"/>
      <c r="DB28" s="611"/>
      <c r="DC28" s="612"/>
      <c r="DD28" s="596">
        <v>652494</v>
      </c>
      <c r="DE28" s="591"/>
      <c r="DF28" s="591"/>
      <c r="DG28" s="591"/>
      <c r="DH28" s="591"/>
      <c r="DI28" s="591"/>
      <c r="DJ28" s="591"/>
      <c r="DK28" s="592"/>
      <c r="DL28" s="596">
        <v>652494</v>
      </c>
      <c r="DM28" s="591"/>
      <c r="DN28" s="591"/>
      <c r="DO28" s="591"/>
      <c r="DP28" s="591"/>
      <c r="DQ28" s="591"/>
      <c r="DR28" s="591"/>
      <c r="DS28" s="591"/>
      <c r="DT28" s="591"/>
      <c r="DU28" s="591"/>
      <c r="DV28" s="592"/>
      <c r="DW28" s="613">
        <v>12.1</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530864</v>
      </c>
      <c r="S29" s="591"/>
      <c r="T29" s="591"/>
      <c r="U29" s="591"/>
      <c r="V29" s="591"/>
      <c r="W29" s="591"/>
      <c r="X29" s="591"/>
      <c r="Y29" s="592"/>
      <c r="Z29" s="643">
        <v>4.8</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664963</v>
      </c>
      <c r="CS29" s="609"/>
      <c r="CT29" s="609"/>
      <c r="CU29" s="609"/>
      <c r="CV29" s="609"/>
      <c r="CW29" s="609"/>
      <c r="CX29" s="609"/>
      <c r="CY29" s="610"/>
      <c r="CZ29" s="593">
        <v>6.2</v>
      </c>
      <c r="DA29" s="611"/>
      <c r="DB29" s="611"/>
      <c r="DC29" s="612"/>
      <c r="DD29" s="596">
        <v>652494</v>
      </c>
      <c r="DE29" s="609"/>
      <c r="DF29" s="609"/>
      <c r="DG29" s="609"/>
      <c r="DH29" s="609"/>
      <c r="DI29" s="609"/>
      <c r="DJ29" s="609"/>
      <c r="DK29" s="610"/>
      <c r="DL29" s="596">
        <v>652494</v>
      </c>
      <c r="DM29" s="609"/>
      <c r="DN29" s="609"/>
      <c r="DO29" s="609"/>
      <c r="DP29" s="609"/>
      <c r="DQ29" s="609"/>
      <c r="DR29" s="609"/>
      <c r="DS29" s="609"/>
      <c r="DT29" s="609"/>
      <c r="DU29" s="609"/>
      <c r="DV29" s="610"/>
      <c r="DW29" s="613">
        <v>12.1</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411514</v>
      </c>
      <c r="S30" s="591"/>
      <c r="T30" s="591"/>
      <c r="U30" s="591"/>
      <c r="V30" s="591"/>
      <c r="W30" s="591"/>
      <c r="X30" s="591"/>
      <c r="Y30" s="592"/>
      <c r="Z30" s="643">
        <v>3.7</v>
      </c>
      <c r="AA30" s="643"/>
      <c r="AB30" s="643"/>
      <c r="AC30" s="643"/>
      <c r="AD30" s="644">
        <v>4695</v>
      </c>
      <c r="AE30" s="644"/>
      <c r="AF30" s="644"/>
      <c r="AG30" s="644"/>
      <c r="AH30" s="644"/>
      <c r="AI30" s="644"/>
      <c r="AJ30" s="644"/>
      <c r="AK30" s="644"/>
      <c r="AL30" s="613">
        <v>0.1</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99.5</v>
      </c>
      <c r="BH30" s="657"/>
      <c r="BI30" s="657"/>
      <c r="BJ30" s="657"/>
      <c r="BK30" s="657"/>
      <c r="BL30" s="657"/>
      <c r="BM30" s="658">
        <v>98.4</v>
      </c>
      <c r="BN30" s="657"/>
      <c r="BO30" s="657"/>
      <c r="BP30" s="657"/>
      <c r="BQ30" s="659"/>
      <c r="BR30" s="656">
        <v>99.6</v>
      </c>
      <c r="BS30" s="657"/>
      <c r="BT30" s="657"/>
      <c r="BU30" s="657"/>
      <c r="BV30" s="657"/>
      <c r="BW30" s="657"/>
      <c r="BX30" s="658">
        <v>98.3</v>
      </c>
      <c r="BY30" s="657"/>
      <c r="BZ30" s="657"/>
      <c r="CA30" s="657"/>
      <c r="CB30" s="659"/>
      <c r="CD30" s="662"/>
      <c r="CE30" s="663"/>
      <c r="CF30" s="627" t="s">
        <v>293</v>
      </c>
      <c r="CG30" s="624"/>
      <c r="CH30" s="624"/>
      <c r="CI30" s="624"/>
      <c r="CJ30" s="624"/>
      <c r="CK30" s="624"/>
      <c r="CL30" s="624"/>
      <c r="CM30" s="624"/>
      <c r="CN30" s="624"/>
      <c r="CO30" s="624"/>
      <c r="CP30" s="624"/>
      <c r="CQ30" s="625"/>
      <c r="CR30" s="590">
        <v>596585</v>
      </c>
      <c r="CS30" s="591"/>
      <c r="CT30" s="591"/>
      <c r="CU30" s="591"/>
      <c r="CV30" s="591"/>
      <c r="CW30" s="591"/>
      <c r="CX30" s="591"/>
      <c r="CY30" s="592"/>
      <c r="CZ30" s="593">
        <v>5.6</v>
      </c>
      <c r="DA30" s="611"/>
      <c r="DB30" s="611"/>
      <c r="DC30" s="612"/>
      <c r="DD30" s="596">
        <v>584116</v>
      </c>
      <c r="DE30" s="591"/>
      <c r="DF30" s="591"/>
      <c r="DG30" s="591"/>
      <c r="DH30" s="591"/>
      <c r="DI30" s="591"/>
      <c r="DJ30" s="591"/>
      <c r="DK30" s="592"/>
      <c r="DL30" s="596">
        <v>584116</v>
      </c>
      <c r="DM30" s="591"/>
      <c r="DN30" s="591"/>
      <c r="DO30" s="591"/>
      <c r="DP30" s="591"/>
      <c r="DQ30" s="591"/>
      <c r="DR30" s="591"/>
      <c r="DS30" s="591"/>
      <c r="DT30" s="591"/>
      <c r="DU30" s="591"/>
      <c r="DV30" s="592"/>
      <c r="DW30" s="613">
        <v>10.8</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520113</v>
      </c>
      <c r="S31" s="591"/>
      <c r="T31" s="591"/>
      <c r="U31" s="591"/>
      <c r="V31" s="591"/>
      <c r="W31" s="591"/>
      <c r="X31" s="591"/>
      <c r="Y31" s="592"/>
      <c r="Z31" s="643">
        <v>4.7</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99.6</v>
      </c>
      <c r="BH31" s="609"/>
      <c r="BI31" s="609"/>
      <c r="BJ31" s="609"/>
      <c r="BK31" s="609"/>
      <c r="BL31" s="609"/>
      <c r="BM31" s="645">
        <v>98.7</v>
      </c>
      <c r="BN31" s="655"/>
      <c r="BO31" s="655"/>
      <c r="BP31" s="655"/>
      <c r="BQ31" s="619"/>
      <c r="BR31" s="654">
        <v>99.5</v>
      </c>
      <c r="BS31" s="609"/>
      <c r="BT31" s="609"/>
      <c r="BU31" s="609"/>
      <c r="BV31" s="609"/>
      <c r="BW31" s="609"/>
      <c r="BX31" s="645">
        <v>98.6</v>
      </c>
      <c r="BY31" s="655"/>
      <c r="BZ31" s="655"/>
      <c r="CA31" s="655"/>
      <c r="CB31" s="619"/>
      <c r="CD31" s="662"/>
      <c r="CE31" s="663"/>
      <c r="CF31" s="627" t="s">
        <v>297</v>
      </c>
      <c r="CG31" s="624"/>
      <c r="CH31" s="624"/>
      <c r="CI31" s="624"/>
      <c r="CJ31" s="624"/>
      <c r="CK31" s="624"/>
      <c r="CL31" s="624"/>
      <c r="CM31" s="624"/>
      <c r="CN31" s="624"/>
      <c r="CO31" s="624"/>
      <c r="CP31" s="624"/>
      <c r="CQ31" s="625"/>
      <c r="CR31" s="590">
        <v>68378</v>
      </c>
      <c r="CS31" s="609"/>
      <c r="CT31" s="609"/>
      <c r="CU31" s="609"/>
      <c r="CV31" s="609"/>
      <c r="CW31" s="609"/>
      <c r="CX31" s="609"/>
      <c r="CY31" s="610"/>
      <c r="CZ31" s="593">
        <v>0.6</v>
      </c>
      <c r="DA31" s="611"/>
      <c r="DB31" s="611"/>
      <c r="DC31" s="612"/>
      <c r="DD31" s="596">
        <v>68378</v>
      </c>
      <c r="DE31" s="609"/>
      <c r="DF31" s="609"/>
      <c r="DG31" s="609"/>
      <c r="DH31" s="609"/>
      <c r="DI31" s="609"/>
      <c r="DJ31" s="609"/>
      <c r="DK31" s="610"/>
      <c r="DL31" s="596">
        <v>68378</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1114264</v>
      </c>
      <c r="S32" s="591"/>
      <c r="T32" s="591"/>
      <c r="U32" s="591"/>
      <c r="V32" s="591"/>
      <c r="W32" s="591"/>
      <c r="X32" s="591"/>
      <c r="Y32" s="592"/>
      <c r="Z32" s="643">
        <v>10.1</v>
      </c>
      <c r="AA32" s="643"/>
      <c r="AB32" s="643"/>
      <c r="AC32" s="643"/>
      <c r="AD32" s="644">
        <v>34</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99.5</v>
      </c>
      <c r="BH32" s="575"/>
      <c r="BI32" s="575"/>
      <c r="BJ32" s="575"/>
      <c r="BK32" s="575"/>
      <c r="BL32" s="575"/>
      <c r="BM32" s="638">
        <v>97.9</v>
      </c>
      <c r="BN32" s="575"/>
      <c r="BO32" s="575"/>
      <c r="BP32" s="575"/>
      <c r="BQ32" s="632"/>
      <c r="BR32" s="653">
        <v>99.5</v>
      </c>
      <c r="BS32" s="575"/>
      <c r="BT32" s="575"/>
      <c r="BU32" s="575"/>
      <c r="BV32" s="575"/>
      <c r="BW32" s="575"/>
      <c r="BX32" s="638">
        <v>97.9</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1324114</v>
      </c>
      <c r="S33" s="591"/>
      <c r="T33" s="591"/>
      <c r="U33" s="591"/>
      <c r="V33" s="591"/>
      <c r="W33" s="591"/>
      <c r="X33" s="591"/>
      <c r="Y33" s="592"/>
      <c r="Z33" s="643">
        <v>12</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4489591</v>
      </c>
      <c r="CS33" s="609"/>
      <c r="CT33" s="609"/>
      <c r="CU33" s="609"/>
      <c r="CV33" s="609"/>
      <c r="CW33" s="609"/>
      <c r="CX33" s="609"/>
      <c r="CY33" s="610"/>
      <c r="CZ33" s="593">
        <v>42.1</v>
      </c>
      <c r="DA33" s="611"/>
      <c r="DB33" s="611"/>
      <c r="DC33" s="612"/>
      <c r="DD33" s="596">
        <v>3374994</v>
      </c>
      <c r="DE33" s="609"/>
      <c r="DF33" s="609"/>
      <c r="DG33" s="609"/>
      <c r="DH33" s="609"/>
      <c r="DI33" s="609"/>
      <c r="DJ33" s="609"/>
      <c r="DK33" s="610"/>
      <c r="DL33" s="596">
        <v>2195825</v>
      </c>
      <c r="DM33" s="609"/>
      <c r="DN33" s="609"/>
      <c r="DO33" s="609"/>
      <c r="DP33" s="609"/>
      <c r="DQ33" s="609"/>
      <c r="DR33" s="609"/>
      <c r="DS33" s="609"/>
      <c r="DT33" s="609"/>
      <c r="DU33" s="609"/>
      <c r="DV33" s="610"/>
      <c r="DW33" s="613">
        <v>40.700000000000003</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1475642</v>
      </c>
      <c r="CS34" s="591"/>
      <c r="CT34" s="591"/>
      <c r="CU34" s="591"/>
      <c r="CV34" s="591"/>
      <c r="CW34" s="591"/>
      <c r="CX34" s="591"/>
      <c r="CY34" s="592"/>
      <c r="CZ34" s="593">
        <v>13.8</v>
      </c>
      <c r="DA34" s="611"/>
      <c r="DB34" s="611"/>
      <c r="DC34" s="612"/>
      <c r="DD34" s="596">
        <v>944208</v>
      </c>
      <c r="DE34" s="591"/>
      <c r="DF34" s="591"/>
      <c r="DG34" s="591"/>
      <c r="DH34" s="591"/>
      <c r="DI34" s="591"/>
      <c r="DJ34" s="591"/>
      <c r="DK34" s="592"/>
      <c r="DL34" s="596">
        <v>666285</v>
      </c>
      <c r="DM34" s="591"/>
      <c r="DN34" s="591"/>
      <c r="DO34" s="591"/>
      <c r="DP34" s="591"/>
      <c r="DQ34" s="591"/>
      <c r="DR34" s="591"/>
      <c r="DS34" s="591"/>
      <c r="DT34" s="591"/>
      <c r="DU34" s="591"/>
      <c r="DV34" s="592"/>
      <c r="DW34" s="613">
        <v>12.4</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341914</v>
      </c>
      <c r="S35" s="591"/>
      <c r="T35" s="591"/>
      <c r="U35" s="591"/>
      <c r="V35" s="591"/>
      <c r="W35" s="591"/>
      <c r="X35" s="591"/>
      <c r="Y35" s="592"/>
      <c r="Z35" s="643">
        <v>3.1</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1169745</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93131</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152231</v>
      </c>
      <c r="CS35" s="609"/>
      <c r="CT35" s="609"/>
      <c r="CU35" s="609"/>
      <c r="CV35" s="609"/>
      <c r="CW35" s="609"/>
      <c r="CX35" s="609"/>
      <c r="CY35" s="610"/>
      <c r="CZ35" s="593">
        <v>1.4</v>
      </c>
      <c r="DA35" s="611"/>
      <c r="DB35" s="611"/>
      <c r="DC35" s="612"/>
      <c r="DD35" s="596">
        <v>144297</v>
      </c>
      <c r="DE35" s="609"/>
      <c r="DF35" s="609"/>
      <c r="DG35" s="609"/>
      <c r="DH35" s="609"/>
      <c r="DI35" s="609"/>
      <c r="DJ35" s="609"/>
      <c r="DK35" s="610"/>
      <c r="DL35" s="596">
        <v>144297</v>
      </c>
      <c r="DM35" s="609"/>
      <c r="DN35" s="609"/>
      <c r="DO35" s="609"/>
      <c r="DP35" s="609"/>
      <c r="DQ35" s="609"/>
      <c r="DR35" s="609"/>
      <c r="DS35" s="609"/>
      <c r="DT35" s="609"/>
      <c r="DU35" s="609"/>
      <c r="DV35" s="610"/>
      <c r="DW35" s="613">
        <v>2.7</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11006112</v>
      </c>
      <c r="S36" s="631"/>
      <c r="T36" s="631"/>
      <c r="U36" s="631"/>
      <c r="V36" s="631"/>
      <c r="W36" s="631"/>
      <c r="X36" s="631"/>
      <c r="Y36" s="634"/>
      <c r="Z36" s="635">
        <v>100</v>
      </c>
      <c r="AA36" s="635"/>
      <c r="AB36" s="635"/>
      <c r="AC36" s="635"/>
      <c r="AD36" s="636">
        <v>5050558</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473626</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69736</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1283118</v>
      </c>
      <c r="CS36" s="591"/>
      <c r="CT36" s="591"/>
      <c r="CU36" s="591"/>
      <c r="CV36" s="591"/>
      <c r="CW36" s="591"/>
      <c r="CX36" s="591"/>
      <c r="CY36" s="592"/>
      <c r="CZ36" s="593">
        <v>12</v>
      </c>
      <c r="DA36" s="611"/>
      <c r="DB36" s="611"/>
      <c r="DC36" s="612"/>
      <c r="DD36" s="596">
        <v>1064560</v>
      </c>
      <c r="DE36" s="591"/>
      <c r="DF36" s="591"/>
      <c r="DG36" s="591"/>
      <c r="DH36" s="591"/>
      <c r="DI36" s="591"/>
      <c r="DJ36" s="591"/>
      <c r="DK36" s="592"/>
      <c r="DL36" s="596">
        <v>746112</v>
      </c>
      <c r="DM36" s="591"/>
      <c r="DN36" s="591"/>
      <c r="DO36" s="591"/>
      <c r="DP36" s="591"/>
      <c r="DQ36" s="591"/>
      <c r="DR36" s="591"/>
      <c r="DS36" s="591"/>
      <c r="DT36" s="591"/>
      <c r="DU36" s="591"/>
      <c r="DV36" s="592"/>
      <c r="DW36" s="613">
        <v>13.8</v>
      </c>
      <c r="DX36" s="614"/>
      <c r="DY36" s="614"/>
      <c r="DZ36" s="614"/>
      <c r="EA36" s="614"/>
      <c r="EB36" s="614"/>
      <c r="EC36" s="615"/>
    </row>
    <row r="37" spans="2:133" ht="11.25" customHeight="1">
      <c r="AQ37" s="616" t="s">
        <v>315</v>
      </c>
      <c r="AR37" s="617"/>
      <c r="AS37" s="617"/>
      <c r="AT37" s="617"/>
      <c r="AU37" s="617"/>
      <c r="AV37" s="617"/>
      <c r="AW37" s="617"/>
      <c r="AX37" s="617"/>
      <c r="AY37" s="618"/>
      <c r="AZ37" s="590">
        <v>23820</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3148</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627736</v>
      </c>
      <c r="CS37" s="609"/>
      <c r="CT37" s="609"/>
      <c r="CU37" s="609"/>
      <c r="CV37" s="609"/>
      <c r="CW37" s="609"/>
      <c r="CX37" s="609"/>
      <c r="CY37" s="610"/>
      <c r="CZ37" s="593">
        <v>5.9</v>
      </c>
      <c r="DA37" s="611"/>
      <c r="DB37" s="611"/>
      <c r="DC37" s="612"/>
      <c r="DD37" s="596">
        <v>627736</v>
      </c>
      <c r="DE37" s="609"/>
      <c r="DF37" s="609"/>
      <c r="DG37" s="609"/>
      <c r="DH37" s="609"/>
      <c r="DI37" s="609"/>
      <c r="DJ37" s="609"/>
      <c r="DK37" s="610"/>
      <c r="DL37" s="596">
        <v>535482</v>
      </c>
      <c r="DM37" s="609"/>
      <c r="DN37" s="609"/>
      <c r="DO37" s="609"/>
      <c r="DP37" s="609"/>
      <c r="DQ37" s="609"/>
      <c r="DR37" s="609"/>
      <c r="DS37" s="609"/>
      <c r="DT37" s="609"/>
      <c r="DU37" s="609"/>
      <c r="DV37" s="610"/>
      <c r="DW37" s="613">
        <v>9.9</v>
      </c>
      <c r="DX37" s="614"/>
      <c r="DY37" s="614"/>
      <c r="DZ37" s="614"/>
      <c r="EA37" s="614"/>
      <c r="EB37" s="614"/>
      <c r="EC37" s="615"/>
    </row>
    <row r="38" spans="2:133" ht="11.25" customHeight="1">
      <c r="AQ38" s="616" t="s">
        <v>318</v>
      </c>
      <c r="AR38" s="617"/>
      <c r="AS38" s="617"/>
      <c r="AT38" s="617"/>
      <c r="AU38" s="617"/>
      <c r="AV38" s="617"/>
      <c r="AW38" s="617"/>
      <c r="AX38" s="617"/>
      <c r="AY38" s="618"/>
      <c r="AZ38" s="590">
        <v>13403</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5511</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1156342</v>
      </c>
      <c r="CS38" s="591"/>
      <c r="CT38" s="591"/>
      <c r="CU38" s="591"/>
      <c r="CV38" s="591"/>
      <c r="CW38" s="591"/>
      <c r="CX38" s="591"/>
      <c r="CY38" s="592"/>
      <c r="CZ38" s="593">
        <v>10.8</v>
      </c>
      <c r="DA38" s="611"/>
      <c r="DB38" s="611"/>
      <c r="DC38" s="612"/>
      <c r="DD38" s="596">
        <v>1011909</v>
      </c>
      <c r="DE38" s="591"/>
      <c r="DF38" s="591"/>
      <c r="DG38" s="591"/>
      <c r="DH38" s="591"/>
      <c r="DI38" s="591"/>
      <c r="DJ38" s="591"/>
      <c r="DK38" s="592"/>
      <c r="DL38" s="596">
        <v>639131</v>
      </c>
      <c r="DM38" s="591"/>
      <c r="DN38" s="591"/>
      <c r="DO38" s="591"/>
      <c r="DP38" s="591"/>
      <c r="DQ38" s="591"/>
      <c r="DR38" s="591"/>
      <c r="DS38" s="591"/>
      <c r="DT38" s="591"/>
      <c r="DU38" s="591"/>
      <c r="DV38" s="592"/>
      <c r="DW38" s="613">
        <v>11.9</v>
      </c>
      <c r="DX38" s="614"/>
      <c r="DY38" s="614"/>
      <c r="DZ38" s="614"/>
      <c r="EA38" s="614"/>
      <c r="EB38" s="614"/>
      <c r="EC38" s="615"/>
    </row>
    <row r="39" spans="2:133" ht="11.25" customHeight="1">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109</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422239</v>
      </c>
      <c r="CS39" s="609"/>
      <c r="CT39" s="609"/>
      <c r="CU39" s="609"/>
      <c r="CV39" s="609"/>
      <c r="CW39" s="609"/>
      <c r="CX39" s="609"/>
      <c r="CY39" s="610"/>
      <c r="CZ39" s="593">
        <v>4</v>
      </c>
      <c r="DA39" s="611"/>
      <c r="DB39" s="611"/>
      <c r="DC39" s="612"/>
      <c r="DD39" s="596">
        <v>210001</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152734</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96</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19</v>
      </c>
      <c r="CS40" s="591"/>
      <c r="CT40" s="591"/>
      <c r="CU40" s="591"/>
      <c r="CV40" s="591"/>
      <c r="CW40" s="591"/>
      <c r="CX40" s="591"/>
      <c r="CY40" s="592"/>
      <c r="CZ40" s="593">
        <v>0</v>
      </c>
      <c r="DA40" s="611"/>
      <c r="DB40" s="611"/>
      <c r="DC40" s="612"/>
      <c r="DD40" s="596">
        <v>19</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506162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301</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2934670</v>
      </c>
      <c r="CS42" s="591"/>
      <c r="CT42" s="591"/>
      <c r="CU42" s="591"/>
      <c r="CV42" s="591"/>
      <c r="CW42" s="591"/>
      <c r="CX42" s="591"/>
      <c r="CY42" s="592"/>
      <c r="CZ42" s="593">
        <v>27.5</v>
      </c>
      <c r="DA42" s="594"/>
      <c r="DB42" s="594"/>
      <c r="DC42" s="595"/>
      <c r="DD42" s="596">
        <v>539052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55512</v>
      </c>
      <c r="CS43" s="609"/>
      <c r="CT43" s="609"/>
      <c r="CU43" s="609"/>
      <c r="CV43" s="609"/>
      <c r="CW43" s="609"/>
      <c r="CX43" s="609"/>
      <c r="CY43" s="610"/>
      <c r="CZ43" s="593">
        <v>0.5</v>
      </c>
      <c r="DA43" s="611"/>
      <c r="DB43" s="611"/>
      <c r="DC43" s="612"/>
      <c r="DD43" s="596">
        <v>55512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2934670</v>
      </c>
      <c r="CS44" s="591"/>
      <c r="CT44" s="591"/>
      <c r="CU44" s="591"/>
      <c r="CV44" s="591"/>
      <c r="CW44" s="591"/>
      <c r="CX44" s="591"/>
      <c r="CY44" s="592"/>
      <c r="CZ44" s="593">
        <v>27.5</v>
      </c>
      <c r="DA44" s="594"/>
      <c r="DB44" s="594"/>
      <c r="DC44" s="595"/>
      <c r="DD44" s="596">
        <v>539052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590759</v>
      </c>
      <c r="CS45" s="609"/>
      <c r="CT45" s="609"/>
      <c r="CU45" s="609"/>
      <c r="CV45" s="609"/>
      <c r="CW45" s="609"/>
      <c r="CX45" s="609"/>
      <c r="CY45" s="610"/>
      <c r="CZ45" s="593">
        <v>5.5</v>
      </c>
      <c r="DA45" s="611"/>
      <c r="DB45" s="611"/>
      <c r="DC45" s="612"/>
      <c r="DD45" s="596">
        <v>67024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2285398</v>
      </c>
      <c r="CS46" s="591"/>
      <c r="CT46" s="591"/>
      <c r="CU46" s="591"/>
      <c r="CV46" s="591"/>
      <c r="CW46" s="591"/>
      <c r="CX46" s="591"/>
      <c r="CY46" s="592"/>
      <c r="CZ46" s="593">
        <v>21.4</v>
      </c>
      <c r="DA46" s="594"/>
      <c r="DB46" s="594"/>
      <c r="DC46" s="595"/>
      <c r="DD46" s="596">
        <v>425115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10658909</v>
      </c>
      <c r="CS49" s="575"/>
      <c r="CT49" s="575"/>
      <c r="CU49" s="575"/>
      <c r="CV49" s="575"/>
      <c r="CW49" s="575"/>
      <c r="CX49" s="575"/>
      <c r="CY49" s="576"/>
      <c r="CZ49" s="577">
        <v>100</v>
      </c>
      <c r="DA49" s="578"/>
      <c r="DB49" s="578"/>
      <c r="DC49" s="579"/>
      <c r="DD49" s="580">
        <v>5973374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11006</v>
      </c>
      <c r="R7" s="1104"/>
      <c r="S7" s="1104"/>
      <c r="T7" s="1104"/>
      <c r="U7" s="1104"/>
      <c r="V7" s="1104">
        <v>10659</v>
      </c>
      <c r="W7" s="1104"/>
      <c r="X7" s="1104"/>
      <c r="Y7" s="1104"/>
      <c r="Z7" s="1104"/>
      <c r="AA7" s="1104">
        <v>347</v>
      </c>
      <c r="AB7" s="1104"/>
      <c r="AC7" s="1104"/>
      <c r="AD7" s="1104"/>
      <c r="AE7" s="1105"/>
      <c r="AF7" s="1106">
        <v>347</v>
      </c>
      <c r="AG7" s="1107"/>
      <c r="AH7" s="1107"/>
      <c r="AI7" s="1107"/>
      <c r="AJ7" s="1108"/>
      <c r="AK7" s="1090">
        <v>407</v>
      </c>
      <c r="AL7" s="1091"/>
      <c r="AM7" s="1091"/>
      <c r="AN7" s="1091"/>
      <c r="AO7" s="1091"/>
      <c r="AP7" s="1091">
        <v>8083</v>
      </c>
      <c r="AQ7" s="1091"/>
      <c r="AR7" s="1091"/>
      <c r="AS7" s="1091"/>
      <c r="AT7" s="1091"/>
      <c r="AU7" s="1092" t="s">
        <v>538</v>
      </c>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559</v>
      </c>
      <c r="BS7" s="1094" t="s">
        <v>540</v>
      </c>
      <c r="BT7" s="1095"/>
      <c r="BU7" s="1095"/>
      <c r="BV7" s="1095"/>
      <c r="BW7" s="1095"/>
      <c r="BX7" s="1095"/>
      <c r="BY7" s="1095"/>
      <c r="BZ7" s="1095"/>
      <c r="CA7" s="1095"/>
      <c r="CB7" s="1095"/>
      <c r="CC7" s="1095"/>
      <c r="CD7" s="1095"/>
      <c r="CE7" s="1095"/>
      <c r="CF7" s="1095"/>
      <c r="CG7" s="1096"/>
      <c r="CH7" s="1087">
        <v>0</v>
      </c>
      <c r="CI7" s="1088"/>
      <c r="CJ7" s="1088"/>
      <c r="CK7" s="1088"/>
      <c r="CL7" s="1089"/>
      <c r="CM7" s="1087">
        <v>95</v>
      </c>
      <c r="CN7" s="1088"/>
      <c r="CO7" s="1088"/>
      <c r="CP7" s="1088"/>
      <c r="CQ7" s="1089"/>
      <c r="CR7" s="1087">
        <v>5</v>
      </c>
      <c r="CS7" s="1088"/>
      <c r="CT7" s="1088"/>
      <c r="CU7" s="1088"/>
      <c r="CV7" s="1089"/>
      <c r="CW7" s="1087" t="s">
        <v>539</v>
      </c>
      <c r="CX7" s="1088"/>
      <c r="CY7" s="1088"/>
      <c r="CZ7" s="1088"/>
      <c r="DA7" s="1089"/>
      <c r="DB7" s="1087" t="s">
        <v>539</v>
      </c>
      <c r="DC7" s="1088"/>
      <c r="DD7" s="1088"/>
      <c r="DE7" s="1088"/>
      <c r="DF7" s="1089"/>
      <c r="DG7" s="1087">
        <v>295</v>
      </c>
      <c r="DH7" s="1088"/>
      <c r="DI7" s="1088"/>
      <c r="DJ7" s="1088"/>
      <c r="DK7" s="1089"/>
      <c r="DL7" s="1087" t="s">
        <v>539</v>
      </c>
      <c r="DM7" s="1088"/>
      <c r="DN7" s="1088"/>
      <c r="DO7" s="1088"/>
      <c r="DP7" s="1089"/>
      <c r="DQ7" s="1087" t="s">
        <v>539</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11006</v>
      </c>
      <c r="R23" s="1068"/>
      <c r="S23" s="1068"/>
      <c r="T23" s="1068"/>
      <c r="U23" s="1068"/>
      <c r="V23" s="1068">
        <v>10659</v>
      </c>
      <c r="W23" s="1068"/>
      <c r="X23" s="1068"/>
      <c r="Y23" s="1068"/>
      <c r="Z23" s="1068"/>
      <c r="AA23" s="1068">
        <v>347</v>
      </c>
      <c r="AB23" s="1068"/>
      <c r="AC23" s="1068"/>
      <c r="AD23" s="1068"/>
      <c r="AE23" s="1069"/>
      <c r="AF23" s="1070">
        <v>347</v>
      </c>
      <c r="AG23" s="1068"/>
      <c r="AH23" s="1068"/>
      <c r="AI23" s="1068"/>
      <c r="AJ23" s="1071"/>
      <c r="AK23" s="1072"/>
      <c r="AL23" s="1073"/>
      <c r="AM23" s="1073"/>
      <c r="AN23" s="1073"/>
      <c r="AO23" s="1073"/>
      <c r="AP23" s="1068">
        <v>8083</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2748</v>
      </c>
      <c r="R28" s="1053"/>
      <c r="S28" s="1053"/>
      <c r="T28" s="1053"/>
      <c r="U28" s="1053"/>
      <c r="V28" s="1053">
        <v>2655</v>
      </c>
      <c r="W28" s="1053"/>
      <c r="X28" s="1053"/>
      <c r="Y28" s="1053"/>
      <c r="Z28" s="1053"/>
      <c r="AA28" s="1053">
        <v>93</v>
      </c>
      <c r="AB28" s="1053"/>
      <c r="AC28" s="1053"/>
      <c r="AD28" s="1053"/>
      <c r="AE28" s="1054"/>
      <c r="AF28" s="1055">
        <v>93</v>
      </c>
      <c r="AG28" s="1053"/>
      <c r="AH28" s="1053"/>
      <c r="AI28" s="1053"/>
      <c r="AJ28" s="1056"/>
      <c r="AK28" s="1057">
        <v>154</v>
      </c>
      <c r="AL28" s="1045"/>
      <c r="AM28" s="1045"/>
      <c r="AN28" s="1045"/>
      <c r="AO28" s="1045"/>
      <c r="AP28" s="1045" t="s">
        <v>539</v>
      </c>
      <c r="AQ28" s="1045"/>
      <c r="AR28" s="1045"/>
      <c r="AS28" s="1045"/>
      <c r="AT28" s="1045"/>
      <c r="AU28" s="1045" t="s">
        <v>539</v>
      </c>
      <c r="AV28" s="1045"/>
      <c r="AW28" s="1045"/>
      <c r="AX28" s="1045"/>
      <c r="AY28" s="1045"/>
      <c r="AZ28" s="1046" t="s">
        <v>539</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243</v>
      </c>
      <c r="R29" s="1043"/>
      <c r="S29" s="1043"/>
      <c r="T29" s="1043"/>
      <c r="U29" s="1043"/>
      <c r="V29" s="1043">
        <v>243</v>
      </c>
      <c r="W29" s="1043"/>
      <c r="X29" s="1043"/>
      <c r="Y29" s="1043"/>
      <c r="Z29" s="1043"/>
      <c r="AA29" s="1043" t="s">
        <v>539</v>
      </c>
      <c r="AB29" s="1043"/>
      <c r="AC29" s="1043"/>
      <c r="AD29" s="1043"/>
      <c r="AE29" s="1044"/>
      <c r="AF29" s="1036" t="s">
        <v>112</v>
      </c>
      <c r="AG29" s="1037"/>
      <c r="AH29" s="1037"/>
      <c r="AI29" s="1037"/>
      <c r="AJ29" s="1038"/>
      <c r="AK29" s="979">
        <v>69</v>
      </c>
      <c r="AL29" s="970"/>
      <c r="AM29" s="970"/>
      <c r="AN29" s="970"/>
      <c r="AO29" s="970"/>
      <c r="AP29" s="970" t="s">
        <v>539</v>
      </c>
      <c r="AQ29" s="970"/>
      <c r="AR29" s="970"/>
      <c r="AS29" s="970"/>
      <c r="AT29" s="970"/>
      <c r="AU29" s="970" t="s">
        <v>539</v>
      </c>
      <c r="AV29" s="970"/>
      <c r="AW29" s="970"/>
      <c r="AX29" s="970"/>
      <c r="AY29" s="970"/>
      <c r="AZ29" s="1041" t="s">
        <v>539</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222</v>
      </c>
      <c r="R30" s="1043"/>
      <c r="S30" s="1043"/>
      <c r="T30" s="1043"/>
      <c r="U30" s="1043"/>
      <c r="V30" s="1043">
        <v>181</v>
      </c>
      <c r="W30" s="1043"/>
      <c r="X30" s="1043"/>
      <c r="Y30" s="1043"/>
      <c r="Z30" s="1043"/>
      <c r="AA30" s="1043">
        <v>41</v>
      </c>
      <c r="AB30" s="1043"/>
      <c r="AC30" s="1043"/>
      <c r="AD30" s="1043"/>
      <c r="AE30" s="1044"/>
      <c r="AF30" s="1036">
        <v>696</v>
      </c>
      <c r="AG30" s="1037"/>
      <c r="AH30" s="1037"/>
      <c r="AI30" s="1037"/>
      <c r="AJ30" s="1038"/>
      <c r="AK30" s="979">
        <v>0</v>
      </c>
      <c r="AL30" s="970"/>
      <c r="AM30" s="970"/>
      <c r="AN30" s="970"/>
      <c r="AO30" s="970"/>
      <c r="AP30" s="970">
        <v>614</v>
      </c>
      <c r="AQ30" s="970"/>
      <c r="AR30" s="970"/>
      <c r="AS30" s="970"/>
      <c r="AT30" s="970"/>
      <c r="AU30" s="970">
        <v>33</v>
      </c>
      <c r="AV30" s="970"/>
      <c r="AW30" s="970"/>
      <c r="AX30" s="970"/>
      <c r="AY30" s="970"/>
      <c r="AZ30" s="1041" t="s">
        <v>539</v>
      </c>
      <c r="BA30" s="1041"/>
      <c r="BB30" s="1041"/>
      <c r="BC30" s="1041"/>
      <c r="BD30" s="1041"/>
      <c r="BE30" s="1025" t="s">
        <v>383</v>
      </c>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384</v>
      </c>
      <c r="C31" s="1031"/>
      <c r="D31" s="1031"/>
      <c r="E31" s="1031"/>
      <c r="F31" s="1031"/>
      <c r="G31" s="1031"/>
      <c r="H31" s="1031"/>
      <c r="I31" s="1031"/>
      <c r="J31" s="1031"/>
      <c r="K31" s="1031"/>
      <c r="L31" s="1031"/>
      <c r="M31" s="1031"/>
      <c r="N31" s="1031"/>
      <c r="O31" s="1031"/>
      <c r="P31" s="1032"/>
      <c r="Q31" s="1042">
        <v>77</v>
      </c>
      <c r="R31" s="1043"/>
      <c r="S31" s="1043"/>
      <c r="T31" s="1043"/>
      <c r="U31" s="1043"/>
      <c r="V31" s="1043">
        <v>69</v>
      </c>
      <c r="W31" s="1043"/>
      <c r="X31" s="1043"/>
      <c r="Y31" s="1043"/>
      <c r="Z31" s="1043"/>
      <c r="AA31" s="1043">
        <v>8</v>
      </c>
      <c r="AB31" s="1043"/>
      <c r="AC31" s="1043"/>
      <c r="AD31" s="1043"/>
      <c r="AE31" s="1044"/>
      <c r="AF31" s="1036">
        <v>8</v>
      </c>
      <c r="AG31" s="1037"/>
      <c r="AH31" s="1037"/>
      <c r="AI31" s="1037"/>
      <c r="AJ31" s="1038"/>
      <c r="AK31" s="979" t="s">
        <v>539</v>
      </c>
      <c r="AL31" s="970"/>
      <c r="AM31" s="970"/>
      <c r="AN31" s="970"/>
      <c r="AO31" s="970"/>
      <c r="AP31" s="970" t="s">
        <v>539</v>
      </c>
      <c r="AQ31" s="970"/>
      <c r="AR31" s="970"/>
      <c r="AS31" s="970"/>
      <c r="AT31" s="970"/>
      <c r="AU31" s="970" t="s">
        <v>539</v>
      </c>
      <c r="AV31" s="970"/>
      <c r="AW31" s="970"/>
      <c r="AX31" s="970"/>
      <c r="AY31" s="970"/>
      <c r="AZ31" s="1041" t="s">
        <v>539</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386</v>
      </c>
      <c r="C32" s="1031"/>
      <c r="D32" s="1031"/>
      <c r="E32" s="1031"/>
      <c r="F32" s="1031"/>
      <c r="G32" s="1031"/>
      <c r="H32" s="1031"/>
      <c r="I32" s="1031"/>
      <c r="J32" s="1031"/>
      <c r="K32" s="1031"/>
      <c r="L32" s="1031"/>
      <c r="M32" s="1031"/>
      <c r="N32" s="1031"/>
      <c r="O32" s="1031"/>
      <c r="P32" s="1032"/>
      <c r="Q32" s="1042">
        <v>93</v>
      </c>
      <c r="R32" s="1043"/>
      <c r="S32" s="1043"/>
      <c r="T32" s="1043"/>
      <c r="U32" s="1043"/>
      <c r="V32" s="1043">
        <v>89</v>
      </c>
      <c r="W32" s="1043"/>
      <c r="X32" s="1043"/>
      <c r="Y32" s="1043"/>
      <c r="Z32" s="1043"/>
      <c r="AA32" s="1043">
        <v>4</v>
      </c>
      <c r="AB32" s="1043"/>
      <c r="AC32" s="1043"/>
      <c r="AD32" s="1043"/>
      <c r="AE32" s="1044"/>
      <c r="AF32" s="1036">
        <v>4</v>
      </c>
      <c r="AG32" s="1037"/>
      <c r="AH32" s="1037"/>
      <c r="AI32" s="1037"/>
      <c r="AJ32" s="1038"/>
      <c r="AK32" s="979">
        <v>24</v>
      </c>
      <c r="AL32" s="970"/>
      <c r="AM32" s="970"/>
      <c r="AN32" s="970"/>
      <c r="AO32" s="970"/>
      <c r="AP32" s="970">
        <v>59</v>
      </c>
      <c r="AQ32" s="970"/>
      <c r="AR32" s="970"/>
      <c r="AS32" s="970"/>
      <c r="AT32" s="970"/>
      <c r="AU32" s="970" t="s">
        <v>539</v>
      </c>
      <c r="AV32" s="970"/>
      <c r="AW32" s="970"/>
      <c r="AX32" s="970"/>
      <c r="AY32" s="970"/>
      <c r="AZ32" s="1041" t="s">
        <v>539</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387</v>
      </c>
      <c r="C33" s="1031"/>
      <c r="D33" s="1031"/>
      <c r="E33" s="1031"/>
      <c r="F33" s="1031"/>
      <c r="G33" s="1031"/>
      <c r="H33" s="1031"/>
      <c r="I33" s="1031"/>
      <c r="J33" s="1031"/>
      <c r="K33" s="1031"/>
      <c r="L33" s="1031"/>
      <c r="M33" s="1031"/>
      <c r="N33" s="1031"/>
      <c r="O33" s="1031"/>
      <c r="P33" s="1032"/>
      <c r="Q33" s="1042">
        <v>375</v>
      </c>
      <c r="R33" s="1043"/>
      <c r="S33" s="1043"/>
      <c r="T33" s="1043"/>
      <c r="U33" s="1043"/>
      <c r="V33" s="1043">
        <v>375</v>
      </c>
      <c r="W33" s="1043"/>
      <c r="X33" s="1043"/>
      <c r="Y33" s="1043"/>
      <c r="Z33" s="1043"/>
      <c r="AA33" s="1043" t="s">
        <v>539</v>
      </c>
      <c r="AB33" s="1043"/>
      <c r="AC33" s="1043"/>
      <c r="AD33" s="1043"/>
      <c r="AE33" s="1044"/>
      <c r="AF33" s="1036" t="s">
        <v>112</v>
      </c>
      <c r="AG33" s="1037"/>
      <c r="AH33" s="1037"/>
      <c r="AI33" s="1037"/>
      <c r="AJ33" s="1038"/>
      <c r="AK33" s="979">
        <v>258</v>
      </c>
      <c r="AL33" s="970"/>
      <c r="AM33" s="970"/>
      <c r="AN33" s="970"/>
      <c r="AO33" s="970"/>
      <c r="AP33" s="970">
        <v>1913</v>
      </c>
      <c r="AQ33" s="970"/>
      <c r="AR33" s="970"/>
      <c r="AS33" s="970"/>
      <c r="AT33" s="970"/>
      <c r="AU33" s="970">
        <v>1776</v>
      </c>
      <c r="AV33" s="970"/>
      <c r="AW33" s="970"/>
      <c r="AX33" s="970"/>
      <c r="AY33" s="970"/>
      <c r="AZ33" s="1041" t="s">
        <v>539</v>
      </c>
      <c r="BA33" s="1041"/>
      <c r="BB33" s="1041"/>
      <c r="BC33" s="1041"/>
      <c r="BD33" s="1041"/>
      <c r="BE33" s="1025" t="s">
        <v>385</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t="s">
        <v>388</v>
      </c>
      <c r="C34" s="1031"/>
      <c r="D34" s="1031"/>
      <c r="E34" s="1031"/>
      <c r="F34" s="1031"/>
      <c r="G34" s="1031"/>
      <c r="H34" s="1031"/>
      <c r="I34" s="1031"/>
      <c r="J34" s="1031"/>
      <c r="K34" s="1031"/>
      <c r="L34" s="1031"/>
      <c r="M34" s="1031"/>
      <c r="N34" s="1031"/>
      <c r="O34" s="1031"/>
      <c r="P34" s="1032"/>
      <c r="Q34" s="1042">
        <v>1169</v>
      </c>
      <c r="R34" s="1043"/>
      <c r="S34" s="1043"/>
      <c r="T34" s="1043"/>
      <c r="U34" s="1043"/>
      <c r="V34" s="1043">
        <v>1169</v>
      </c>
      <c r="W34" s="1043"/>
      <c r="X34" s="1043"/>
      <c r="Y34" s="1043"/>
      <c r="Z34" s="1043"/>
      <c r="AA34" s="1043">
        <v>0</v>
      </c>
      <c r="AB34" s="1043"/>
      <c r="AC34" s="1043"/>
      <c r="AD34" s="1043"/>
      <c r="AE34" s="1044"/>
      <c r="AF34" s="1036">
        <v>0</v>
      </c>
      <c r="AG34" s="1037"/>
      <c r="AH34" s="1037"/>
      <c r="AI34" s="1037"/>
      <c r="AJ34" s="1038"/>
      <c r="AK34" s="979">
        <v>216</v>
      </c>
      <c r="AL34" s="970"/>
      <c r="AM34" s="970"/>
      <c r="AN34" s="970"/>
      <c r="AO34" s="970"/>
      <c r="AP34" s="970">
        <v>4372</v>
      </c>
      <c r="AQ34" s="970"/>
      <c r="AR34" s="970"/>
      <c r="AS34" s="970"/>
      <c r="AT34" s="970"/>
      <c r="AU34" s="970">
        <v>3349</v>
      </c>
      <c r="AV34" s="970"/>
      <c r="AW34" s="970"/>
      <c r="AX34" s="970"/>
      <c r="AY34" s="970"/>
      <c r="AZ34" s="1041" t="s">
        <v>539</v>
      </c>
      <c r="BA34" s="1041"/>
      <c r="BB34" s="1041"/>
      <c r="BC34" s="1041"/>
      <c r="BD34" s="1041"/>
      <c r="BE34" s="1025" t="s">
        <v>385</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t="s">
        <v>389</v>
      </c>
      <c r="C35" s="1031"/>
      <c r="D35" s="1031"/>
      <c r="E35" s="1031"/>
      <c r="F35" s="1031"/>
      <c r="G35" s="1031"/>
      <c r="H35" s="1031"/>
      <c r="I35" s="1031"/>
      <c r="J35" s="1031"/>
      <c r="K35" s="1031"/>
      <c r="L35" s="1031"/>
      <c r="M35" s="1031"/>
      <c r="N35" s="1031"/>
      <c r="O35" s="1031"/>
      <c r="P35" s="1032"/>
      <c r="Q35" s="1042">
        <v>286</v>
      </c>
      <c r="R35" s="1043"/>
      <c r="S35" s="1043"/>
      <c r="T35" s="1043"/>
      <c r="U35" s="1043"/>
      <c r="V35" s="1043">
        <v>274</v>
      </c>
      <c r="W35" s="1043"/>
      <c r="X35" s="1043"/>
      <c r="Y35" s="1043"/>
      <c r="Z35" s="1043"/>
      <c r="AA35" s="1043">
        <v>12</v>
      </c>
      <c r="AB35" s="1043"/>
      <c r="AC35" s="1043"/>
      <c r="AD35" s="1043"/>
      <c r="AE35" s="1044"/>
      <c r="AF35" s="1036">
        <v>12</v>
      </c>
      <c r="AG35" s="1037"/>
      <c r="AH35" s="1037"/>
      <c r="AI35" s="1037"/>
      <c r="AJ35" s="1038"/>
      <c r="AK35" s="979" t="s">
        <v>539</v>
      </c>
      <c r="AL35" s="970"/>
      <c r="AM35" s="970"/>
      <c r="AN35" s="970"/>
      <c r="AO35" s="970"/>
      <c r="AP35" s="970" t="s">
        <v>539</v>
      </c>
      <c r="AQ35" s="970"/>
      <c r="AR35" s="970"/>
      <c r="AS35" s="970"/>
      <c r="AT35" s="970"/>
      <c r="AU35" s="970" t="s">
        <v>539</v>
      </c>
      <c r="AV35" s="970"/>
      <c r="AW35" s="970"/>
      <c r="AX35" s="970"/>
      <c r="AY35" s="970"/>
      <c r="AZ35" s="1041" t="s">
        <v>539</v>
      </c>
      <c r="BA35" s="1041"/>
      <c r="BB35" s="1041"/>
      <c r="BC35" s="1041"/>
      <c r="BD35" s="1041"/>
      <c r="BE35" s="1025" t="s">
        <v>385</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390</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813</v>
      </c>
      <c r="AG63" s="958"/>
      <c r="AH63" s="958"/>
      <c r="AI63" s="958"/>
      <c r="AJ63" s="1023"/>
      <c r="AK63" s="1024"/>
      <c r="AL63" s="962"/>
      <c r="AM63" s="962"/>
      <c r="AN63" s="962"/>
      <c r="AO63" s="962"/>
      <c r="AP63" s="958">
        <v>6958</v>
      </c>
      <c r="AQ63" s="958"/>
      <c r="AR63" s="958"/>
      <c r="AS63" s="958"/>
      <c r="AT63" s="958"/>
      <c r="AU63" s="958">
        <v>5157</v>
      </c>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393</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394</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541</v>
      </c>
      <c r="C68" s="985"/>
      <c r="D68" s="985"/>
      <c r="E68" s="985"/>
      <c r="F68" s="985"/>
      <c r="G68" s="985"/>
      <c r="H68" s="985"/>
      <c r="I68" s="985"/>
      <c r="J68" s="985"/>
      <c r="K68" s="985"/>
      <c r="L68" s="985"/>
      <c r="M68" s="985"/>
      <c r="N68" s="985"/>
      <c r="O68" s="985"/>
      <c r="P68" s="986"/>
      <c r="Q68" s="987">
        <v>717</v>
      </c>
      <c r="R68" s="981"/>
      <c r="S68" s="981"/>
      <c r="T68" s="981"/>
      <c r="U68" s="981"/>
      <c r="V68" s="981">
        <v>607</v>
      </c>
      <c r="W68" s="981"/>
      <c r="X68" s="981"/>
      <c r="Y68" s="981"/>
      <c r="Z68" s="981"/>
      <c r="AA68" s="981">
        <v>109</v>
      </c>
      <c r="AB68" s="981"/>
      <c r="AC68" s="981"/>
      <c r="AD68" s="981"/>
      <c r="AE68" s="981"/>
      <c r="AF68" s="981">
        <v>109</v>
      </c>
      <c r="AG68" s="981"/>
      <c r="AH68" s="981"/>
      <c r="AI68" s="981"/>
      <c r="AJ68" s="981"/>
      <c r="AK68" s="981" t="s">
        <v>539</v>
      </c>
      <c r="AL68" s="981"/>
      <c r="AM68" s="981"/>
      <c r="AN68" s="981"/>
      <c r="AO68" s="981"/>
      <c r="AP68" s="981" t="s">
        <v>539</v>
      </c>
      <c r="AQ68" s="981"/>
      <c r="AR68" s="981"/>
      <c r="AS68" s="981"/>
      <c r="AT68" s="981"/>
      <c r="AU68" s="981" t="s">
        <v>539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542</v>
      </c>
      <c r="C69" s="974"/>
      <c r="D69" s="974"/>
      <c r="E69" s="974"/>
      <c r="F69" s="974"/>
      <c r="G69" s="974"/>
      <c r="H69" s="974"/>
      <c r="I69" s="974"/>
      <c r="J69" s="974"/>
      <c r="K69" s="974"/>
      <c r="L69" s="974"/>
      <c r="M69" s="974"/>
      <c r="N69" s="974"/>
      <c r="O69" s="974"/>
      <c r="P69" s="975"/>
      <c r="Q69" s="976">
        <v>2</v>
      </c>
      <c r="R69" s="970"/>
      <c r="S69" s="970"/>
      <c r="T69" s="970"/>
      <c r="U69" s="970"/>
      <c r="V69" s="970">
        <v>1</v>
      </c>
      <c r="W69" s="970"/>
      <c r="X69" s="970"/>
      <c r="Y69" s="970"/>
      <c r="Z69" s="970"/>
      <c r="AA69" s="970">
        <v>2</v>
      </c>
      <c r="AB69" s="970"/>
      <c r="AC69" s="970"/>
      <c r="AD69" s="970"/>
      <c r="AE69" s="970"/>
      <c r="AF69" s="970">
        <v>2</v>
      </c>
      <c r="AG69" s="970"/>
      <c r="AH69" s="970"/>
      <c r="AI69" s="970"/>
      <c r="AJ69" s="970"/>
      <c r="AK69" s="970" t="s">
        <v>539</v>
      </c>
      <c r="AL69" s="970"/>
      <c r="AM69" s="970"/>
      <c r="AN69" s="970"/>
      <c r="AO69" s="970"/>
      <c r="AP69" s="970" t="s">
        <v>539</v>
      </c>
      <c r="AQ69" s="970"/>
      <c r="AR69" s="970"/>
      <c r="AS69" s="970"/>
      <c r="AT69" s="970"/>
      <c r="AU69" s="970" t="s">
        <v>539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543</v>
      </c>
      <c r="C70" s="974"/>
      <c r="D70" s="974"/>
      <c r="E70" s="974"/>
      <c r="F70" s="974"/>
      <c r="G70" s="974"/>
      <c r="H70" s="974"/>
      <c r="I70" s="974"/>
      <c r="J70" s="974"/>
      <c r="K70" s="974"/>
      <c r="L70" s="974"/>
      <c r="M70" s="974"/>
      <c r="N70" s="974"/>
      <c r="O70" s="974"/>
      <c r="P70" s="975"/>
      <c r="Q70" s="976">
        <v>180</v>
      </c>
      <c r="R70" s="970"/>
      <c r="S70" s="970"/>
      <c r="T70" s="970"/>
      <c r="U70" s="970"/>
      <c r="V70" s="970">
        <v>159</v>
      </c>
      <c r="W70" s="970"/>
      <c r="X70" s="970"/>
      <c r="Y70" s="970"/>
      <c r="Z70" s="970"/>
      <c r="AA70" s="970">
        <v>21</v>
      </c>
      <c r="AB70" s="970"/>
      <c r="AC70" s="970"/>
      <c r="AD70" s="970"/>
      <c r="AE70" s="970"/>
      <c r="AF70" s="970">
        <v>21</v>
      </c>
      <c r="AG70" s="970"/>
      <c r="AH70" s="970"/>
      <c r="AI70" s="970"/>
      <c r="AJ70" s="970"/>
      <c r="AK70" s="970" t="s">
        <v>539</v>
      </c>
      <c r="AL70" s="970"/>
      <c r="AM70" s="970"/>
      <c r="AN70" s="970"/>
      <c r="AO70" s="970"/>
      <c r="AP70" s="970">
        <v>128</v>
      </c>
      <c r="AQ70" s="970"/>
      <c r="AR70" s="970"/>
      <c r="AS70" s="970"/>
      <c r="AT70" s="970"/>
      <c r="AU70" s="970">
        <v>64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544</v>
      </c>
      <c r="C71" s="974"/>
      <c r="D71" s="974"/>
      <c r="E71" s="974"/>
      <c r="F71" s="974"/>
      <c r="G71" s="974"/>
      <c r="H71" s="974"/>
      <c r="I71" s="974"/>
      <c r="J71" s="974"/>
      <c r="K71" s="974"/>
      <c r="L71" s="974"/>
      <c r="M71" s="974"/>
      <c r="N71" s="974"/>
      <c r="O71" s="974"/>
      <c r="P71" s="975"/>
      <c r="Q71" s="976">
        <v>72</v>
      </c>
      <c r="R71" s="970"/>
      <c r="S71" s="970"/>
      <c r="T71" s="970"/>
      <c r="U71" s="970"/>
      <c r="V71" s="970">
        <v>70</v>
      </c>
      <c r="W71" s="970"/>
      <c r="X71" s="970"/>
      <c r="Y71" s="970"/>
      <c r="Z71" s="970"/>
      <c r="AA71" s="970">
        <v>3</v>
      </c>
      <c r="AB71" s="970"/>
      <c r="AC71" s="970"/>
      <c r="AD71" s="970"/>
      <c r="AE71" s="970"/>
      <c r="AF71" s="970">
        <v>3</v>
      </c>
      <c r="AG71" s="970"/>
      <c r="AH71" s="970"/>
      <c r="AI71" s="970"/>
      <c r="AJ71" s="970"/>
      <c r="AK71" s="970" t="s">
        <v>539</v>
      </c>
      <c r="AL71" s="970"/>
      <c r="AM71" s="970"/>
      <c r="AN71" s="970"/>
      <c r="AO71" s="970"/>
      <c r="AP71" s="970" t="s">
        <v>539</v>
      </c>
      <c r="AQ71" s="970"/>
      <c r="AR71" s="970"/>
      <c r="AS71" s="970"/>
      <c r="AT71" s="970"/>
      <c r="AU71" s="970" t="s">
        <v>539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545</v>
      </c>
      <c r="C72" s="974"/>
      <c r="D72" s="974"/>
      <c r="E72" s="974"/>
      <c r="F72" s="974"/>
      <c r="G72" s="974"/>
      <c r="H72" s="974"/>
      <c r="I72" s="974"/>
      <c r="J72" s="974"/>
      <c r="K72" s="974"/>
      <c r="L72" s="974"/>
      <c r="M72" s="974"/>
      <c r="N72" s="974"/>
      <c r="O72" s="974"/>
      <c r="P72" s="975"/>
      <c r="Q72" s="976">
        <v>2</v>
      </c>
      <c r="R72" s="970"/>
      <c r="S72" s="970"/>
      <c r="T72" s="970"/>
      <c r="U72" s="970"/>
      <c r="V72" s="970">
        <v>2</v>
      </c>
      <c r="W72" s="970"/>
      <c r="X72" s="970"/>
      <c r="Y72" s="970"/>
      <c r="Z72" s="970"/>
      <c r="AA72" s="970" t="s">
        <v>539</v>
      </c>
      <c r="AB72" s="970"/>
      <c r="AC72" s="970"/>
      <c r="AD72" s="970"/>
      <c r="AE72" s="970"/>
      <c r="AF72" s="970" t="s">
        <v>539</v>
      </c>
      <c r="AG72" s="970"/>
      <c r="AH72" s="970"/>
      <c r="AI72" s="970"/>
      <c r="AJ72" s="970"/>
      <c r="AK72" s="970" t="s">
        <v>539</v>
      </c>
      <c r="AL72" s="970"/>
      <c r="AM72" s="970"/>
      <c r="AN72" s="970"/>
      <c r="AO72" s="970"/>
      <c r="AP72" s="970" t="s">
        <v>539</v>
      </c>
      <c r="AQ72" s="970"/>
      <c r="AR72" s="970"/>
      <c r="AS72" s="970"/>
      <c r="AT72" s="970"/>
      <c r="AU72" s="970" t="s">
        <v>539</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546</v>
      </c>
      <c r="C73" s="974"/>
      <c r="D73" s="974"/>
      <c r="E73" s="974"/>
      <c r="F73" s="974"/>
      <c r="G73" s="974"/>
      <c r="H73" s="974"/>
      <c r="I73" s="974"/>
      <c r="J73" s="974"/>
      <c r="K73" s="974"/>
      <c r="L73" s="974"/>
      <c r="M73" s="974"/>
      <c r="N73" s="974"/>
      <c r="O73" s="974"/>
      <c r="P73" s="975"/>
      <c r="Q73" s="976">
        <v>4</v>
      </c>
      <c r="R73" s="970"/>
      <c r="S73" s="970"/>
      <c r="T73" s="970"/>
      <c r="U73" s="970"/>
      <c r="V73" s="970">
        <v>3</v>
      </c>
      <c r="W73" s="970"/>
      <c r="X73" s="970"/>
      <c r="Y73" s="970"/>
      <c r="Z73" s="970"/>
      <c r="AA73" s="970" t="s">
        <v>539</v>
      </c>
      <c r="AB73" s="970"/>
      <c r="AC73" s="970"/>
      <c r="AD73" s="970"/>
      <c r="AE73" s="970"/>
      <c r="AF73" s="970" t="s">
        <v>539</v>
      </c>
      <c r="AG73" s="970"/>
      <c r="AH73" s="970"/>
      <c r="AI73" s="970"/>
      <c r="AJ73" s="970"/>
      <c r="AK73" s="970" t="s">
        <v>539</v>
      </c>
      <c r="AL73" s="970"/>
      <c r="AM73" s="970"/>
      <c r="AN73" s="970"/>
      <c r="AO73" s="970"/>
      <c r="AP73" s="970" t="s">
        <v>539</v>
      </c>
      <c r="AQ73" s="970"/>
      <c r="AR73" s="970"/>
      <c r="AS73" s="970"/>
      <c r="AT73" s="970"/>
      <c r="AU73" s="970" t="s">
        <v>539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547</v>
      </c>
      <c r="C74" s="974"/>
      <c r="D74" s="974"/>
      <c r="E74" s="974"/>
      <c r="F74" s="974"/>
      <c r="G74" s="974"/>
      <c r="H74" s="974"/>
      <c r="I74" s="974"/>
      <c r="J74" s="974"/>
      <c r="K74" s="974"/>
      <c r="L74" s="974"/>
      <c r="M74" s="974"/>
      <c r="N74" s="974"/>
      <c r="O74" s="974"/>
      <c r="P74" s="975"/>
      <c r="Q74" s="976">
        <v>9578</v>
      </c>
      <c r="R74" s="970"/>
      <c r="S74" s="970"/>
      <c r="T74" s="970"/>
      <c r="U74" s="970"/>
      <c r="V74" s="970">
        <v>9432</v>
      </c>
      <c r="W74" s="970"/>
      <c r="X74" s="970"/>
      <c r="Y74" s="970"/>
      <c r="Z74" s="970"/>
      <c r="AA74" s="970">
        <v>146</v>
      </c>
      <c r="AB74" s="970"/>
      <c r="AC74" s="970"/>
      <c r="AD74" s="970"/>
      <c r="AE74" s="970"/>
      <c r="AF74" s="970">
        <v>146</v>
      </c>
      <c r="AG74" s="970"/>
      <c r="AH74" s="970"/>
      <c r="AI74" s="970"/>
      <c r="AJ74" s="970"/>
      <c r="AK74" s="970">
        <v>1850</v>
      </c>
      <c r="AL74" s="970"/>
      <c r="AM74" s="970"/>
      <c r="AN74" s="970"/>
      <c r="AO74" s="970"/>
      <c r="AP74" s="970" t="s">
        <v>539</v>
      </c>
      <c r="AQ74" s="970"/>
      <c r="AR74" s="970"/>
      <c r="AS74" s="970"/>
      <c r="AT74" s="970"/>
      <c r="AU74" s="970" t="s">
        <v>539</v>
      </c>
      <c r="AV74" s="970"/>
      <c r="AW74" s="970"/>
      <c r="AX74" s="970"/>
      <c r="AY74" s="970"/>
      <c r="AZ74" s="971" t="s">
        <v>554</v>
      </c>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548</v>
      </c>
      <c r="C75" s="974"/>
      <c r="D75" s="974"/>
      <c r="E75" s="974"/>
      <c r="F75" s="974"/>
      <c r="G75" s="974"/>
      <c r="H75" s="974"/>
      <c r="I75" s="974"/>
      <c r="J75" s="974"/>
      <c r="K75" s="974"/>
      <c r="L75" s="974"/>
      <c r="M75" s="974"/>
      <c r="N75" s="974"/>
      <c r="O75" s="974"/>
      <c r="P75" s="975"/>
      <c r="Q75" s="980">
        <v>2557</v>
      </c>
      <c r="R75" s="978"/>
      <c r="S75" s="978"/>
      <c r="T75" s="978"/>
      <c r="U75" s="979"/>
      <c r="V75" s="977">
        <v>2438</v>
      </c>
      <c r="W75" s="978"/>
      <c r="X75" s="978"/>
      <c r="Y75" s="978"/>
      <c r="Z75" s="979"/>
      <c r="AA75" s="977">
        <v>119</v>
      </c>
      <c r="AB75" s="978"/>
      <c r="AC75" s="978"/>
      <c r="AD75" s="978"/>
      <c r="AE75" s="979"/>
      <c r="AF75" s="977">
        <v>119</v>
      </c>
      <c r="AG75" s="978"/>
      <c r="AH75" s="978"/>
      <c r="AI75" s="978"/>
      <c r="AJ75" s="979"/>
      <c r="AK75" s="977">
        <v>144</v>
      </c>
      <c r="AL75" s="978"/>
      <c r="AM75" s="978"/>
      <c r="AN75" s="978"/>
      <c r="AO75" s="979"/>
      <c r="AP75" s="977">
        <v>1033</v>
      </c>
      <c r="AQ75" s="978"/>
      <c r="AR75" s="978"/>
      <c r="AS75" s="978"/>
      <c r="AT75" s="979"/>
      <c r="AU75" s="977">
        <v>117</v>
      </c>
      <c r="AV75" s="978"/>
      <c r="AW75" s="978"/>
      <c r="AX75" s="978"/>
      <c r="AY75" s="979"/>
      <c r="AZ75" s="971" t="s">
        <v>557</v>
      </c>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549</v>
      </c>
      <c r="C76" s="974"/>
      <c r="D76" s="974"/>
      <c r="E76" s="974"/>
      <c r="F76" s="974"/>
      <c r="G76" s="974"/>
      <c r="H76" s="974"/>
      <c r="I76" s="974"/>
      <c r="J76" s="974"/>
      <c r="K76" s="974"/>
      <c r="L76" s="974"/>
      <c r="M76" s="974"/>
      <c r="N76" s="974"/>
      <c r="O76" s="974"/>
      <c r="P76" s="975"/>
      <c r="Q76" s="980">
        <v>3060</v>
      </c>
      <c r="R76" s="978"/>
      <c r="S76" s="978"/>
      <c r="T76" s="978"/>
      <c r="U76" s="979"/>
      <c r="V76" s="977">
        <v>2989</v>
      </c>
      <c r="W76" s="978"/>
      <c r="X76" s="978"/>
      <c r="Y76" s="978"/>
      <c r="Z76" s="979"/>
      <c r="AA76" s="977">
        <v>71</v>
      </c>
      <c r="AB76" s="978"/>
      <c r="AC76" s="978"/>
      <c r="AD76" s="978"/>
      <c r="AE76" s="979"/>
      <c r="AF76" s="977">
        <v>71</v>
      </c>
      <c r="AG76" s="978"/>
      <c r="AH76" s="978"/>
      <c r="AI76" s="978"/>
      <c r="AJ76" s="979"/>
      <c r="AK76" s="977">
        <v>222</v>
      </c>
      <c r="AL76" s="978"/>
      <c r="AM76" s="978"/>
      <c r="AN76" s="978"/>
      <c r="AO76" s="979"/>
      <c r="AP76" s="977">
        <v>2340</v>
      </c>
      <c r="AQ76" s="978"/>
      <c r="AR76" s="978"/>
      <c r="AS76" s="978"/>
      <c r="AT76" s="979"/>
      <c r="AU76" s="977">
        <v>203</v>
      </c>
      <c r="AV76" s="978"/>
      <c r="AW76" s="978"/>
      <c r="AX76" s="978"/>
      <c r="AY76" s="979"/>
      <c r="AZ76" s="971" t="s">
        <v>555</v>
      </c>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560</v>
      </c>
      <c r="C77" s="974"/>
      <c r="D77" s="974"/>
      <c r="E77" s="974"/>
      <c r="F77" s="974"/>
      <c r="G77" s="974"/>
      <c r="H77" s="974"/>
      <c r="I77" s="974"/>
      <c r="J77" s="974"/>
      <c r="K77" s="974"/>
      <c r="L77" s="974"/>
      <c r="M77" s="974"/>
      <c r="N77" s="974"/>
      <c r="O77" s="974"/>
      <c r="P77" s="975"/>
      <c r="Q77" s="980">
        <v>284</v>
      </c>
      <c r="R77" s="978"/>
      <c r="S77" s="978"/>
      <c r="T77" s="978"/>
      <c r="U77" s="979"/>
      <c r="V77" s="977">
        <v>276</v>
      </c>
      <c r="W77" s="978"/>
      <c r="X77" s="978"/>
      <c r="Y77" s="978"/>
      <c r="Z77" s="979"/>
      <c r="AA77" s="977">
        <v>8</v>
      </c>
      <c r="AB77" s="978"/>
      <c r="AC77" s="978"/>
      <c r="AD77" s="978"/>
      <c r="AE77" s="979"/>
      <c r="AF77" s="977">
        <v>8</v>
      </c>
      <c r="AG77" s="978"/>
      <c r="AH77" s="978"/>
      <c r="AI77" s="978"/>
      <c r="AJ77" s="979"/>
      <c r="AK77" s="977">
        <v>13</v>
      </c>
      <c r="AL77" s="978"/>
      <c r="AM77" s="978"/>
      <c r="AN77" s="978"/>
      <c r="AO77" s="979"/>
      <c r="AP77" s="977">
        <v>437</v>
      </c>
      <c r="AQ77" s="978"/>
      <c r="AR77" s="978"/>
      <c r="AS77" s="978"/>
      <c r="AT77" s="979"/>
      <c r="AU77" s="977">
        <v>134</v>
      </c>
      <c r="AV77" s="978"/>
      <c r="AW77" s="978"/>
      <c r="AX77" s="978"/>
      <c r="AY77" s="979"/>
      <c r="AZ77" s="971" t="s">
        <v>556</v>
      </c>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550</v>
      </c>
      <c r="C78" s="974"/>
      <c r="D78" s="974"/>
      <c r="E78" s="974"/>
      <c r="F78" s="974"/>
      <c r="G78" s="974"/>
      <c r="H78" s="974"/>
      <c r="I78" s="974"/>
      <c r="J78" s="974"/>
      <c r="K78" s="974"/>
      <c r="L78" s="974"/>
      <c r="M78" s="974"/>
      <c r="N78" s="974"/>
      <c r="O78" s="974"/>
      <c r="P78" s="975"/>
      <c r="Q78" s="976">
        <v>6721</v>
      </c>
      <c r="R78" s="970"/>
      <c r="S78" s="970"/>
      <c r="T78" s="970"/>
      <c r="U78" s="970"/>
      <c r="V78" s="970">
        <v>6392</v>
      </c>
      <c r="W78" s="970"/>
      <c r="X78" s="970"/>
      <c r="Y78" s="970"/>
      <c r="Z78" s="970"/>
      <c r="AA78" s="970">
        <v>329</v>
      </c>
      <c r="AB78" s="970"/>
      <c r="AC78" s="970"/>
      <c r="AD78" s="970"/>
      <c r="AE78" s="970"/>
      <c r="AF78" s="970">
        <v>329</v>
      </c>
      <c r="AG78" s="970"/>
      <c r="AH78" s="970"/>
      <c r="AI78" s="970"/>
      <c r="AJ78" s="970"/>
      <c r="AK78" s="970" t="s">
        <v>539</v>
      </c>
      <c r="AL78" s="970"/>
      <c r="AM78" s="970"/>
      <c r="AN78" s="970"/>
      <c r="AO78" s="970"/>
      <c r="AP78" s="970" t="s">
        <v>539</v>
      </c>
      <c r="AQ78" s="970"/>
      <c r="AR78" s="970"/>
      <c r="AS78" s="970"/>
      <c r="AT78" s="970"/>
      <c r="AU78" s="970" t="s">
        <v>539</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558</v>
      </c>
      <c r="C79" s="974"/>
      <c r="D79" s="974"/>
      <c r="E79" s="974"/>
      <c r="F79" s="974"/>
      <c r="G79" s="974"/>
      <c r="H79" s="974"/>
      <c r="I79" s="974"/>
      <c r="J79" s="974"/>
      <c r="K79" s="974"/>
      <c r="L79" s="974"/>
      <c r="M79" s="974"/>
      <c r="N79" s="974"/>
      <c r="O79" s="974"/>
      <c r="P79" s="975"/>
      <c r="Q79" s="976">
        <v>243</v>
      </c>
      <c r="R79" s="970"/>
      <c r="S79" s="970"/>
      <c r="T79" s="970"/>
      <c r="U79" s="970"/>
      <c r="V79" s="970">
        <v>236</v>
      </c>
      <c r="W79" s="970"/>
      <c r="X79" s="970"/>
      <c r="Y79" s="970"/>
      <c r="Z79" s="970"/>
      <c r="AA79" s="970">
        <v>7</v>
      </c>
      <c r="AB79" s="970"/>
      <c r="AC79" s="970"/>
      <c r="AD79" s="970"/>
      <c r="AE79" s="970"/>
      <c r="AF79" s="970">
        <v>7</v>
      </c>
      <c r="AG79" s="970"/>
      <c r="AH79" s="970"/>
      <c r="AI79" s="970"/>
      <c r="AJ79" s="970"/>
      <c r="AK79" s="970" t="s">
        <v>539</v>
      </c>
      <c r="AL79" s="970"/>
      <c r="AM79" s="970"/>
      <c r="AN79" s="970"/>
      <c r="AO79" s="970"/>
      <c r="AP79" s="970" t="s">
        <v>539</v>
      </c>
      <c r="AQ79" s="970"/>
      <c r="AR79" s="970"/>
      <c r="AS79" s="970"/>
      <c r="AT79" s="970"/>
      <c r="AU79" s="970" t="s">
        <v>539</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t="s">
        <v>551</v>
      </c>
      <c r="C80" s="974"/>
      <c r="D80" s="974"/>
      <c r="E80" s="974"/>
      <c r="F80" s="974"/>
      <c r="G80" s="974"/>
      <c r="H80" s="974"/>
      <c r="I80" s="974"/>
      <c r="J80" s="974"/>
      <c r="K80" s="974"/>
      <c r="L80" s="974"/>
      <c r="M80" s="974"/>
      <c r="N80" s="974"/>
      <c r="O80" s="974"/>
      <c r="P80" s="975"/>
      <c r="Q80" s="980">
        <v>256</v>
      </c>
      <c r="R80" s="978"/>
      <c r="S80" s="978"/>
      <c r="T80" s="978"/>
      <c r="U80" s="979"/>
      <c r="V80" s="977">
        <v>224</v>
      </c>
      <c r="W80" s="978"/>
      <c r="X80" s="978"/>
      <c r="Y80" s="978"/>
      <c r="Z80" s="979"/>
      <c r="AA80" s="977">
        <v>32</v>
      </c>
      <c r="AB80" s="978"/>
      <c r="AC80" s="978"/>
      <c r="AD80" s="978"/>
      <c r="AE80" s="979"/>
      <c r="AF80" s="977">
        <v>32</v>
      </c>
      <c r="AG80" s="978"/>
      <c r="AH80" s="978"/>
      <c r="AI80" s="978"/>
      <c r="AJ80" s="979"/>
      <c r="AK80" s="977" t="s">
        <v>480</v>
      </c>
      <c r="AL80" s="978"/>
      <c r="AM80" s="978"/>
      <c r="AN80" s="978"/>
      <c r="AO80" s="979"/>
      <c r="AP80" s="977" t="s">
        <v>480</v>
      </c>
      <c r="AQ80" s="978"/>
      <c r="AR80" s="978"/>
      <c r="AS80" s="978"/>
      <c r="AT80" s="979"/>
      <c r="AU80" s="977" t="s">
        <v>480</v>
      </c>
      <c r="AV80" s="978"/>
      <c r="AW80" s="978"/>
      <c r="AX80" s="978"/>
      <c r="AY80" s="979"/>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t="s">
        <v>552</v>
      </c>
      <c r="C81" s="974"/>
      <c r="D81" s="974"/>
      <c r="E81" s="974"/>
      <c r="F81" s="974"/>
      <c r="G81" s="974"/>
      <c r="H81" s="974"/>
      <c r="I81" s="974"/>
      <c r="J81" s="974"/>
      <c r="K81" s="974"/>
      <c r="L81" s="974"/>
      <c r="M81" s="974"/>
      <c r="N81" s="974"/>
      <c r="O81" s="974"/>
      <c r="P81" s="975"/>
      <c r="Q81" s="980">
        <v>244114</v>
      </c>
      <c r="R81" s="978"/>
      <c r="S81" s="978"/>
      <c r="T81" s="978"/>
      <c r="U81" s="979"/>
      <c r="V81" s="977">
        <v>233963</v>
      </c>
      <c r="W81" s="978"/>
      <c r="X81" s="978"/>
      <c r="Y81" s="978"/>
      <c r="Z81" s="979"/>
      <c r="AA81" s="977">
        <v>10151</v>
      </c>
      <c r="AB81" s="978"/>
      <c r="AC81" s="978"/>
      <c r="AD81" s="978"/>
      <c r="AE81" s="979"/>
      <c r="AF81" s="977">
        <v>10151</v>
      </c>
      <c r="AG81" s="978"/>
      <c r="AH81" s="978"/>
      <c r="AI81" s="978"/>
      <c r="AJ81" s="979"/>
      <c r="AK81" s="977" t="s">
        <v>480</v>
      </c>
      <c r="AL81" s="978"/>
      <c r="AM81" s="978"/>
      <c r="AN81" s="978"/>
      <c r="AO81" s="979"/>
      <c r="AP81" s="977" t="s">
        <v>480</v>
      </c>
      <c r="AQ81" s="978"/>
      <c r="AR81" s="978"/>
      <c r="AS81" s="978"/>
      <c r="AT81" s="979"/>
      <c r="AU81" s="977" t="s">
        <v>480</v>
      </c>
      <c r="AV81" s="978"/>
      <c r="AW81" s="978"/>
      <c r="AX81" s="978"/>
      <c r="AY81" s="979"/>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t="s">
        <v>553</v>
      </c>
      <c r="C82" s="974"/>
      <c r="D82" s="974"/>
      <c r="E82" s="974"/>
      <c r="F82" s="974"/>
      <c r="G82" s="974"/>
      <c r="H82" s="974"/>
      <c r="I82" s="974"/>
      <c r="J82" s="974"/>
      <c r="K82" s="974"/>
      <c r="L82" s="974"/>
      <c r="M82" s="974"/>
      <c r="N82" s="974"/>
      <c r="O82" s="974"/>
      <c r="P82" s="975"/>
      <c r="Q82" s="980">
        <v>169</v>
      </c>
      <c r="R82" s="978"/>
      <c r="S82" s="978"/>
      <c r="T82" s="978"/>
      <c r="U82" s="979"/>
      <c r="V82" s="977">
        <v>74</v>
      </c>
      <c r="W82" s="978"/>
      <c r="X82" s="978"/>
      <c r="Y82" s="978"/>
      <c r="Z82" s="979"/>
      <c r="AA82" s="977">
        <v>94</v>
      </c>
      <c r="AB82" s="978"/>
      <c r="AC82" s="978"/>
      <c r="AD82" s="978"/>
      <c r="AE82" s="979"/>
      <c r="AF82" s="977">
        <v>1162</v>
      </c>
      <c r="AG82" s="978"/>
      <c r="AH82" s="978"/>
      <c r="AI82" s="978"/>
      <c r="AJ82" s="979"/>
      <c r="AK82" s="977" t="s">
        <v>561</v>
      </c>
      <c r="AL82" s="978"/>
      <c r="AM82" s="978"/>
      <c r="AN82" s="978"/>
      <c r="AO82" s="979"/>
      <c r="AP82" s="977">
        <v>579</v>
      </c>
      <c r="AQ82" s="978"/>
      <c r="AR82" s="978"/>
      <c r="AS82" s="978"/>
      <c r="AT82" s="979"/>
      <c r="AU82" s="977" t="s">
        <v>480</v>
      </c>
      <c r="AV82" s="978"/>
      <c r="AW82" s="978"/>
      <c r="AX82" s="978"/>
      <c r="AY82" s="979"/>
      <c r="AZ82" s="971" t="s">
        <v>562</v>
      </c>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12161</v>
      </c>
      <c r="AG88" s="958"/>
      <c r="AH88" s="958"/>
      <c r="AI88" s="958"/>
      <c r="AJ88" s="958"/>
      <c r="AK88" s="962"/>
      <c r="AL88" s="962"/>
      <c r="AM88" s="962"/>
      <c r="AN88" s="962"/>
      <c r="AO88" s="962"/>
      <c r="AP88" s="958">
        <v>4518</v>
      </c>
      <c r="AQ88" s="958"/>
      <c r="AR88" s="958"/>
      <c r="AS88" s="958"/>
      <c r="AT88" s="958"/>
      <c r="AU88" s="958">
        <v>518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t="s">
        <v>539</v>
      </c>
      <c r="CX102" s="950"/>
      <c r="CY102" s="950"/>
      <c r="CZ102" s="950"/>
      <c r="DA102" s="951"/>
      <c r="DB102" s="949" t="s">
        <v>539</v>
      </c>
      <c r="DC102" s="950"/>
      <c r="DD102" s="950"/>
      <c r="DE102" s="950"/>
      <c r="DF102" s="951"/>
      <c r="DG102" s="949">
        <v>295</v>
      </c>
      <c r="DH102" s="950"/>
      <c r="DI102" s="950"/>
      <c r="DJ102" s="950"/>
      <c r="DK102" s="951"/>
      <c r="DL102" s="949" t="s">
        <v>539</v>
      </c>
      <c r="DM102" s="950"/>
      <c r="DN102" s="950"/>
      <c r="DO102" s="950"/>
      <c r="DP102" s="951"/>
      <c r="DQ102" s="949" t="s">
        <v>539</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288</v>
      </c>
      <c r="AG109" s="893"/>
      <c r="AH109" s="893"/>
      <c r="AI109" s="893"/>
      <c r="AJ109" s="894"/>
      <c r="AK109" s="895" t="s">
        <v>287</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288</v>
      </c>
      <c r="BW109" s="893"/>
      <c r="BX109" s="893"/>
      <c r="BY109" s="893"/>
      <c r="BZ109" s="894"/>
      <c r="CA109" s="895" t="s">
        <v>287</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288</v>
      </c>
      <c r="DM109" s="893"/>
      <c r="DN109" s="893"/>
      <c r="DO109" s="893"/>
      <c r="DP109" s="894"/>
      <c r="DQ109" s="895" t="s">
        <v>287</v>
      </c>
      <c r="DR109" s="893"/>
      <c r="DS109" s="893"/>
      <c r="DT109" s="893"/>
      <c r="DU109" s="894"/>
      <c r="DV109" s="895" t="s">
        <v>405</v>
      </c>
      <c r="DW109" s="893"/>
      <c r="DX109" s="893"/>
      <c r="DY109" s="893"/>
      <c r="DZ109" s="924"/>
    </row>
    <row r="110" spans="1:131" s="199" customFormat="1" ht="26.25" customHeight="1">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666616</v>
      </c>
      <c r="AB110" s="886"/>
      <c r="AC110" s="886"/>
      <c r="AD110" s="886"/>
      <c r="AE110" s="887"/>
      <c r="AF110" s="888">
        <v>657685</v>
      </c>
      <c r="AG110" s="886"/>
      <c r="AH110" s="886"/>
      <c r="AI110" s="886"/>
      <c r="AJ110" s="887"/>
      <c r="AK110" s="888">
        <v>664963</v>
      </c>
      <c r="AL110" s="886"/>
      <c r="AM110" s="886"/>
      <c r="AN110" s="886"/>
      <c r="AO110" s="887"/>
      <c r="AP110" s="889">
        <v>14.3</v>
      </c>
      <c r="AQ110" s="890"/>
      <c r="AR110" s="890"/>
      <c r="AS110" s="890"/>
      <c r="AT110" s="891"/>
      <c r="AU110" s="925" t="s">
        <v>61</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7235975</v>
      </c>
      <c r="BR110" s="833"/>
      <c r="BS110" s="833"/>
      <c r="BT110" s="833"/>
      <c r="BU110" s="833"/>
      <c r="BV110" s="833">
        <v>7355790</v>
      </c>
      <c r="BW110" s="833"/>
      <c r="BX110" s="833"/>
      <c r="BY110" s="833"/>
      <c r="BZ110" s="833"/>
      <c r="CA110" s="833">
        <v>8083319</v>
      </c>
      <c r="CB110" s="833"/>
      <c r="CC110" s="833"/>
      <c r="CD110" s="833"/>
      <c r="CE110" s="833"/>
      <c r="CF110" s="857">
        <v>174</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v>487539</v>
      </c>
      <c r="BR111" s="805"/>
      <c r="BS111" s="805"/>
      <c r="BT111" s="805"/>
      <c r="BU111" s="805"/>
      <c r="BV111" s="805">
        <v>362906</v>
      </c>
      <c r="BW111" s="805"/>
      <c r="BX111" s="805"/>
      <c r="BY111" s="805"/>
      <c r="BZ111" s="805"/>
      <c r="CA111" s="805">
        <v>306298</v>
      </c>
      <c r="CB111" s="805"/>
      <c r="CC111" s="805"/>
      <c r="CD111" s="805"/>
      <c r="CE111" s="805"/>
      <c r="CF111" s="866">
        <v>6.6</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4892340</v>
      </c>
      <c r="BR112" s="805"/>
      <c r="BS112" s="805"/>
      <c r="BT112" s="805"/>
      <c r="BU112" s="805"/>
      <c r="BV112" s="805">
        <v>4742873</v>
      </c>
      <c r="BW112" s="805"/>
      <c r="BX112" s="805"/>
      <c r="BY112" s="805"/>
      <c r="BZ112" s="805"/>
      <c r="CA112" s="805">
        <v>5157206</v>
      </c>
      <c r="CB112" s="805"/>
      <c r="CC112" s="805"/>
      <c r="CD112" s="805"/>
      <c r="CE112" s="805"/>
      <c r="CF112" s="866">
        <v>111</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341307</v>
      </c>
      <c r="AB113" s="914"/>
      <c r="AC113" s="914"/>
      <c r="AD113" s="914"/>
      <c r="AE113" s="915"/>
      <c r="AF113" s="916">
        <v>321956</v>
      </c>
      <c r="AG113" s="914"/>
      <c r="AH113" s="914"/>
      <c r="AI113" s="914"/>
      <c r="AJ113" s="915"/>
      <c r="AK113" s="916">
        <v>358032</v>
      </c>
      <c r="AL113" s="914"/>
      <c r="AM113" s="914"/>
      <c r="AN113" s="914"/>
      <c r="AO113" s="915"/>
      <c r="AP113" s="917">
        <v>7.7</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v>444651</v>
      </c>
      <c r="BR113" s="805"/>
      <c r="BS113" s="805"/>
      <c r="BT113" s="805"/>
      <c r="BU113" s="805"/>
      <c r="BV113" s="805">
        <v>467316</v>
      </c>
      <c r="BW113" s="805"/>
      <c r="BX113" s="805"/>
      <c r="BY113" s="805"/>
      <c r="BZ113" s="805"/>
      <c r="CA113" s="805">
        <v>517806</v>
      </c>
      <c r="CB113" s="805"/>
      <c r="CC113" s="805"/>
      <c r="CD113" s="805"/>
      <c r="CE113" s="805"/>
      <c r="CF113" s="866">
        <v>11.1</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114921</v>
      </c>
      <c r="AB114" s="768"/>
      <c r="AC114" s="768"/>
      <c r="AD114" s="768"/>
      <c r="AE114" s="769"/>
      <c r="AF114" s="770">
        <v>78580</v>
      </c>
      <c r="AG114" s="768"/>
      <c r="AH114" s="768"/>
      <c r="AI114" s="768"/>
      <c r="AJ114" s="769"/>
      <c r="AK114" s="770">
        <v>56215</v>
      </c>
      <c r="AL114" s="768"/>
      <c r="AM114" s="768"/>
      <c r="AN114" s="768"/>
      <c r="AO114" s="769"/>
      <c r="AP114" s="815">
        <v>1.2</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706630</v>
      </c>
      <c r="BR114" s="805"/>
      <c r="BS114" s="805"/>
      <c r="BT114" s="805"/>
      <c r="BU114" s="805"/>
      <c r="BV114" s="805">
        <v>795943</v>
      </c>
      <c r="BW114" s="805"/>
      <c r="BX114" s="805"/>
      <c r="BY114" s="805"/>
      <c r="BZ114" s="805"/>
      <c r="CA114" s="805">
        <v>753000</v>
      </c>
      <c r="CB114" s="805"/>
      <c r="CC114" s="805"/>
      <c r="CD114" s="805"/>
      <c r="CE114" s="805"/>
      <c r="CF114" s="866">
        <v>16.2</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14916</v>
      </c>
      <c r="AB115" s="914"/>
      <c r="AC115" s="914"/>
      <c r="AD115" s="914"/>
      <c r="AE115" s="915"/>
      <c r="AF115" s="916">
        <v>9974</v>
      </c>
      <c r="AG115" s="914"/>
      <c r="AH115" s="914"/>
      <c r="AI115" s="914"/>
      <c r="AJ115" s="915"/>
      <c r="AK115" s="916">
        <v>5015</v>
      </c>
      <c r="AL115" s="914"/>
      <c r="AM115" s="914"/>
      <c r="AN115" s="914"/>
      <c r="AO115" s="915"/>
      <c r="AP115" s="917">
        <v>0.1</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465056</v>
      </c>
      <c r="DH115" s="768"/>
      <c r="DI115" s="768"/>
      <c r="DJ115" s="768"/>
      <c r="DK115" s="769"/>
      <c r="DL115" s="770">
        <v>349028</v>
      </c>
      <c r="DM115" s="768"/>
      <c r="DN115" s="768"/>
      <c r="DO115" s="768"/>
      <c r="DP115" s="769"/>
      <c r="DQ115" s="770">
        <v>297437</v>
      </c>
      <c r="DR115" s="768"/>
      <c r="DS115" s="768"/>
      <c r="DT115" s="768"/>
      <c r="DU115" s="769"/>
      <c r="DV115" s="815">
        <v>6.4</v>
      </c>
      <c r="DW115" s="816"/>
      <c r="DX115" s="816"/>
      <c r="DY115" s="816"/>
      <c r="DZ115" s="817"/>
    </row>
    <row r="116" spans="1:130" s="199" customFormat="1" ht="26.25" customHeight="1">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12780</v>
      </c>
      <c r="DH116" s="768"/>
      <c r="DI116" s="768"/>
      <c r="DJ116" s="768"/>
      <c r="DK116" s="769"/>
      <c r="DL116" s="770">
        <v>11161</v>
      </c>
      <c r="DM116" s="768"/>
      <c r="DN116" s="768"/>
      <c r="DO116" s="768"/>
      <c r="DP116" s="769"/>
      <c r="DQ116" s="770">
        <v>8861</v>
      </c>
      <c r="DR116" s="768"/>
      <c r="DS116" s="768"/>
      <c r="DT116" s="768"/>
      <c r="DU116" s="769"/>
      <c r="DV116" s="815">
        <v>0.2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1137760</v>
      </c>
      <c r="AB117" s="900"/>
      <c r="AC117" s="900"/>
      <c r="AD117" s="900"/>
      <c r="AE117" s="901"/>
      <c r="AF117" s="902">
        <v>1068195</v>
      </c>
      <c r="AG117" s="900"/>
      <c r="AH117" s="900"/>
      <c r="AI117" s="900"/>
      <c r="AJ117" s="901"/>
      <c r="AK117" s="902">
        <v>1084225</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288</v>
      </c>
      <c r="AG118" s="893"/>
      <c r="AH118" s="893"/>
      <c r="AI118" s="893"/>
      <c r="AJ118" s="894"/>
      <c r="AK118" s="895" t="s">
        <v>287</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435</v>
      </c>
      <c r="BP119" s="869"/>
      <c r="BQ119" s="873">
        <v>13767135</v>
      </c>
      <c r="BR119" s="836"/>
      <c r="BS119" s="836"/>
      <c r="BT119" s="836"/>
      <c r="BU119" s="836"/>
      <c r="BV119" s="836">
        <v>13724828</v>
      </c>
      <c r="BW119" s="836"/>
      <c r="BX119" s="836"/>
      <c r="BY119" s="836"/>
      <c r="BZ119" s="836"/>
      <c r="CA119" s="836">
        <v>14817629</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9703</v>
      </c>
      <c r="DH119" s="751"/>
      <c r="DI119" s="751"/>
      <c r="DJ119" s="751"/>
      <c r="DK119" s="752"/>
      <c r="DL119" s="753">
        <v>2717</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2327781</v>
      </c>
      <c r="BR120" s="833"/>
      <c r="BS120" s="833"/>
      <c r="BT120" s="833"/>
      <c r="BU120" s="833"/>
      <c r="BV120" s="833">
        <v>2229429</v>
      </c>
      <c r="BW120" s="833"/>
      <c r="BX120" s="833"/>
      <c r="BY120" s="833"/>
      <c r="BZ120" s="833"/>
      <c r="CA120" s="833">
        <v>2283082</v>
      </c>
      <c r="CB120" s="833"/>
      <c r="CC120" s="833"/>
      <c r="CD120" s="833"/>
      <c r="CE120" s="833"/>
      <c r="CF120" s="857">
        <v>49.1</v>
      </c>
      <c r="CG120" s="858"/>
      <c r="CH120" s="858"/>
      <c r="CI120" s="858"/>
      <c r="CJ120" s="858"/>
      <c r="CK120" s="859" t="s">
        <v>439</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2768161</v>
      </c>
      <c r="DH120" s="833"/>
      <c r="DI120" s="833"/>
      <c r="DJ120" s="833"/>
      <c r="DK120" s="833"/>
      <c r="DL120" s="833">
        <v>2818816</v>
      </c>
      <c r="DM120" s="833"/>
      <c r="DN120" s="833"/>
      <c r="DO120" s="833"/>
      <c r="DP120" s="833"/>
      <c r="DQ120" s="833">
        <v>3349001</v>
      </c>
      <c r="DR120" s="833"/>
      <c r="DS120" s="833"/>
      <c r="DT120" s="833"/>
      <c r="DU120" s="833"/>
      <c r="DV120" s="834">
        <v>72.099999999999994</v>
      </c>
      <c r="DW120" s="834"/>
      <c r="DX120" s="834"/>
      <c r="DY120" s="834"/>
      <c r="DZ120" s="835"/>
    </row>
    <row r="121" spans="1:130" s="199" customFormat="1" ht="26.25" customHeight="1">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38017</v>
      </c>
      <c r="BR121" s="805"/>
      <c r="BS121" s="805"/>
      <c r="BT121" s="805"/>
      <c r="BU121" s="805"/>
      <c r="BV121" s="805">
        <v>34616</v>
      </c>
      <c r="BW121" s="805"/>
      <c r="BX121" s="805"/>
      <c r="BY121" s="805"/>
      <c r="BZ121" s="805"/>
      <c r="CA121" s="805">
        <v>19765</v>
      </c>
      <c r="CB121" s="805"/>
      <c r="CC121" s="805"/>
      <c r="CD121" s="805"/>
      <c r="CE121" s="805"/>
      <c r="CF121" s="866">
        <v>0.4</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2016025</v>
      </c>
      <c r="DH121" s="805"/>
      <c r="DI121" s="805"/>
      <c r="DJ121" s="805"/>
      <c r="DK121" s="805"/>
      <c r="DL121" s="805">
        <v>1881486</v>
      </c>
      <c r="DM121" s="805"/>
      <c r="DN121" s="805"/>
      <c r="DO121" s="805"/>
      <c r="DP121" s="805"/>
      <c r="DQ121" s="805">
        <v>1775672</v>
      </c>
      <c r="DR121" s="805"/>
      <c r="DS121" s="805"/>
      <c r="DT121" s="805"/>
      <c r="DU121" s="805"/>
      <c r="DV121" s="782">
        <v>38.200000000000003</v>
      </c>
      <c r="DW121" s="782"/>
      <c r="DX121" s="782"/>
      <c r="DY121" s="782"/>
      <c r="DZ121" s="783"/>
    </row>
    <row r="122" spans="1:130" s="199" customFormat="1" ht="26.25" customHeight="1">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8764630</v>
      </c>
      <c r="BR122" s="836"/>
      <c r="BS122" s="836"/>
      <c r="BT122" s="836"/>
      <c r="BU122" s="836"/>
      <c r="BV122" s="836">
        <v>8872618</v>
      </c>
      <c r="BW122" s="836"/>
      <c r="BX122" s="836"/>
      <c r="BY122" s="836"/>
      <c r="BZ122" s="836"/>
      <c r="CA122" s="836">
        <v>8846152</v>
      </c>
      <c r="CB122" s="836"/>
      <c r="CC122" s="836"/>
      <c r="CD122" s="836"/>
      <c r="CE122" s="836"/>
      <c r="CF122" s="837">
        <v>190.4</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v>108154</v>
      </c>
      <c r="DH122" s="805"/>
      <c r="DI122" s="805"/>
      <c r="DJ122" s="805"/>
      <c r="DK122" s="805"/>
      <c r="DL122" s="805">
        <v>42571</v>
      </c>
      <c r="DM122" s="805"/>
      <c r="DN122" s="805"/>
      <c r="DO122" s="805"/>
      <c r="DP122" s="805"/>
      <c r="DQ122" s="805">
        <v>32533</v>
      </c>
      <c r="DR122" s="805"/>
      <c r="DS122" s="805"/>
      <c r="DT122" s="805"/>
      <c r="DU122" s="805"/>
      <c r="DV122" s="782">
        <v>0.7</v>
      </c>
      <c r="DW122" s="782"/>
      <c r="DX122" s="782"/>
      <c r="DY122" s="782"/>
      <c r="DZ122" s="783"/>
    </row>
    <row r="123" spans="1:130" s="199" customFormat="1" ht="26.25" customHeight="1">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2369</v>
      </c>
      <c r="AB123" s="768"/>
      <c r="AC123" s="768"/>
      <c r="AD123" s="768"/>
      <c r="AE123" s="769"/>
      <c r="AF123" s="770">
        <v>2334</v>
      </c>
      <c r="AG123" s="768"/>
      <c r="AH123" s="768"/>
      <c r="AI123" s="768"/>
      <c r="AJ123" s="769"/>
      <c r="AK123" s="770">
        <v>2300</v>
      </c>
      <c r="AL123" s="768"/>
      <c r="AM123" s="768"/>
      <c r="AN123" s="768"/>
      <c r="AO123" s="769"/>
      <c r="AP123" s="815">
        <v>0</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443</v>
      </c>
      <c r="BP123" s="869"/>
      <c r="BQ123" s="823">
        <v>11130428</v>
      </c>
      <c r="BR123" s="824"/>
      <c r="BS123" s="824"/>
      <c r="BT123" s="824"/>
      <c r="BU123" s="824"/>
      <c r="BV123" s="824">
        <v>11136663</v>
      </c>
      <c r="BW123" s="824"/>
      <c r="BX123" s="824"/>
      <c r="BY123" s="824"/>
      <c r="BZ123" s="824"/>
      <c r="CA123" s="824">
        <v>11148999</v>
      </c>
      <c r="CB123" s="824"/>
      <c r="CC123" s="824"/>
      <c r="CD123" s="824"/>
      <c r="CE123" s="824"/>
      <c r="CF123" s="734"/>
      <c r="CG123" s="735"/>
      <c r="CH123" s="735"/>
      <c r="CI123" s="735"/>
      <c r="CJ123" s="825"/>
      <c r="CK123" s="860"/>
      <c r="CL123" s="846"/>
      <c r="CM123" s="846"/>
      <c r="CN123" s="846"/>
      <c r="CO123" s="847"/>
      <c r="CP123" s="826" t="s">
        <v>389</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56.8</v>
      </c>
      <c r="BR124" s="822"/>
      <c r="BS124" s="822"/>
      <c r="BT124" s="822"/>
      <c r="BU124" s="822"/>
      <c r="BV124" s="822">
        <v>54.8</v>
      </c>
      <c r="BW124" s="822"/>
      <c r="BX124" s="822"/>
      <c r="BY124" s="822"/>
      <c r="BZ124" s="822"/>
      <c r="CA124" s="822">
        <v>78.900000000000006</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12416</v>
      </c>
      <c r="AB126" s="768"/>
      <c r="AC126" s="768"/>
      <c r="AD126" s="768"/>
      <c r="AE126" s="769"/>
      <c r="AF126" s="770">
        <v>7520</v>
      </c>
      <c r="AG126" s="768"/>
      <c r="AH126" s="768"/>
      <c r="AI126" s="768"/>
      <c r="AJ126" s="769"/>
      <c r="AK126" s="770">
        <v>2677</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131</v>
      </c>
      <c r="AB127" s="768"/>
      <c r="AC127" s="768"/>
      <c r="AD127" s="768"/>
      <c r="AE127" s="769"/>
      <c r="AF127" s="770">
        <v>120</v>
      </c>
      <c r="AG127" s="768"/>
      <c r="AH127" s="768"/>
      <c r="AI127" s="768"/>
      <c r="AJ127" s="769"/>
      <c r="AK127" s="770">
        <v>38</v>
      </c>
      <c r="AL127" s="768"/>
      <c r="AM127" s="768"/>
      <c r="AN127" s="768"/>
      <c r="AO127" s="769"/>
      <c r="AP127" s="815">
        <v>0</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15954</v>
      </c>
      <c r="AB128" s="789"/>
      <c r="AC128" s="789"/>
      <c r="AD128" s="789"/>
      <c r="AE128" s="790"/>
      <c r="AF128" s="791">
        <v>12545</v>
      </c>
      <c r="AG128" s="789"/>
      <c r="AH128" s="789"/>
      <c r="AI128" s="789"/>
      <c r="AJ128" s="790"/>
      <c r="AK128" s="791">
        <v>12469</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112</v>
      </c>
      <c r="BG128" s="775"/>
      <c r="BH128" s="775"/>
      <c r="BI128" s="775"/>
      <c r="BJ128" s="775"/>
      <c r="BK128" s="775"/>
      <c r="BL128" s="798"/>
      <c r="BM128" s="774">
        <v>14.77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459</v>
      </c>
      <c r="X129" s="765"/>
      <c r="Y129" s="765"/>
      <c r="Z129" s="766"/>
      <c r="AA129" s="767">
        <v>5372903</v>
      </c>
      <c r="AB129" s="768"/>
      <c r="AC129" s="768"/>
      <c r="AD129" s="768"/>
      <c r="AE129" s="769"/>
      <c r="AF129" s="770">
        <v>5421724</v>
      </c>
      <c r="AG129" s="768"/>
      <c r="AH129" s="768"/>
      <c r="AI129" s="768"/>
      <c r="AJ129" s="769"/>
      <c r="AK129" s="770">
        <v>5371406</v>
      </c>
      <c r="AL129" s="768"/>
      <c r="AM129" s="768"/>
      <c r="AN129" s="768"/>
      <c r="AO129" s="769"/>
      <c r="AP129" s="771"/>
      <c r="AQ129" s="772"/>
      <c r="AR129" s="772"/>
      <c r="AS129" s="772"/>
      <c r="AT129" s="773"/>
      <c r="AU129" s="237"/>
      <c r="AV129" s="237"/>
      <c r="AW129" s="237"/>
      <c r="AX129" s="737" t="s">
        <v>460</v>
      </c>
      <c r="AY129" s="738"/>
      <c r="AZ129" s="738"/>
      <c r="BA129" s="738"/>
      <c r="BB129" s="738"/>
      <c r="BC129" s="738"/>
      <c r="BD129" s="738"/>
      <c r="BE129" s="739"/>
      <c r="BF129" s="757" t="s">
        <v>112</v>
      </c>
      <c r="BG129" s="758"/>
      <c r="BH129" s="758"/>
      <c r="BI129" s="758"/>
      <c r="BJ129" s="758"/>
      <c r="BK129" s="758"/>
      <c r="BL129" s="759"/>
      <c r="BM129" s="757">
        <v>19.77</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462</v>
      </c>
      <c r="X130" s="765"/>
      <c r="Y130" s="765"/>
      <c r="Z130" s="766"/>
      <c r="AA130" s="767">
        <v>735926</v>
      </c>
      <c r="AB130" s="768"/>
      <c r="AC130" s="768"/>
      <c r="AD130" s="768"/>
      <c r="AE130" s="769"/>
      <c r="AF130" s="770">
        <v>704927</v>
      </c>
      <c r="AG130" s="768"/>
      <c r="AH130" s="768"/>
      <c r="AI130" s="768"/>
      <c r="AJ130" s="769"/>
      <c r="AK130" s="770">
        <v>725768</v>
      </c>
      <c r="AL130" s="768"/>
      <c r="AM130" s="768"/>
      <c r="AN130" s="768"/>
      <c r="AO130" s="769"/>
      <c r="AP130" s="771"/>
      <c r="AQ130" s="772"/>
      <c r="AR130" s="772"/>
      <c r="AS130" s="772"/>
      <c r="AT130" s="773"/>
      <c r="AU130" s="237"/>
      <c r="AV130" s="237"/>
      <c r="AW130" s="237"/>
      <c r="AX130" s="737" t="s">
        <v>463</v>
      </c>
      <c r="AY130" s="738"/>
      <c r="AZ130" s="738"/>
      <c r="BA130" s="738"/>
      <c r="BB130" s="738"/>
      <c r="BC130" s="738"/>
      <c r="BD130" s="738"/>
      <c r="BE130" s="739"/>
      <c r="BF130" s="740">
        <v>7.7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464</v>
      </c>
      <c r="X131" s="748"/>
      <c r="Y131" s="748"/>
      <c r="Z131" s="749"/>
      <c r="AA131" s="750">
        <v>4636977</v>
      </c>
      <c r="AB131" s="751"/>
      <c r="AC131" s="751"/>
      <c r="AD131" s="751"/>
      <c r="AE131" s="752"/>
      <c r="AF131" s="753">
        <v>4716797</v>
      </c>
      <c r="AG131" s="751"/>
      <c r="AH131" s="751"/>
      <c r="AI131" s="751"/>
      <c r="AJ131" s="752"/>
      <c r="AK131" s="753">
        <v>4645638</v>
      </c>
      <c r="AL131" s="751"/>
      <c r="AM131" s="751"/>
      <c r="AN131" s="751"/>
      <c r="AO131" s="752"/>
      <c r="AP131" s="754"/>
      <c r="AQ131" s="755"/>
      <c r="AR131" s="755"/>
      <c r="AS131" s="755"/>
      <c r="AT131" s="756"/>
      <c r="AU131" s="237"/>
      <c r="AV131" s="237"/>
      <c r="AW131" s="237"/>
      <c r="AX131" s="715" t="s">
        <v>465</v>
      </c>
      <c r="AY131" s="716"/>
      <c r="AZ131" s="716"/>
      <c r="BA131" s="716"/>
      <c r="BB131" s="716"/>
      <c r="BC131" s="716"/>
      <c r="BD131" s="716"/>
      <c r="BE131" s="717"/>
      <c r="BF131" s="718">
        <v>78.900000000000006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8.321801035</v>
      </c>
      <c r="AB132" s="731"/>
      <c r="AC132" s="731"/>
      <c r="AD132" s="731"/>
      <c r="AE132" s="732"/>
      <c r="AF132" s="733">
        <v>7.4356178570000004</v>
      </c>
      <c r="AG132" s="731"/>
      <c r="AH132" s="731"/>
      <c r="AI132" s="731"/>
      <c r="AJ132" s="732"/>
      <c r="AK132" s="733">
        <v>7.4475884690000003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8.8000000000000007</v>
      </c>
      <c r="AB133" s="710"/>
      <c r="AC133" s="710"/>
      <c r="AD133" s="710"/>
      <c r="AE133" s="711"/>
      <c r="AF133" s="709">
        <v>8.1</v>
      </c>
      <c r="AG133" s="710"/>
      <c r="AH133" s="710"/>
      <c r="AI133" s="710"/>
      <c r="AJ133" s="711"/>
      <c r="AK133" s="709">
        <v>7.7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2" t="s">
        <v>471</v>
      </c>
      <c r="L7" s="256"/>
      <c r="M7" s="257" t="s">
        <v>472</v>
      </c>
      <c r="N7" s="258"/>
    </row>
    <row r="8" spans="1:16">
      <c r="A8" s="250"/>
      <c r="B8" s="246"/>
      <c r="C8" s="246"/>
      <c r="D8" s="246"/>
      <c r="E8" s="246"/>
      <c r="F8" s="246"/>
      <c r="G8" s="259"/>
      <c r="H8" s="260"/>
      <c r="I8" s="260"/>
      <c r="J8" s="261"/>
      <c r="K8" s="1123"/>
      <c r="L8" s="262" t="s">
        <v>473</v>
      </c>
      <c r="M8" s="263" t="s">
        <v>474</v>
      </c>
      <c r="N8" s="264" t="s">
        <v>475</v>
      </c>
    </row>
    <row r="9" spans="1:16">
      <c r="A9" s="250"/>
      <c r="B9" s="246"/>
      <c r="C9" s="246"/>
      <c r="D9" s="246"/>
      <c r="E9" s="246"/>
      <c r="F9" s="246"/>
      <c r="G9" s="1136" t="s">
        <v>476</v>
      </c>
      <c r="H9" s="1137"/>
      <c r="I9" s="1137"/>
      <c r="J9" s="1138"/>
      <c r="K9" s="265">
        <v>1163484</v>
      </c>
      <c r="L9" s="266">
        <v>47703</v>
      </c>
      <c r="M9" s="267">
        <v>63599</v>
      </c>
      <c r="N9" s="268">
        <v>-25</v>
      </c>
    </row>
    <row r="10" spans="1:16">
      <c r="A10" s="250"/>
      <c r="B10" s="246"/>
      <c r="C10" s="246"/>
      <c r="D10" s="246"/>
      <c r="E10" s="246"/>
      <c r="F10" s="246"/>
      <c r="G10" s="1136" t="s">
        <v>477</v>
      </c>
      <c r="H10" s="1137"/>
      <c r="I10" s="1137"/>
      <c r="J10" s="1138"/>
      <c r="K10" s="269">
        <v>142037</v>
      </c>
      <c r="L10" s="270">
        <v>5824</v>
      </c>
      <c r="M10" s="271">
        <v>7046</v>
      </c>
      <c r="N10" s="272">
        <v>-17.3</v>
      </c>
    </row>
    <row r="11" spans="1:16" ht="13.5" customHeight="1">
      <c r="A11" s="250"/>
      <c r="B11" s="246"/>
      <c r="C11" s="246"/>
      <c r="D11" s="246"/>
      <c r="E11" s="246"/>
      <c r="F11" s="246"/>
      <c r="G11" s="1136" t="s">
        <v>478</v>
      </c>
      <c r="H11" s="1137"/>
      <c r="I11" s="1137"/>
      <c r="J11" s="1138"/>
      <c r="K11" s="269">
        <v>274458</v>
      </c>
      <c r="L11" s="270">
        <v>11253</v>
      </c>
      <c r="M11" s="271">
        <v>8288</v>
      </c>
      <c r="N11" s="272">
        <v>35.799999999999997</v>
      </c>
    </row>
    <row r="12" spans="1:16" ht="13.5" customHeight="1">
      <c r="A12" s="250"/>
      <c r="B12" s="246"/>
      <c r="C12" s="246"/>
      <c r="D12" s="246"/>
      <c r="E12" s="246"/>
      <c r="F12" s="246"/>
      <c r="G12" s="1136" t="s">
        <v>479</v>
      </c>
      <c r="H12" s="1137"/>
      <c r="I12" s="1137"/>
      <c r="J12" s="1138"/>
      <c r="K12" s="269" t="s">
        <v>480</v>
      </c>
      <c r="L12" s="270" t="s">
        <v>480</v>
      </c>
      <c r="M12" s="271">
        <v>310</v>
      </c>
      <c r="N12" s="272" t="s">
        <v>480</v>
      </c>
    </row>
    <row r="13" spans="1:16" ht="13.5" customHeight="1">
      <c r="A13" s="250"/>
      <c r="B13" s="246"/>
      <c r="C13" s="246"/>
      <c r="D13" s="246"/>
      <c r="E13" s="246"/>
      <c r="F13" s="246"/>
      <c r="G13" s="1136" t="s">
        <v>481</v>
      </c>
      <c r="H13" s="1137"/>
      <c r="I13" s="1137"/>
      <c r="J13" s="1138"/>
      <c r="K13" s="269" t="s">
        <v>480</v>
      </c>
      <c r="L13" s="270" t="s">
        <v>480</v>
      </c>
      <c r="M13" s="271" t="s">
        <v>480</v>
      </c>
      <c r="N13" s="272" t="s">
        <v>480</v>
      </c>
    </row>
    <row r="14" spans="1:16" ht="13.5" customHeight="1">
      <c r="A14" s="250"/>
      <c r="B14" s="246"/>
      <c r="C14" s="246"/>
      <c r="D14" s="246"/>
      <c r="E14" s="246"/>
      <c r="F14" s="246"/>
      <c r="G14" s="1136" t="s">
        <v>482</v>
      </c>
      <c r="H14" s="1137"/>
      <c r="I14" s="1137"/>
      <c r="J14" s="1138"/>
      <c r="K14" s="269">
        <v>12142</v>
      </c>
      <c r="L14" s="270">
        <v>498</v>
      </c>
      <c r="M14" s="271">
        <v>2702</v>
      </c>
      <c r="N14" s="272">
        <v>-81.599999999999994</v>
      </c>
    </row>
    <row r="15" spans="1:16" ht="13.5" customHeight="1">
      <c r="A15" s="250"/>
      <c r="B15" s="246"/>
      <c r="C15" s="246"/>
      <c r="D15" s="246"/>
      <c r="E15" s="246"/>
      <c r="F15" s="246"/>
      <c r="G15" s="1136" t="s">
        <v>483</v>
      </c>
      <c r="H15" s="1137"/>
      <c r="I15" s="1137"/>
      <c r="J15" s="1138"/>
      <c r="K15" s="269">
        <v>55512</v>
      </c>
      <c r="L15" s="270">
        <v>2276</v>
      </c>
      <c r="M15" s="271">
        <v>1443</v>
      </c>
      <c r="N15" s="272">
        <v>57.7</v>
      </c>
    </row>
    <row r="16" spans="1:16">
      <c r="A16" s="250"/>
      <c r="B16" s="246"/>
      <c r="C16" s="246"/>
      <c r="D16" s="246"/>
      <c r="E16" s="246"/>
      <c r="F16" s="246"/>
      <c r="G16" s="1139" t="s">
        <v>484</v>
      </c>
      <c r="H16" s="1140"/>
      <c r="I16" s="1140"/>
      <c r="J16" s="1141"/>
      <c r="K16" s="270">
        <v>-93705</v>
      </c>
      <c r="L16" s="270">
        <v>-3842</v>
      </c>
      <c r="M16" s="271">
        <v>-6252</v>
      </c>
      <c r="N16" s="272">
        <v>-38.5</v>
      </c>
    </row>
    <row r="17" spans="1:16">
      <c r="A17" s="250"/>
      <c r="B17" s="246"/>
      <c r="C17" s="246"/>
      <c r="D17" s="246"/>
      <c r="E17" s="246"/>
      <c r="F17" s="246"/>
      <c r="G17" s="1139" t="s">
        <v>171</v>
      </c>
      <c r="H17" s="1140"/>
      <c r="I17" s="1140"/>
      <c r="J17" s="1141"/>
      <c r="K17" s="270">
        <v>1553928</v>
      </c>
      <c r="L17" s="270">
        <v>63712</v>
      </c>
      <c r="M17" s="271">
        <v>77134</v>
      </c>
      <c r="N17" s="272">
        <v>-17.399999999999999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33" t="s">
        <v>489</v>
      </c>
      <c r="H21" s="1134"/>
      <c r="I21" s="1134"/>
      <c r="J21" s="1135"/>
      <c r="K21" s="282">
        <v>7.01</v>
      </c>
      <c r="L21" s="283">
        <v>7.57</v>
      </c>
      <c r="M21" s="284">
        <v>-0.56000000000000005</v>
      </c>
      <c r="N21" s="251"/>
      <c r="O21" s="285"/>
      <c r="P21" s="281"/>
    </row>
    <row r="22" spans="1:16" s="286" customFormat="1">
      <c r="A22" s="281"/>
      <c r="B22" s="251"/>
      <c r="C22" s="251"/>
      <c r="D22" s="251"/>
      <c r="E22" s="251"/>
      <c r="F22" s="251"/>
      <c r="G22" s="1133" t="s">
        <v>490</v>
      </c>
      <c r="H22" s="1134"/>
      <c r="I22" s="1134"/>
      <c r="J22" s="1135"/>
      <c r="K22" s="287">
        <v>89.9</v>
      </c>
      <c r="L22" s="288">
        <v>97</v>
      </c>
      <c r="M22" s="289">
        <v>-7.1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2" t="s">
        <v>471</v>
      </c>
      <c r="L30" s="256"/>
      <c r="M30" s="257" t="s">
        <v>472</v>
      </c>
      <c r="N30" s="258"/>
    </row>
    <row r="31" spans="1:16">
      <c r="A31" s="250"/>
      <c r="B31" s="246"/>
      <c r="C31" s="246"/>
      <c r="D31" s="246"/>
      <c r="E31" s="246"/>
      <c r="F31" s="246"/>
      <c r="G31" s="259"/>
      <c r="H31" s="260"/>
      <c r="I31" s="260"/>
      <c r="J31" s="261"/>
      <c r="K31" s="1123"/>
      <c r="L31" s="262" t="s">
        <v>473</v>
      </c>
      <c r="M31" s="263" t="s">
        <v>474</v>
      </c>
      <c r="N31" s="264" t="s">
        <v>475</v>
      </c>
    </row>
    <row r="32" spans="1:16" ht="27" customHeight="1">
      <c r="A32" s="250"/>
      <c r="B32" s="246"/>
      <c r="C32" s="246"/>
      <c r="D32" s="246"/>
      <c r="E32" s="246"/>
      <c r="F32" s="246"/>
      <c r="G32" s="1124" t="s">
        <v>494</v>
      </c>
      <c r="H32" s="1125"/>
      <c r="I32" s="1125"/>
      <c r="J32" s="1126"/>
      <c r="K32" s="296">
        <v>664963</v>
      </c>
      <c r="L32" s="296">
        <v>27264</v>
      </c>
      <c r="M32" s="297">
        <v>35009</v>
      </c>
      <c r="N32" s="298">
        <v>-22.1</v>
      </c>
    </row>
    <row r="33" spans="1:16" ht="13.5" customHeight="1">
      <c r="A33" s="250"/>
      <c r="B33" s="246"/>
      <c r="C33" s="246"/>
      <c r="D33" s="246"/>
      <c r="E33" s="246"/>
      <c r="F33" s="246"/>
      <c r="G33" s="1124" t="s">
        <v>495</v>
      </c>
      <c r="H33" s="1125"/>
      <c r="I33" s="1125"/>
      <c r="J33" s="1126"/>
      <c r="K33" s="296" t="s">
        <v>480</v>
      </c>
      <c r="L33" s="296" t="s">
        <v>480</v>
      </c>
      <c r="M33" s="297" t="s">
        <v>480</v>
      </c>
      <c r="N33" s="298" t="s">
        <v>480</v>
      </c>
    </row>
    <row r="34" spans="1:16" ht="27" customHeight="1">
      <c r="A34" s="250"/>
      <c r="B34" s="246"/>
      <c r="C34" s="246"/>
      <c r="D34" s="246"/>
      <c r="E34" s="246"/>
      <c r="F34" s="246"/>
      <c r="G34" s="1124" t="s">
        <v>496</v>
      </c>
      <c r="H34" s="1125"/>
      <c r="I34" s="1125"/>
      <c r="J34" s="1126"/>
      <c r="K34" s="296" t="s">
        <v>480</v>
      </c>
      <c r="L34" s="296" t="s">
        <v>480</v>
      </c>
      <c r="M34" s="297" t="s">
        <v>480</v>
      </c>
      <c r="N34" s="298" t="s">
        <v>480</v>
      </c>
    </row>
    <row r="35" spans="1:16" ht="27" customHeight="1">
      <c r="A35" s="250"/>
      <c r="B35" s="246"/>
      <c r="C35" s="246"/>
      <c r="D35" s="246"/>
      <c r="E35" s="246"/>
      <c r="F35" s="246"/>
      <c r="G35" s="1124" t="s">
        <v>497</v>
      </c>
      <c r="H35" s="1125"/>
      <c r="I35" s="1125"/>
      <c r="J35" s="1126"/>
      <c r="K35" s="296">
        <v>358032</v>
      </c>
      <c r="L35" s="296">
        <v>14679</v>
      </c>
      <c r="M35" s="297">
        <v>14278</v>
      </c>
      <c r="N35" s="298">
        <v>2.8</v>
      </c>
    </row>
    <row r="36" spans="1:16" ht="27" customHeight="1">
      <c r="A36" s="250"/>
      <c r="B36" s="246"/>
      <c r="C36" s="246"/>
      <c r="D36" s="246"/>
      <c r="E36" s="246"/>
      <c r="F36" s="246"/>
      <c r="G36" s="1124" t="s">
        <v>498</v>
      </c>
      <c r="H36" s="1125"/>
      <c r="I36" s="1125"/>
      <c r="J36" s="1126"/>
      <c r="K36" s="296">
        <v>56215</v>
      </c>
      <c r="L36" s="296">
        <v>2305</v>
      </c>
      <c r="M36" s="297">
        <v>2727</v>
      </c>
      <c r="N36" s="298">
        <v>-15.5</v>
      </c>
    </row>
    <row r="37" spans="1:16" ht="13.5" customHeight="1">
      <c r="A37" s="250"/>
      <c r="B37" s="246"/>
      <c r="C37" s="246"/>
      <c r="D37" s="246"/>
      <c r="E37" s="246"/>
      <c r="F37" s="246"/>
      <c r="G37" s="1124" t="s">
        <v>499</v>
      </c>
      <c r="H37" s="1125"/>
      <c r="I37" s="1125"/>
      <c r="J37" s="1126"/>
      <c r="K37" s="296">
        <v>5015</v>
      </c>
      <c r="L37" s="296">
        <v>206</v>
      </c>
      <c r="M37" s="297">
        <v>812</v>
      </c>
      <c r="N37" s="298">
        <v>-74.599999999999994</v>
      </c>
    </row>
    <row r="38" spans="1:16" ht="27" customHeight="1">
      <c r="A38" s="250"/>
      <c r="B38" s="246"/>
      <c r="C38" s="246"/>
      <c r="D38" s="246"/>
      <c r="E38" s="246"/>
      <c r="F38" s="246"/>
      <c r="G38" s="1127" t="s">
        <v>500</v>
      </c>
      <c r="H38" s="1128"/>
      <c r="I38" s="1128"/>
      <c r="J38" s="1129"/>
      <c r="K38" s="299" t="s">
        <v>480</v>
      </c>
      <c r="L38" s="299" t="s">
        <v>480</v>
      </c>
      <c r="M38" s="300">
        <v>1</v>
      </c>
      <c r="N38" s="301" t="s">
        <v>480</v>
      </c>
      <c r="O38" s="295"/>
    </row>
    <row r="39" spans="1:16">
      <c r="A39" s="250"/>
      <c r="B39" s="246"/>
      <c r="C39" s="246"/>
      <c r="D39" s="246"/>
      <c r="E39" s="246"/>
      <c r="F39" s="246"/>
      <c r="G39" s="1127" t="s">
        <v>501</v>
      </c>
      <c r="H39" s="1128"/>
      <c r="I39" s="1128"/>
      <c r="J39" s="1129"/>
      <c r="K39" s="302">
        <v>-12469</v>
      </c>
      <c r="L39" s="302">
        <v>-511</v>
      </c>
      <c r="M39" s="303">
        <v>-3017</v>
      </c>
      <c r="N39" s="304">
        <v>-83.1</v>
      </c>
      <c r="O39" s="295"/>
    </row>
    <row r="40" spans="1:16" ht="27" customHeight="1">
      <c r="A40" s="250"/>
      <c r="B40" s="246"/>
      <c r="C40" s="246"/>
      <c r="D40" s="246"/>
      <c r="E40" s="246"/>
      <c r="F40" s="246"/>
      <c r="G40" s="1124" t="s">
        <v>502</v>
      </c>
      <c r="H40" s="1125"/>
      <c r="I40" s="1125"/>
      <c r="J40" s="1126"/>
      <c r="K40" s="302">
        <v>-725768</v>
      </c>
      <c r="L40" s="302">
        <v>-29757</v>
      </c>
      <c r="M40" s="303">
        <v>-35292</v>
      </c>
      <c r="N40" s="304">
        <v>-15.7</v>
      </c>
      <c r="O40" s="295"/>
    </row>
    <row r="41" spans="1:16">
      <c r="A41" s="250"/>
      <c r="B41" s="246"/>
      <c r="C41" s="246"/>
      <c r="D41" s="246"/>
      <c r="E41" s="246"/>
      <c r="F41" s="246"/>
      <c r="G41" s="1130" t="s">
        <v>282</v>
      </c>
      <c r="H41" s="1131"/>
      <c r="I41" s="1131"/>
      <c r="J41" s="1132"/>
      <c r="K41" s="296">
        <v>345988</v>
      </c>
      <c r="L41" s="302">
        <v>14186</v>
      </c>
      <c r="M41" s="303">
        <v>14518</v>
      </c>
      <c r="N41" s="304">
        <v>-2.2999999999999998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17" t="s">
        <v>471</v>
      </c>
      <c r="J49" s="1119" t="s">
        <v>506</v>
      </c>
      <c r="K49" s="1120"/>
      <c r="L49" s="1120"/>
      <c r="M49" s="1120"/>
      <c r="N49" s="1121"/>
    </row>
    <row r="50" spans="1:14">
      <c r="A50" s="250"/>
      <c r="B50" s="246"/>
      <c r="C50" s="246"/>
      <c r="D50" s="246"/>
      <c r="E50" s="246"/>
      <c r="F50" s="246"/>
      <c r="G50" s="314"/>
      <c r="H50" s="315"/>
      <c r="I50" s="1118"/>
      <c r="J50" s="316" t="s">
        <v>507</v>
      </c>
      <c r="K50" s="317" t="s">
        <v>508</v>
      </c>
      <c r="L50" s="318" t="s">
        <v>509</v>
      </c>
      <c r="M50" s="319" t="s">
        <v>510</v>
      </c>
      <c r="N50" s="320" t="s">
        <v>511</v>
      </c>
    </row>
    <row r="51" spans="1:14">
      <c r="A51" s="250"/>
      <c r="B51" s="246"/>
      <c r="C51" s="246"/>
      <c r="D51" s="246"/>
      <c r="E51" s="246"/>
      <c r="F51" s="246"/>
      <c r="G51" s="312" t="s">
        <v>512</v>
      </c>
      <c r="H51" s="313"/>
      <c r="I51" s="321">
        <v>1177594</v>
      </c>
      <c r="J51" s="322">
        <v>47219</v>
      </c>
      <c r="K51" s="323">
        <v>-9.1</v>
      </c>
      <c r="L51" s="324">
        <v>48407</v>
      </c>
      <c r="M51" s="325">
        <v>-5.6</v>
      </c>
      <c r="N51" s="326">
        <v>-3.5</v>
      </c>
    </row>
    <row r="52" spans="1:14">
      <c r="A52" s="250"/>
      <c r="B52" s="246"/>
      <c r="C52" s="246"/>
      <c r="D52" s="246"/>
      <c r="E52" s="246"/>
      <c r="F52" s="246"/>
      <c r="G52" s="327"/>
      <c r="H52" s="328" t="s">
        <v>513</v>
      </c>
      <c r="I52" s="329">
        <v>718043</v>
      </c>
      <c r="J52" s="330">
        <v>28792</v>
      </c>
      <c r="K52" s="331">
        <v>-18.399999999999999</v>
      </c>
      <c r="L52" s="332">
        <v>23914</v>
      </c>
      <c r="M52" s="333">
        <v>-6.7</v>
      </c>
      <c r="N52" s="334">
        <v>-11.7</v>
      </c>
    </row>
    <row r="53" spans="1:14">
      <c r="A53" s="250"/>
      <c r="B53" s="246"/>
      <c r="C53" s="246"/>
      <c r="D53" s="246"/>
      <c r="E53" s="246"/>
      <c r="F53" s="246"/>
      <c r="G53" s="312" t="s">
        <v>514</v>
      </c>
      <c r="H53" s="313"/>
      <c r="I53" s="321">
        <v>2033945</v>
      </c>
      <c r="J53" s="322">
        <v>81790</v>
      </c>
      <c r="K53" s="323">
        <v>73.2</v>
      </c>
      <c r="L53" s="324">
        <v>69477</v>
      </c>
      <c r="M53" s="325">
        <v>43.5</v>
      </c>
      <c r="N53" s="326">
        <v>29.7</v>
      </c>
    </row>
    <row r="54" spans="1:14">
      <c r="A54" s="250"/>
      <c r="B54" s="246"/>
      <c r="C54" s="246"/>
      <c r="D54" s="246"/>
      <c r="E54" s="246"/>
      <c r="F54" s="246"/>
      <c r="G54" s="327"/>
      <c r="H54" s="328" t="s">
        <v>513</v>
      </c>
      <c r="I54" s="329">
        <v>1193553</v>
      </c>
      <c r="J54" s="330">
        <v>47996</v>
      </c>
      <c r="K54" s="331">
        <v>66.7</v>
      </c>
      <c r="L54" s="332">
        <v>31528</v>
      </c>
      <c r="M54" s="333">
        <v>31.8</v>
      </c>
      <c r="N54" s="334">
        <v>34.9</v>
      </c>
    </row>
    <row r="55" spans="1:14">
      <c r="A55" s="250"/>
      <c r="B55" s="246"/>
      <c r="C55" s="246"/>
      <c r="D55" s="246"/>
      <c r="E55" s="246"/>
      <c r="F55" s="246"/>
      <c r="G55" s="312" t="s">
        <v>515</v>
      </c>
      <c r="H55" s="313"/>
      <c r="I55" s="321">
        <v>1052347</v>
      </c>
      <c r="J55" s="322">
        <v>42622</v>
      </c>
      <c r="K55" s="323">
        <v>-47.9</v>
      </c>
      <c r="L55" s="324">
        <v>59668</v>
      </c>
      <c r="M55" s="325">
        <v>-14.1</v>
      </c>
      <c r="N55" s="326">
        <v>-33.799999999999997</v>
      </c>
    </row>
    <row r="56" spans="1:14">
      <c r="A56" s="250"/>
      <c r="B56" s="246"/>
      <c r="C56" s="246"/>
      <c r="D56" s="246"/>
      <c r="E56" s="246"/>
      <c r="F56" s="246"/>
      <c r="G56" s="327"/>
      <c r="H56" s="328" t="s">
        <v>513</v>
      </c>
      <c r="I56" s="329">
        <v>796481</v>
      </c>
      <c r="J56" s="330">
        <v>32259</v>
      </c>
      <c r="K56" s="331">
        <v>-32.799999999999997</v>
      </c>
      <c r="L56" s="332">
        <v>31515</v>
      </c>
      <c r="M56" s="333">
        <v>0</v>
      </c>
      <c r="N56" s="334">
        <v>-32.799999999999997</v>
      </c>
    </row>
    <row r="57" spans="1:14">
      <c r="A57" s="250"/>
      <c r="B57" s="246"/>
      <c r="C57" s="246"/>
      <c r="D57" s="246"/>
      <c r="E57" s="246"/>
      <c r="F57" s="246"/>
      <c r="G57" s="312" t="s">
        <v>516</v>
      </c>
      <c r="H57" s="313"/>
      <c r="I57" s="321">
        <v>1052493</v>
      </c>
      <c r="J57" s="322">
        <v>42833</v>
      </c>
      <c r="K57" s="323">
        <v>0.5</v>
      </c>
      <c r="L57" s="324">
        <v>56894</v>
      </c>
      <c r="M57" s="325">
        <v>-4.5999999999999996</v>
      </c>
      <c r="N57" s="326">
        <v>5.0999999999999996</v>
      </c>
    </row>
    <row r="58" spans="1:14">
      <c r="A58" s="250"/>
      <c r="B58" s="246"/>
      <c r="C58" s="246"/>
      <c r="D58" s="246"/>
      <c r="E58" s="246"/>
      <c r="F58" s="246"/>
      <c r="G58" s="327"/>
      <c r="H58" s="328" t="s">
        <v>513</v>
      </c>
      <c r="I58" s="329">
        <v>730513</v>
      </c>
      <c r="J58" s="330">
        <v>29729</v>
      </c>
      <c r="K58" s="331">
        <v>-7.8</v>
      </c>
      <c r="L58" s="332">
        <v>32548</v>
      </c>
      <c r="M58" s="333">
        <v>3.3</v>
      </c>
      <c r="N58" s="334">
        <v>-11.1</v>
      </c>
    </row>
    <row r="59" spans="1:14">
      <c r="A59" s="250"/>
      <c r="B59" s="246"/>
      <c r="C59" s="246"/>
      <c r="D59" s="246"/>
      <c r="E59" s="246"/>
      <c r="F59" s="246"/>
      <c r="G59" s="312" t="s">
        <v>517</v>
      </c>
      <c r="H59" s="313"/>
      <c r="I59" s="321">
        <v>2934670</v>
      </c>
      <c r="J59" s="322">
        <v>120323</v>
      </c>
      <c r="K59" s="323">
        <v>180.9</v>
      </c>
      <c r="L59" s="324">
        <v>57122</v>
      </c>
      <c r="M59" s="325">
        <v>0.4</v>
      </c>
      <c r="N59" s="326">
        <v>180.5</v>
      </c>
    </row>
    <row r="60" spans="1:14">
      <c r="A60" s="250"/>
      <c r="B60" s="246"/>
      <c r="C60" s="246"/>
      <c r="D60" s="246"/>
      <c r="E60" s="246"/>
      <c r="F60" s="246"/>
      <c r="G60" s="327"/>
      <c r="H60" s="328" t="s">
        <v>513</v>
      </c>
      <c r="I60" s="335">
        <v>2285398</v>
      </c>
      <c r="J60" s="330">
        <v>93702</v>
      </c>
      <c r="K60" s="331">
        <v>215.2</v>
      </c>
      <c r="L60" s="332">
        <v>36191</v>
      </c>
      <c r="M60" s="333">
        <v>11.2</v>
      </c>
      <c r="N60" s="334">
        <v>204</v>
      </c>
    </row>
    <row r="61" spans="1:14">
      <c r="A61" s="250"/>
      <c r="B61" s="246"/>
      <c r="C61" s="246"/>
      <c r="D61" s="246"/>
      <c r="E61" s="246"/>
      <c r="F61" s="246"/>
      <c r="G61" s="312" t="s">
        <v>518</v>
      </c>
      <c r="H61" s="336"/>
      <c r="I61" s="337">
        <v>1650210</v>
      </c>
      <c r="J61" s="338">
        <v>66957</v>
      </c>
      <c r="K61" s="339">
        <v>39.5</v>
      </c>
      <c r="L61" s="340">
        <v>58314</v>
      </c>
      <c r="M61" s="341">
        <v>3.9</v>
      </c>
      <c r="N61" s="326">
        <v>35.6</v>
      </c>
    </row>
    <row r="62" spans="1:14">
      <c r="A62" s="250"/>
      <c r="B62" s="246"/>
      <c r="C62" s="246"/>
      <c r="D62" s="246"/>
      <c r="E62" s="246"/>
      <c r="F62" s="246"/>
      <c r="G62" s="327"/>
      <c r="H62" s="328" t="s">
        <v>513</v>
      </c>
      <c r="I62" s="329">
        <v>1144798</v>
      </c>
      <c r="J62" s="330">
        <v>46496</v>
      </c>
      <c r="K62" s="331">
        <v>44.6</v>
      </c>
      <c r="L62" s="332">
        <v>31139</v>
      </c>
      <c r="M62" s="333">
        <v>7.9</v>
      </c>
      <c r="N62" s="334">
        <v>36.700000000000003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35.19</v>
      </c>
      <c r="G47" s="12">
        <v>33.93</v>
      </c>
      <c r="H47" s="12">
        <v>33.68</v>
      </c>
      <c r="I47" s="12">
        <v>30.24</v>
      </c>
      <c r="J47" s="13">
        <v>29.73</v>
      </c>
    </row>
    <row r="48" spans="2:10" ht="57.75" customHeight="1">
      <c r="B48" s="14"/>
      <c r="C48" s="1144" t="s">
        <v>4</v>
      </c>
      <c r="D48" s="1144"/>
      <c r="E48" s="1145"/>
      <c r="F48" s="15">
        <v>6.84</v>
      </c>
      <c r="G48" s="16">
        <v>11.01</v>
      </c>
      <c r="H48" s="16">
        <v>6.47</v>
      </c>
      <c r="I48" s="16">
        <v>7.57</v>
      </c>
      <c r="J48" s="17">
        <v>6.46</v>
      </c>
    </row>
    <row r="49" spans="2:10" ht="57.75" customHeight="1" thickBot="1">
      <c r="B49" s="18"/>
      <c r="C49" s="1146" t="s">
        <v>5</v>
      </c>
      <c r="D49" s="1146"/>
      <c r="E49" s="1147"/>
      <c r="F49" s="19">
        <v>0.15</v>
      </c>
      <c r="G49" s="20">
        <v>2.93</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丹羽 弘和</cp:lastModifiedBy>
  <cp:lastPrinted>2018-02-25T01:54:04Z</cp:lastPrinted>
  <dcterms:created xsi:type="dcterms:W3CDTF">2018-01-24T05:07:11Z</dcterms:created>
  <dcterms:modified xsi:type="dcterms:W3CDTF">2018-11-20T00:39:20Z</dcterms:modified>
  <cp:category/>
</cp:coreProperties>
</file>