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W37" i="9"/>
  <c r="BE37" i="9"/>
  <c r="CO36" i="9"/>
  <c r="BW36" i="9"/>
  <c r="BE36" i="9"/>
  <c r="BW35" i="9"/>
  <c r="BE35" i="9"/>
  <c r="BW34" i="9"/>
  <c r="C34" i="9"/>
  <c r="C35" i="9" s="1"/>
  <c r="BW38" i="9" l="1"/>
  <c r="BW39" i="9" s="1"/>
  <c r="BW40" i="9" s="1"/>
  <c r="U34" i="9"/>
  <c r="U35" i="9" s="1"/>
  <c r="U36" i="9" s="1"/>
  <c r="U37"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AM34" i="9"/>
  <c r="AM35" i="9" l="1"/>
  <c r="AM36" i="9" s="1"/>
  <c r="AM37" i="9" s="1"/>
  <c r="BE34" i="9" l="1"/>
</calcChain>
</file>

<file path=xl/sharedStrings.xml><?xml version="1.0" encoding="utf-8"?>
<sst xmlns="http://schemas.openxmlformats.org/spreadsheetml/2006/main" count="1117" uniqueCount="570">
  <si>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</si>
  <si>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</si>
  <si>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</si>
  <si>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</si>
  <si>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</si>
  <si>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</si>
  <si>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</si>
  <si>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</si>
  <si>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</si>
  <si>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</si>
  <si>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</si>
  <si>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</si>
  <si>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</si>
  <si>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</si>
  <si>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</si>
  <si>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</si>
  <si>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</si>
  <si>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</si>
  <si>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</si>
  <si>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</si>
  <si>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</si>
  <si>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</si>
  <si>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</si>
  <si>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</si>
  <si>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</si>
  <si>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</si>
  <si>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</si>
  <si>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</si>
  <si>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</si>
  <si>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</si>
  <si>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</si>
  <si>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</si>
  <si>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</si>
  <si>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</si>
  <si>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</si>
  <si>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</si>
  <si>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</si>
  <si>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</si>
  <si>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</si>
  <si>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</si>
  <si>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</si>
  <si>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</si>
  <si>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</si>
  <si>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</si>
  <si>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</si>
  <si>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</si>
  <si>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</si>
  <si>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</si>
  <si>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</si>
  <si>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</si>
  <si>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</si>
  <si>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</si>
  <si>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</si>
  <si>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</si>
  <si>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</si>
  <si>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</si>
  <si>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</si>
  <si>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</si>
  <si>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</si>
  <si>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</si>
  <si>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</si>
  <si>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</si>
  <si>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</si>
  <si>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</si>
  <si>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</si>
  <si>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</si>
  <si>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</si>
  <si>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</si>
  <si>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</si>
  <si>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</si>
  <si>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</si>
  <si>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</si>
  <si>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</si>
  <si>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</si>
  <si>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</si>
  <si>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</si>
  <si>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</si>
  <si>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</si>
  <si>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</si>
  <si>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</si>
  <si>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</si>
  <si>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</si>
  <si>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海津市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</si>
  <si>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</si>
  <si>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</si>
  <si>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</si>
  <si>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</si>
  <si>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</si>
  <si>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</si>
  <si>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</si>
  <si>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</si>
  <si>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</si>
  <si>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</si>
  <si>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</si>
  <si>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</si>
  <si>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</si>
  <si>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</si>
  <si>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</si>
  <si>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</si>
  <si>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</si>
  <si>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</si>
  <si>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</si>
  <si>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</si>
  <si>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</si>
  <si>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</si>
  <si>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</si>
  <si>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</si>
  <si>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</si>
  <si>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</si>
  <si>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</si>
  <si>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</si>
  <si>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</si>
  <si>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</si>
  <si>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</si>
  <si>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</si>
  <si>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</si>
  <si>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</si>
  <si>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</si>
  <si>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</si>
  <si>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</si>
  <si>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</si>
  <si>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</si>
  <si>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</si>
  <si>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</si>
  <si>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</si>
  <si>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</si>
  <si>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</si>
  <si>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</si>
  <si>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</si>
  <si>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</si>
  <si>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</si>
  <si>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</si>
  <si>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</si>
  <si>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</si>
  <si>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</si>
  <si>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</si>
  <si>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</si>
  <si>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</si>
  <si>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</si>
  <si>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</si>
  <si>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</si>
  <si>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</si>
  <si>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</si>
  <si>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</si>
  <si>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</si>
  <si>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</si>
  <si>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</si>
  <si>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</si>
  <si>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</si>
  <si>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</si>
  <si>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</si>
  <si>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</si>
  <si>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</si>
  <si>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</si>
  <si>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</si>
  <si>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</si>
  <si>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</si>
  <si>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</si>
  <si>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</si>
  <si>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</si>
  <si>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</si>
  <si>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</si>
  <si>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</si>
  <si>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</si>
  <si>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</si>
  <si>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</si>
  <si>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</si>
  <si>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</si>
  <si>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</si>
  <si>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</si>
  <si>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</si>
  <si>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</si>
  <si>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</si>
  <si>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</si>
  <si>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</si>
  <si>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</si>
  <si>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</si>
  <si>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</si>
  <si>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</si>
  <si>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</si>
  <si>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</si>
  <si>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</si>
  <si>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</si>
  <si>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</si>
  <si>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</si>
  <si>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</si>
  <si>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</si>
  <si>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</si>
  <si>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</si>
  <si>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</si>
  <si>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</si>
  <si>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</si>
  <si>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</si>
  <si>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</si>
  <si>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</si>
  <si>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</si>
  <si>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</si>
  <si>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岐阜県海津市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</si>
  <si>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</si>
  <si>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</si>
  <si>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</si>
  <si>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</si>
  <si>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</si>
  <si>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</si>
  <si>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</si>
  <si>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</si>
  <si>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</si>
  <si>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</si>
  <si>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</si>
  <si>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</si>
  <si>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</si>
  <si>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</si>
  <si>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</si>
  <si>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</si>
  <si>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</si>
  <si>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</si>
  <si>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</si>
  <si>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</si>
  <si>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</si>
  <si>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</si>
  <si>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</si>
  <si>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</si>
  <si>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</si>
  <si>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</si>
  <si>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</si>
  <si>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</si>
  <si>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</si>
  <si>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</si>
  <si>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</si>
  <si>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</si>
  <si>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</si>
  <si>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</si>
  <si>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</si>
  <si>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</si>
  <si>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</si>
  <si>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</si>
  <si>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</si>
  <si>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</si>
  <si>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</si>
  <si>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</si>
  <si>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</si>
  <si>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</si>
  <si>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</si>
  <si>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</si>
  <si>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</si>
  <si>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</si>
  <si>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</si>
  <si>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</si>
  <si>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</si>
  <si>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</si>
  <si>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</si>
  <si>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</si>
  <si>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</si>
  <si>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</si>
  <si>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</si>
  <si>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</si>
  <si>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</si>
  <si>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</si>
  <si>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</si>
  <si>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</si>
  <si>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</si>
  <si>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</si>
  <si>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</si>
  <si>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</si>
  <si>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</si>
  <si>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</si>
  <si>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</si>
  <si>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</si>
  <si>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</si>
  <si>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</si>
  <si>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</si>
  <si>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</si>
  <si>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</si>
  <si>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</si>
  <si>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</si>
  <si>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</si>
  <si>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</si>
  <si>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</si>
  <si>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</si>
  <si>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</si>
  <si>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</si>
  <si>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</si>
  <si>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</si>
  <si>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</si>
  <si>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</si>
  <si>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</si>
  <si>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</si>
  <si>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</si>
  <si>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</si>
  <si>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</si>
  <si>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</si>
  <si>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</si>
  <si>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</si>
  <si>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</si>
  <si>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</si>
  <si>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</si>
  <si>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</si>
  <si>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</si>
  <si>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</si>
  <si>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</si>
  <si>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</si>
  <si>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</si>
  <si>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</si>
  <si>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</si>
  <si>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</si>
  <si>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</si>
  <si>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</si>
  <si>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</si>
  <si>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</si>
  <si>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</si>
  <si>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</si>
  <si>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</si>
  <si>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</si>
  <si>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</si>
  <si>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</si>
  <si>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</si>
  <si>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</si>
  <si>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</si>
  <si>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</si>
  <si>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</si>
  <si>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</si>
  <si>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</si>
  <si>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</si>
  <si>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</si>
  <si>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</si>
  <si>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</si>
  <si>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</si>
  <si>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</si>
  <si>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</si>
  <si>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</si>
  <si>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</si>
  <si>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</si>
  <si>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</si>
  <si>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</si>
  <si>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</si>
  <si>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</si>
  <si>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</si>
  <si>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</si>
  <si>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</si>
  <si>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</si>
  <si>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</si>
  <si>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</si>
  <si>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</si>
  <si>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</si>
  <si>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</si>
  <si>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</si>
  <si>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岐阜県海津市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</si>
  <si>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</si>
  <si>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</si>
  <si>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</si>
  <si>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</si>
  <si>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</si>
  <si>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</si>
  <si>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</si>
  <si>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</si>
  <si>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</si>
  <si>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</si>
  <si>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</si>
  <si>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</si>
  <si>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</si>
  <si>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</si>
  <si>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</si>
  <si>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</si>
  <si>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</si>
  <si>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</si>
  <si>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</si>
  <si>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</si>
  <si>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クレール平田運営特別会計</t>
    <phoneticPr fontId="5"/>
  </si>
  <si>
    <t>月見の里南濃運営特別会計</t>
    <phoneticPr fontId="5"/>
  </si>
  <si>
    <t>介護老人保健施設在宅介護支援センター特別会計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</si>
  <si>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</si>
  <si>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</si>
  <si>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</si>
  <si>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</si>
  <si>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</si>
  <si>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</si>
  <si>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</si>
  <si>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</si>
  <si>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</si>
  <si>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</si>
  <si>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</si>
  <si>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</si>
  <si>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</si>
  <si>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</si>
  <si>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</si>
  <si>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</si>
  <si>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</si>
  <si>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</si>
  <si>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</si>
  <si>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介護老人福祉施設事業特別会計</t>
    <phoneticPr fontId="5"/>
  </si>
  <si>
    <t>介護老人福祉施設事業デイサービスセンター特別会計</t>
    <phoneticPr fontId="5"/>
  </si>
  <si>
    <t>介護老人保健施設事業特別会計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</si>
  <si>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</si>
  <si>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</si>
  <si>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</si>
  <si>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</si>
  <si>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</si>
  <si>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</si>
  <si>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</si>
  <si>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</si>
  <si>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</si>
  <si>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</si>
  <si>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</si>
  <si>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</si>
  <si>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</si>
  <si>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</si>
  <si>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</si>
  <si>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</si>
  <si>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</si>
  <si>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</si>
  <si>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</si>
  <si>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</si>
  <si>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</si>
  <si>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</si>
  <si>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</si>
  <si>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</si>
  <si>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</si>
  <si>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</si>
  <si>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</si>
  <si>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</si>
  <si>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</si>
  <si>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</si>
  <si>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</si>
  <si>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</si>
  <si>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</si>
  <si>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</si>
  <si>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</si>
  <si>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</si>
  <si>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</si>
  <si>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</si>
  <si>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</si>
  <si>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</si>
  <si>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</si>
  <si>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</si>
  <si>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</si>
  <si>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</si>
  <si>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</si>
  <si>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</si>
  <si>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</si>
  <si>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</si>
  <si>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</si>
  <si>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</si>
  <si>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</si>
  <si>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</si>
  <si>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</si>
  <si>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</si>
  <si>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</si>
  <si>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</si>
  <si>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</si>
  <si>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</si>
  <si>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</si>
  <si>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</si>
  <si>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</si>
  <si>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</si>
  <si>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</si>
  <si>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</si>
  <si>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</si>
  <si>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</si>
  <si>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</si>
  <si>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</si>
  <si>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</si>
  <si>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</si>
  <si>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</si>
  <si>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</si>
  <si>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</si>
  <si>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</si>
  <si>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</si>
  <si>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</si>
  <si>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</si>
  <si>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</si>
  <si>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</si>
  <si>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</si>
  <si>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</si>
  <si>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</si>
  <si>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</si>
  <si>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</si>
  <si>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</si>
  <si>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</si>
  <si>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</si>
  <si>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</si>
  <si>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</si>
  <si>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</si>
  <si>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</si>
  <si>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</si>
  <si>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</si>
  <si>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</si>
  <si>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</si>
  <si>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</si>
  <si>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</si>
  <si>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</si>
  <si>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</si>
  <si>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</si>
  <si>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</si>
  <si>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</si>
  <si>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</si>
  <si>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</si>
  <si>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</si>
  <si>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</si>
  <si>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</si>
  <si>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</si>
  <si>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</si>
  <si>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</si>
  <si>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</si>
  <si>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</si>
  <si>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</si>
  <si>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</si>
  <si>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</si>
  <si>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</si>
  <si>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</si>
  <si>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</si>
  <si>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</si>
  <si>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</si>
  <si>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</si>
  <si>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</si>
  <si>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</si>
  <si>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</si>
  <si>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</si>
  <si>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</si>
  <si>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</si>
  <si>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</si>
  <si>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</si>
  <si>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</si>
  <si>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</si>
  <si>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</si>
  <si>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</si>
  <si>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</si>
  <si>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</si>
  <si>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</si>
  <si>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</si>
  <si>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1.33</t>
  </si>
  <si>
    <t>▲ 6.34</t>
  </si>
  <si>
    <t>▲ 1.63</t>
  </si>
  <si>
    <t>水道事業会計</t>
  </si>
  <si>
    <t>一般会計</t>
  </si>
  <si>
    <t>介護老人保健施設事業特別会計</t>
  </si>
  <si>
    <t>国民健康保険特別会計</t>
  </si>
  <si>
    <t>介護老人福祉施設事業特別会計</t>
  </si>
  <si>
    <t>介護保険特別会計（保険事業勘定）</t>
  </si>
  <si>
    <t>介護老人福祉施設事業デイサービスセンター特別会計</t>
  </si>
  <si>
    <t>介護老人保健施設在宅介護支援センター特別会計</t>
  </si>
  <si>
    <t>その他会計（赤字）</t>
  </si>
  <si>
    <t>その他会計（黒字）</t>
  </si>
  <si>
    <t>-</t>
    <phoneticPr fontId="2"/>
  </si>
  <si>
    <t>基金から235百万円繰入</t>
    <rPh sb="0" eb="2">
      <t>キキン</t>
    </rPh>
    <rPh sb="7" eb="10">
      <t>ヒャクマンエン</t>
    </rPh>
    <rPh sb="10" eb="12">
      <t>クリイレ</t>
    </rPh>
    <phoneticPr fontId="2"/>
  </si>
  <si>
    <t>基金から16百万円繰入</t>
    <rPh sb="0" eb="2">
      <t>キキン</t>
    </rPh>
    <rPh sb="6" eb="9">
      <t>ヒャクマンエン</t>
    </rPh>
    <rPh sb="9" eb="11">
      <t>クリイレ</t>
    </rPh>
    <phoneticPr fontId="2"/>
  </si>
  <si>
    <t>海津市観光情報センター</t>
    <rPh sb="0" eb="3">
      <t>カイヅシ</t>
    </rPh>
    <rPh sb="3" eb="5">
      <t>カンコウ</t>
    </rPh>
    <rPh sb="5" eb="7">
      <t>ジョウホウ</t>
    </rPh>
    <phoneticPr fontId="2"/>
  </si>
  <si>
    <t>岐阜県土地開発公社</t>
    <rPh sb="0" eb="3">
      <t>ギフケン</t>
    </rPh>
    <rPh sb="3" eb="5">
      <t>トチ</t>
    </rPh>
    <rPh sb="5" eb="7">
      <t>カイハツ</t>
    </rPh>
    <rPh sb="7" eb="9">
      <t>コウシャ</t>
    </rPh>
    <phoneticPr fontId="2"/>
  </si>
  <si>
    <t>-</t>
    <phoneticPr fontId="2"/>
  </si>
  <si>
    <t>-</t>
    <phoneticPr fontId="2"/>
  </si>
  <si>
    <t>西南濃粗大廃棄物処理組合</t>
    <rPh sb="0" eb="1">
      <t>ニシ</t>
    </rPh>
    <rPh sb="1" eb="3">
      <t>ナンノウ</t>
    </rPh>
    <rPh sb="3" eb="5">
      <t>ソダイ</t>
    </rPh>
    <rPh sb="5" eb="8">
      <t>ハイキブツ</t>
    </rPh>
    <rPh sb="8" eb="10">
      <t>ショリ</t>
    </rPh>
    <rPh sb="10" eb="12">
      <t>クミアイ</t>
    </rPh>
    <phoneticPr fontId="2"/>
  </si>
  <si>
    <t>南濃衛生施設利用事務組合</t>
    <rPh sb="0" eb="2">
      <t>ナンノウ</t>
    </rPh>
    <rPh sb="2" eb="4">
      <t>エイセイ</t>
    </rPh>
    <rPh sb="4" eb="6">
      <t>シセツ</t>
    </rPh>
    <rPh sb="6" eb="8">
      <t>リヨウ</t>
    </rPh>
    <rPh sb="8" eb="10">
      <t>ジム</t>
    </rPh>
    <rPh sb="10" eb="12">
      <t>クミアイ</t>
    </rPh>
    <phoneticPr fontId="2"/>
  </si>
  <si>
    <t>西南濃老人福祉施設事務組合</t>
    <rPh sb="0" eb="1">
      <t>ニシ</t>
    </rPh>
    <rPh sb="1" eb="3">
      <t>ナンノウ</t>
    </rPh>
    <rPh sb="3" eb="5">
      <t>ロウジン</t>
    </rPh>
    <rPh sb="5" eb="7">
      <t>フクシ</t>
    </rPh>
    <rPh sb="7" eb="9">
      <t>シセツ</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</si>
  <si>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</si>
  <si>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基金から1,850百万円繰入</t>
    <rPh sb="0" eb="2">
      <t>キキン</t>
    </rPh>
    <rPh sb="9" eb="12">
      <t>ヒャクマンエン</t>
    </rPh>
    <rPh sb="12" eb="14">
      <t>クリイレ</t>
    </rPh>
    <phoneticPr fontId="2"/>
  </si>
  <si>
    <t>後期高齢者医療連合（一般会計）</t>
    <rPh sb="0" eb="2">
      <t>コウキ</t>
    </rPh>
    <rPh sb="2" eb="5">
      <t>コウレイシャ</t>
    </rPh>
    <rPh sb="5" eb="7">
      <t>イリョウ</t>
    </rPh>
    <rPh sb="7" eb="9">
      <t>レンゴウ</t>
    </rPh>
    <rPh sb="10" eb="12">
      <t>イッパン</t>
    </rPh>
    <rPh sb="12" eb="14">
      <t>カイケイ</t>
    </rPh>
    <phoneticPr fontId="2"/>
  </si>
  <si>
    <t>後期高齢者医療連合（特別会計）</t>
    <rPh sb="0" eb="2">
      <t>コウキ</t>
    </rPh>
    <rPh sb="2" eb="5">
      <t>コウレイシャ</t>
    </rPh>
    <rPh sb="5" eb="7">
      <t>イリョウ</t>
    </rPh>
    <rPh sb="7" eb="9">
      <t>レンゴウ</t>
    </rPh>
    <rPh sb="10" eb="12">
      <t>トクベツ</t>
    </rPh>
    <rPh sb="12" eb="14">
      <t>カイケイ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</si>
  <si>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</si>
  <si>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</si>
  <si>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</si>
  <si>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</si>
  <si>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</si>
  <si>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</si>
  <si>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</si>
  <si>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</si>
  <si>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</si>
  <si>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</si>
  <si>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</si>
  <si>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実質公債比率共に類似団体平均を上回っている。今後の財政需要や充当可能基金の減少により将来負担比率、実質公債比率ともに上昇していくことが考えられる。後年の財政運営に大きな負担とならぬよう、公債費の適正化に取り組んでいく必要がある。</t>
    <phoneticPr fontId="5"/>
  </si>
  <si>
    <t>有形固定資産減価償却率</t>
    <phoneticPr fontId="5"/>
  </si>
  <si>
    <t>・将来負担比率、有形固定資産比率ともに、類似団体と比べて高い水準にある。当市の公共施設の多くは昭和40年代から増え始め、その多くは昭和50年代に集中整備されており、一斉に耐用年数を向かえつつあることが有形固定資産減価償却比率が高い主な要因である。近年、施設の統廃合で不要となった施設を除却し、経費削減に取り組んではいるが、一方で更新すべき施設も多くあるため、財政負担の軽減・平準化を図りながら公共施設の老朽化対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</si>
</sst>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53324</c:v>
                </c:pt>
                <c:pt idx="1">
                  <c:v>87976</c:v>
                </c:pt>
                <c:pt idx="2">
                  <c:v>71678</c:v>
                </c:pt>
                <c:pt idx="3">
                  <c:v>51473</c:v>
                </c:pt>
                <c:pt idx="4">
                  <c:v>49981</c:v>
                </c:pt>
              </c:numCache>
            </c:numRef>
          </c:val>
          <c:smooth val="0"/>
        </c:ser>
        <c:dLbls>
          <c:showLegendKey val="0"/>
          <c:showVal val="0"/>
          <c:showCatName val="0"/>
          <c:showSerName val="0"/>
          <c:showPercent val="0"/>
          <c:showBubbleSize val="0"/>
        </c:dLbls>
        <c:marker val="1"/>
        <c:smooth val="0"/>
        <c:axId val="94209920"/>
        <c:axId val="94212096"/>
      </c:lineChart>
      <c:catAx>
        <c:axId val="94209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12096"/>
        <c:crosses val="autoZero"/>
        <c:auto val="1"/>
        <c:lblAlgn val="ctr"/>
        <c:lblOffset val="100"/>
        <c:tickLblSkip val="1"/>
        <c:tickMarkSkip val="1"/>
        <c:noMultiLvlLbl val="0"/>
      </c:catAx>
      <c:valAx>
        <c:axId val="942120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09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15.21</c:v>
                </c:pt>
                <c:pt idx="1">
                  <c:v>11.76</c:v>
                </c:pt>
                <c:pt idx="2">
                  <c:v>7.51</c:v>
                </c:pt>
                <c:pt idx="3">
                  <c:v>7.51</c:v>
                </c:pt>
                <c:pt idx="4">
                  <c:v>5.93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18.71</c:v>
                </c:pt>
                <c:pt idx="1">
                  <c:v>18.510000000000002</c:v>
                </c:pt>
                <c:pt idx="2">
                  <c:v>16.89</c:v>
                </c:pt>
                <c:pt idx="3">
                  <c:v>16.78</c:v>
                </c:pt>
                <c:pt idx="4">
                  <c:v>16.940000000000001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4222976"/>
        <c:axId val="129327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c:v>
                </c:pt>
                <c:pt idx="1">
                  <c:v>-1.33</c:v>
                </c:pt>
                <c:pt idx="2">
                  <c:v>-6.34</c:v>
                </c:pt>
                <c:pt idx="3">
                  <c:v>0.06</c:v>
                </c:pt>
                <c:pt idx="4">
                  <c:v>-1.63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4222976"/>
        <c:axId val="129327872"/>
      </c:lineChart>
      <c:catAx>
        <c:axId val="9422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327872"/>
        <c:crosses val="autoZero"/>
        <c:auto val="1"/>
        <c:lblAlgn val="ctr"/>
        <c:lblOffset val="100"/>
        <c:tickLblSkip val="1"/>
        <c:tickMarkSkip val="1"/>
        <c:noMultiLvlLbl val="0"/>
      </c:catAx>
      <c:valAx>
        <c:axId val="12932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2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0.24</c:v>
                </c:pt>
                <c:pt idx="2">
                  <c:v>#N/A</c:v>
                </c:pt>
                <c:pt idx="3">
                  <c:v>0.16</c:v>
                </c:pt>
                <c:pt idx="4">
                  <c:v>#N/A</c:v>
                </c:pt>
                <c:pt idx="5">
                  <c:v>0.18</c:v>
                </c:pt>
                <c:pt idx="6">
                  <c:v>#N/A</c:v>
                </c:pt>
                <c:pt idx="7">
                  <c:v>0.14000000000000001</c:v>
                </c:pt>
                <c:pt idx="8">
                  <c:v>#N/A</c:v>
                </c:pt>
                <c:pt idx="9">
                  <c:v>0.24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介護老人保健施設在宅介護支援センター特別会計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0.16</c:v>
                </c:pt>
                <c:pt idx="2">
                  <c:v>#N/A</c:v>
                </c:pt>
                <c:pt idx="3">
                  <c:v>0.15</c:v>
                </c:pt>
                <c:pt idx="4">
                  <c:v>#N/A</c:v>
                </c:pt>
                <c:pt idx="5">
                  <c:v>0.15</c:v>
                </c:pt>
                <c:pt idx="6">
                  <c:v>#N/A</c:v>
                </c:pt>
                <c:pt idx="7">
                  <c:v>0.2</c:v>
                </c:pt>
                <c:pt idx="8">
                  <c:v>#N/A</c:v>
                </c:pt>
                <c:pt idx="9">
                  <c:v>0.24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介護老人福祉施設事業デイサービスセンター特別会計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0.53</c:v>
                </c:pt>
                <c:pt idx="2">
                  <c:v>#N/A</c:v>
                </c:pt>
                <c:pt idx="3">
                  <c:v>0.53</c:v>
                </c:pt>
                <c:pt idx="4">
                  <c:v>#N/A</c:v>
                </c:pt>
                <c:pt idx="5">
                  <c:v>0.59</c:v>
                </c:pt>
                <c:pt idx="6">
                  <c:v>#N/A</c:v>
                </c:pt>
                <c:pt idx="7">
                  <c:v>0.53</c:v>
                </c:pt>
                <c:pt idx="8">
                  <c:v>#N/A</c:v>
                </c:pt>
                <c:pt idx="9">
                  <c:v>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0.68</c:v>
                </c:pt>
                <c:pt idx="2">
                  <c:v>#N/A</c:v>
                </c:pt>
                <c:pt idx="3">
                  <c:v>1.02</c:v>
                </c:pt>
                <c:pt idx="4">
                  <c:v>#N/A</c:v>
                </c:pt>
                <c:pt idx="5">
                  <c:v>1.36</c:v>
                </c:pt>
                <c:pt idx="6">
                  <c:v>#N/A</c:v>
                </c:pt>
                <c:pt idx="7">
                  <c:v>1.1299999999999999</c:v>
                </c:pt>
                <c:pt idx="8">
                  <c:v>#N/A</c:v>
                </c:pt>
                <c:pt idx="9">
                  <c:v>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介護老人福祉施設事業特別会計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1.43</c:v>
                </c:pt>
                <c:pt idx="2">
                  <c:v>#N/A</c:v>
                </c:pt>
                <c:pt idx="3">
                  <c:v>1.47</c:v>
                </c:pt>
                <c:pt idx="4">
                  <c:v>#N/A</c:v>
                </c:pt>
                <c:pt idx="5">
                  <c:v>1.54</c:v>
                </c:pt>
                <c:pt idx="6">
                  <c:v>#N/A</c:v>
                </c:pt>
                <c:pt idx="7">
                  <c:v>1.56</c:v>
                </c:pt>
                <c:pt idx="8">
                  <c:v>#N/A</c:v>
                </c:pt>
                <c:pt idx="9">
                  <c:v>1.59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0.06</c:v>
                </c:pt>
                <c:pt idx="4">
                  <c:v>#N/A</c:v>
                </c:pt>
                <c:pt idx="5">
                  <c:v>0.04</c:v>
                </c:pt>
                <c:pt idx="6">
                  <c:v>#N/A</c:v>
                </c:pt>
                <c:pt idx="7">
                  <c:v>0.06</c:v>
                </c:pt>
                <c:pt idx="8">
                  <c:v>#N/A</c:v>
                </c:pt>
                <c:pt idx="9">
                  <c:v>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介護老人保健施設事業特別会計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5.34</c:v>
                </c:pt>
                <c:pt idx="2">
                  <c:v>#N/A</c:v>
                </c:pt>
                <c:pt idx="3">
                  <c:v>5.16</c:v>
                </c:pt>
                <c:pt idx="4">
                  <c:v>#N/A</c:v>
                </c:pt>
                <c:pt idx="5">
                  <c:v>5.12</c:v>
                </c:pt>
                <c:pt idx="6">
                  <c:v>#N/A</c:v>
                </c:pt>
                <c:pt idx="7">
                  <c:v>5.0199999999999996</c:v>
                </c:pt>
                <c:pt idx="8">
                  <c:v>#N/A</c:v>
                </c:pt>
                <c:pt idx="9">
                  <c:v>4.8899999999999997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14.97</c:v>
                </c:pt>
                <c:pt idx="2">
                  <c:v>#N/A</c:v>
                </c:pt>
                <c:pt idx="3">
                  <c:v>11.58</c:v>
                </c:pt>
                <c:pt idx="4">
                  <c:v>#N/A</c:v>
                </c:pt>
                <c:pt idx="5">
                  <c:v>7.34</c:v>
                </c:pt>
                <c:pt idx="6">
                  <c:v>#N/A</c:v>
                </c:pt>
                <c:pt idx="7">
                  <c:v>7.26</c:v>
                </c:pt>
                <c:pt idx="8">
                  <c:v>#N/A</c:v>
                </c:pt>
                <c:pt idx="9">
                  <c:v>5.54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9.9</c:v>
                </c:pt>
                <c:pt idx="2">
                  <c:v>#N/A</c:v>
                </c:pt>
                <c:pt idx="3">
                  <c:v>9.52</c:v>
                </c:pt>
                <c:pt idx="4">
                  <c:v>#N/A</c:v>
                </c:pt>
                <c:pt idx="5">
                  <c:v>8.9600000000000009</c:v>
                </c:pt>
                <c:pt idx="6">
                  <c:v>#N/A</c:v>
                </c:pt>
                <c:pt idx="7">
                  <c:v>7.85</c:v>
                </c:pt>
                <c:pt idx="8">
                  <c:v>#N/A</c:v>
                </c:pt>
                <c:pt idx="9">
                  <c:v>7.22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00640"/>
        <c:axId val="2402176"/>
      </c:barChart>
      <c:catAx>
        <c:axId val="240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2176"/>
        <c:crosses val="autoZero"/>
        <c:auto val="1"/>
        <c:lblAlgn val="ctr"/>
        <c:lblOffset val="100"/>
        <c:tickLblSkip val="1"/>
        <c:tickMarkSkip val="1"/>
        <c:noMultiLvlLbl val="0"/>
      </c:catAx>
      <c:valAx>
        <c:axId val="240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0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1687</c:v>
                </c:pt>
                <c:pt idx="5">
                  <c:v>1742</c:v>
                </c:pt>
                <c:pt idx="8">
                  <c:v>1815</c:v>
                </c:pt>
                <c:pt idx="11">
                  <c:v>1831</c:v>
                </c:pt>
                <c:pt idx="14">
                  <c:v>1918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3</c:v>
                </c:pt>
                <c:pt idx="6">
                  <c:v>3</c:v>
                </c:pt>
                <c:pt idx="9">
                  <c:v>2</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149</c:v>
                </c:pt>
                <c:pt idx="3">
                  <c:v>161</c:v>
                </c:pt>
                <c:pt idx="6">
                  <c:v>151</c:v>
                </c:pt>
                <c:pt idx="9">
                  <c:v>157</c:v>
                </c:pt>
                <c:pt idx="12">
                  <c:v>153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1223</c:v>
                </c:pt>
                <c:pt idx="3">
                  <c:v>1255</c:v>
                </c:pt>
                <c:pt idx="6">
                  <c:v>1276</c:v>
                </c:pt>
                <c:pt idx="9">
                  <c:v>1297</c:v>
                </c:pt>
                <c:pt idx="12">
                  <c:v>1309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1334</c:v>
                </c:pt>
                <c:pt idx="3">
                  <c:v>1334</c:v>
                </c:pt>
                <c:pt idx="6">
                  <c:v>1335</c:v>
                </c:pt>
                <c:pt idx="9">
                  <c:v>1330</c:v>
                </c:pt>
                <c:pt idx="12">
                  <c:v>1410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455808"/>
        <c:axId val="132462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1021</c:v>
                </c:pt>
                <c:pt idx="2">
                  <c:v>#N/A</c:v>
                </c:pt>
                <c:pt idx="3">
                  <c:v>#N/A</c:v>
                </c:pt>
                <c:pt idx="4">
                  <c:v>1011</c:v>
                </c:pt>
                <c:pt idx="5">
                  <c:v>#N/A</c:v>
                </c:pt>
                <c:pt idx="6">
                  <c:v>#N/A</c:v>
                </c:pt>
                <c:pt idx="7">
                  <c:v>950</c:v>
                </c:pt>
                <c:pt idx="8">
                  <c:v>#N/A</c:v>
                </c:pt>
                <c:pt idx="9">
                  <c:v>#N/A</c:v>
                </c:pt>
                <c:pt idx="10">
                  <c:v>955</c:v>
                </c:pt>
                <c:pt idx="11">
                  <c:v>#N/A</c:v>
                </c:pt>
                <c:pt idx="12">
                  <c:v>#N/A</c:v>
                </c:pt>
                <c:pt idx="13">
                  <c:v>956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455808"/>
        <c:axId val="132462080"/>
      </c:lineChart>
      <c:catAx>
        <c:axId val="13245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462080"/>
        <c:crosses val="autoZero"/>
        <c:auto val="1"/>
        <c:lblAlgn val="ctr"/>
        <c:lblOffset val="100"/>
        <c:tickLblSkip val="1"/>
        <c:tickMarkSkip val="1"/>
        <c:noMultiLvlLbl val="0"/>
      </c:catAx>
      <c:valAx>
        <c:axId val="13246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5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22217</c:v>
                </c:pt>
                <c:pt idx="5">
                  <c:v>22989</c:v>
                </c:pt>
                <c:pt idx="8">
                  <c:v>23461</c:v>
                </c:pt>
                <c:pt idx="11">
                  <c:v>23247</c:v>
                </c:pt>
                <c:pt idx="14">
                  <c:v>22973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356</c:v>
                </c:pt>
                <c:pt idx="5">
                  <c:v>321</c:v>
                </c:pt>
                <c:pt idx="8">
                  <c:v>294</c:v>
                </c:pt>
                <c:pt idx="11">
                  <c:v>264</c:v>
                </c:pt>
                <c:pt idx="14">
                  <c:v>242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6179</c:v>
                </c:pt>
                <c:pt idx="5">
                  <c:v>6392</c:v>
                </c:pt>
                <c:pt idx="8">
                  <c:v>5989</c:v>
                </c:pt>
                <c:pt idx="11">
                  <c:v>6002</c:v>
                </c:pt>
                <c:pt idx="14">
                  <c:v>4960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889</c:v>
                </c:pt>
                <c:pt idx="3">
                  <c:v>539</c:v>
                </c:pt>
                <c:pt idx="6">
                  <c:v>337</c:v>
                </c:pt>
                <c:pt idx="9">
                  <c:v>41</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1194</c:v>
                </c:pt>
                <c:pt idx="3">
                  <c:v>1144</c:v>
                </c:pt>
                <c:pt idx="6">
                  <c:v>1057</c:v>
                </c:pt>
                <c:pt idx="9">
                  <c:v>1005</c:v>
                </c:pt>
                <c:pt idx="12">
                  <c:v>929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16625</c:v>
                </c:pt>
                <c:pt idx="3">
                  <c:v>15897</c:v>
                </c:pt>
                <c:pt idx="6">
                  <c:v>15269</c:v>
                </c:pt>
                <c:pt idx="9">
                  <c:v>14631</c:v>
                </c:pt>
                <c:pt idx="12">
                  <c:v>13921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16260</c:v>
                </c:pt>
                <c:pt idx="3">
                  <c:v>17456</c:v>
                </c:pt>
                <c:pt idx="6">
                  <c:v>18535</c:v>
                </c:pt>
                <c:pt idx="9">
                  <c:v>18726</c:v>
                </c:pt>
                <c:pt idx="12">
                  <c:v>18567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321664"/>
        <c:axId val="132323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6215</c:v>
                </c:pt>
                <c:pt idx="2">
                  <c:v>#N/A</c:v>
                </c:pt>
                <c:pt idx="3">
                  <c:v>#N/A</c:v>
                </c:pt>
                <c:pt idx="4">
                  <c:v>5335</c:v>
                </c:pt>
                <c:pt idx="5">
                  <c:v>#N/A</c:v>
                </c:pt>
                <c:pt idx="6">
                  <c:v>#N/A</c:v>
                </c:pt>
                <c:pt idx="7">
                  <c:v>5454</c:v>
                </c:pt>
                <c:pt idx="8">
                  <c:v>#N/A</c:v>
                </c:pt>
                <c:pt idx="9">
                  <c:v>#N/A</c:v>
                </c:pt>
                <c:pt idx="10">
                  <c:v>4891</c:v>
                </c:pt>
                <c:pt idx="11">
                  <c:v>#N/A</c:v>
                </c:pt>
                <c:pt idx="12">
                  <c:v>#N/A</c:v>
                </c:pt>
                <c:pt idx="13">
                  <c:v>5243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321664"/>
        <c:axId val="132323584"/>
      </c:lineChart>
      <c:catAx>
        <c:axId val="13232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323584"/>
        <c:crosses val="autoZero"/>
        <c:auto val="1"/>
        <c:lblAlgn val="ctr"/>
        <c:lblOffset val="100"/>
        <c:tickLblSkip val="1"/>
        <c:tickMarkSkip val="1"/>
        <c:noMultiLvlLbl val="0"/>
      </c:catAx>
      <c:valAx>
        <c:axId val="13232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2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{766B279C-85AE-4960-82D0-419E92537911}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{20DE1C10-4D03-4309-9139-752160194287}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{2C80B93D-B89B-40EB-BDB9-85F1520E2724}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{053E4EE4-4CB7-49EA-9CEB-C35D8F0183E4}</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{F7DE13F4-4CC5-4757-BD2D-1FD58FE9C683}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58.1</c:v>
                </c:pt>
                <c:pt idx="4">
                  <c:v>59.6</c:v>
                </c:pt>
              </c:numCache>
            </c:numRef>
          </c:xVal>
          <c:yVal>
            <c:numRef>
              <c:f>公会計指標分析・財政指標組合せ分析表!$K$51:$O$51</c:f>
              <c:numCache>
                <c:formatCode>#,##0.0;"▲ "#,##0.0</c:formatCode>
                <c:ptCount val="5"/>
                <c:pt idx="3">
                  <c:v>56.2</c:v>
                </c:pt>
                <c:pt idx="4">
                  <c:v>61.4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{5FC7AAA0-7615-4EE2-A583-8CADD50A794F}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{CD15BB86-C3F0-411C-90CF-0E79DF6A582B}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{BA6A6A96-F7B1-45A6-B8B6-92F5A4E552BD}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{74B27DFD-820F-4B87-9B68-2D3A974C6591}</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{8C137707-04F2-4E9A-9A65-9350BB46AEFA}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pt idx="4">
                  <c:v>55.1</c:v>
                </c:pt>
              </c:numCache>
            </c:numRef>
          </c:xVal>
          <c:yVal>
            <c:numRef>
              <c:f>公会計指標分析・財政指標組合せ分析表!$K$55:$O$55</c:f>
              <c:numCache>
                <c:formatCode>#,##0.0;"▲ "#,##0.0</c:formatCode>
                <c:ptCount val="5"/>
                <c:pt idx="3">
                  <c:v>32.799999999999997</c:v>
                </c:pt>
                <c:pt idx="4">
                  <c:v>54.6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2141824"/>
        <c:axId val="132143744"/>
      </c:scatterChart>
      <c:valAx>
        <c:axId val="132141824"/>
        <c:scaling>
          <c:orientation val="minMax"/>
          <c:max val="60"/>
          <c:min val="54.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143744"/>
        <c:crosses val="autoZero"/>
        <c:crossBetween val="midCat"/>
      </c:valAx>
      <c:valAx>
        <c:axId val="132143744"/>
        <c:scaling>
          <c:orientation val="minMax"/>
          <c:max val="6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141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{45DFCCB8-CFC8-4DC0-B1C7-BCECB31A2FB1}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{18AE7BC0-C5C4-457D-B90D-D87B5F0552CA}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{AEF67456-2CC1-47A3-B116-918BA34B3A32}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{6902507F-CFD6-47CD-AC31-8BBC516C37FB}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{5B865922-DC62-48C5-8995-6930C3E97CB7}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11.7</c:v>
                </c:pt>
                <c:pt idx="2">
                  <c:v>11.3</c:v>
                </c:pt>
                <c:pt idx="3">
                  <c:v>11.1</c:v>
                </c:pt>
                <c:pt idx="4">
                  <c:v>11</c:v>
                </c:pt>
              </c:numCache>
            </c:numRef>
          </c:xVal>
          <c:yVal>
            <c:numRef>
              <c:f>公会計指標分析・財政指標組合せ分析表!$K$73:$O$73</c:f>
              <c:numCache>
                <c:formatCode>#,##0.0;"▲ "#,##0.0</c:formatCode>
                <c:ptCount val="5"/>
                <c:pt idx="0">
                  <c:v>70.400000000000006</c:v>
                </c:pt>
                <c:pt idx="1">
                  <c:v>60</c:v>
                </c:pt>
                <c:pt idx="2">
                  <c:v>63</c:v>
                </c:pt>
                <c:pt idx="3">
                  <c:v>56.2</c:v>
                </c:pt>
                <c:pt idx="4">
                  <c:v>61.4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{9158FA43-E5F0-4456-8B3C-F8219E5FFAA0}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{E9B473F7-7564-4477-92E9-89D7770DA73B}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{EC2CF017-8228-4F45-84E0-8493BBA699A1}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{D1755447-5448-4DA6-9D3F-EA0C54549749}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{91924D09-995C-44AD-AD16-A006AFB9C07D}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2602880"/>
        <c:axId val="132215936"/>
      </c:scatterChart>
      <c:valAx>
        <c:axId val="132602880"/>
        <c:scaling>
          <c:orientation val="minMax"/>
          <c:max val="12.7"/>
          <c:min val="9.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215936"/>
        <c:crosses val="autoZero"/>
        <c:crossBetween val="midCat"/>
      </c:valAx>
      <c:valAx>
        <c:axId val="132215936"/>
        <c:scaling>
          <c:orientation val="minMax"/>
          <c:max val="7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602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元利償還金は横ばいで推移していたが、大型事業の元金償還開始等により平成２８年度は増加した。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公営企業債の元利償還金に対する繰入金は、下水道事業への繰入金の増加により、増加傾向にある。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算入公債費等については、合併特例債の活用による市債の増加により、増加傾向である。</a:t>
          </a:r>
          <a:endParaRPr kumimoji="1" lang="en-US" altLang="ja-JP" sz="12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今後も大型事業の元金償還開始により元利償還金、算入公債費等が増加する見込みであり、引き続き交付税措置がある有利な地方債を活用するなど</a:t>
          </a:r>
          <a:r>
            <a:rPr kumimoji="1" lang="ja-JP" altLang="ja-JP" sz="1200">
              <a:solidFill>
                <a:schemeClr val="dk1"/>
              </a:solidFill>
              <a:effectLst/>
              <a:latin typeface="+mn-lt"/>
              <a:ea typeface="+mn-ea"/>
              <a:cs typeface="+mn-cs"/>
            </a:rPr>
            <a:t>計画的な地方債発行に取り組み、後年の財政運営に大きな負担とならぬよう、公債費の抑制に努める。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　一般会計等に係る地方債の現在高は増加傾向にあったが、大型事業の完了等により、平成２８年度は減少に転じている。</a:t>
          </a:r>
          <a:endParaRPr kumimoji="1" lang="en-US" altLang="ja-JP" sz="1200">
            <a:latin typeface="+mn-ea"/>
            <a:ea typeface="+mn-ea"/>
          </a:endParaRPr>
        </a:p>
        <a:p>
          <a:r>
            <a:rPr kumimoji="1" lang="ja-JP" altLang="en-US" sz="1200">
              <a:latin typeface="+mn-ea"/>
              <a:ea typeface="+mn-ea"/>
            </a:rPr>
            <a:t>　公営企業債等繰入見込額は、水道事業・下水道事業の地方債残高の減少により、減少傾向である。</a:t>
          </a:r>
          <a:endParaRPr kumimoji="1" lang="en-US" altLang="ja-JP" sz="1200">
            <a:latin typeface="+mn-ea"/>
            <a:ea typeface="+mn-ea"/>
          </a:endParaRPr>
        </a:p>
        <a:p>
          <a:r>
            <a:rPr kumimoji="1" lang="ja-JP" altLang="en-US" sz="1200">
              <a:latin typeface="+mn-ea"/>
              <a:ea typeface="+mn-ea"/>
            </a:rPr>
            <a:t>　組合等負担等見込額は、</a:t>
          </a:r>
          <a:r>
            <a:rPr kumimoji="1" lang="ja-JP" altLang="ja-JP" sz="1200">
              <a:solidFill>
                <a:schemeClr val="dk1"/>
              </a:solidFill>
              <a:effectLst/>
              <a:latin typeface="+mn-ea"/>
              <a:ea typeface="+mn-ea"/>
              <a:cs typeface="+mn-cs"/>
            </a:rPr>
            <a:t>南濃衛生施設利用事務組合</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西南濃粗大廃棄物処理組合</a:t>
          </a:r>
          <a:r>
            <a:rPr kumimoji="1" lang="ja-JP" altLang="en-US" sz="1200">
              <a:solidFill>
                <a:schemeClr val="dk1"/>
              </a:solidFill>
              <a:effectLst/>
              <a:latin typeface="+mn-ea"/>
              <a:ea typeface="+mn-ea"/>
              <a:cs typeface="+mn-cs"/>
            </a:rPr>
            <a:t>の地方債残高の減少により、減少傾向である。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充当可能基金は、公共施設整備基金の取り崩し等により、平成２８年度は減少している。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基準財政需要額算入見込額は、対象となる各地方債残高の減少により、平成２７年度に続いて平成２８年度も減少している。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今後も、歳入確保や歳出抑制を進め、財政状況を踏まえながら財政調整基金への積立てを検討するなど充当可能基金の増加に努めるとともに、事業の必要性や優先度を精査し計画的な地方債発行に取り組み、将来への負担を軽減できるよう、財政の健全化に努める。　</a:t>
          </a:r>
          <a:endParaRPr kumimoji="1" lang="en-US" altLang="ja-JP" sz="1200">
            <a:solidFill>
              <a:schemeClr val="dk1"/>
            </a:solidFill>
            <a:effectLst/>
            <a:latin typeface="+mn-ea"/>
            <a:ea typeface="+mn-ea"/>
            <a:cs typeface="+mn-cs"/>
          </a:endParaRPr>
        </a:p>
        <a:p>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岐阜県海津市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35,697
35,118
112.03
16,189,364
15,561,156
617,816
10,409,821
18,567,348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・当市では、公共施設等総合管理計画において、公共施設等の更新費用を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％削減するという目標を掲げ、老朽化した施設の集約化や除却を進めている。全体の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％近くを占める学校等の教育系施設が昭和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年代に多く建設され、耐用年数を向かえつつあることが、比率が高い要因となっている。</a:t>
          </a:r>
          <a:endParaRPr lang="ja-JP" altLang="ja-JP">
            <a:effectLst/>
          </a:endParaRPr>
        </a:p>
        <a:p>
          <a:r>
            <a:rPr kumimoji="1" lang="ja-JP" altLang="ja-JP" sz="1100">
              <a:solidFill>
                <a:schemeClr val="dk1"/>
              </a:solidFill>
              <a:effectLst/>
              <a:latin typeface="+mn-lt"/>
              <a:ea typeface="+mn-ea"/>
              <a:cs typeface="+mn-cs"/>
            </a:rPr>
            <a:t>　今後は、類似施設の重複や過剰な配置を避け、市全体として保有総量の適正化を図りながら老朽化対策を進めていく必要がある。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474768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599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59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452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4747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171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1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1" name="フローチャート : 判断 70"/>
        <xdr:cNvSpPr/>
      </xdr:nvSpPr>
      <xdr:spPr>
        <a:xfrm>
          <a:off x="4000500" y="494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69003</xdr:rowOff>
    </xdr:from>
    <xdr:to>
      <xdr:col>3</xdr:col>
      <xdr:colOff>1222375</xdr:colOff>
      <xdr:row>28</xdr:row>
      <xdr:rowOff>170603</xdr:rowOff>
    </xdr:to>
    <xdr:sp macro="" textlink="">
      <xdr:nvSpPr>
        <xdr:cNvPr id="77" name="円/楕円 76"/>
        <xdr:cNvSpPr/>
      </xdr:nvSpPr>
      <xdr:spPr>
        <a:xfrm>
          <a:off x="4711700" y="486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91880</xdr:rowOff>
    </xdr:from>
    <xdr:ext cx="405111" cy="259045"/>
    <xdr:sp macro="" textlink="">
      <xdr:nvSpPr>
        <xdr:cNvPr id="78" name="有形固定資産減価償却率該当値テキスト"/>
        <xdr:cNvSpPr txBox="1"/>
      </xdr:nvSpPr>
      <xdr:spPr>
        <a:xfrm>
          <a:off x="4813300" y="472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5503</xdr:rowOff>
    </xdr:from>
    <xdr:to>
      <xdr:col>3</xdr:col>
      <xdr:colOff>511175</xdr:colOff>
      <xdr:row>29</xdr:row>
      <xdr:rowOff>107103</xdr:rowOff>
    </xdr:to>
    <xdr:sp macro="" textlink="">
      <xdr:nvSpPr>
        <xdr:cNvPr id="79" name="円/楕円 78"/>
        <xdr:cNvSpPr/>
      </xdr:nvSpPr>
      <xdr:spPr>
        <a:xfrm>
          <a:off x="4000500" y="49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119803</xdr:rowOff>
    </xdr:from>
    <xdr:to>
      <xdr:col>3</xdr:col>
      <xdr:colOff>1171575</xdr:colOff>
      <xdr:row>29</xdr:row>
      <xdr:rowOff>56303</xdr:rowOff>
    </xdr:to>
    <xdr:cxnSp macro="">
      <xdr:nvCxnSpPr>
        <xdr:cNvPr id="80" name="直線コネクタ 79"/>
        <xdr:cNvCxnSpPr/>
      </xdr:nvCxnSpPr>
      <xdr:spPr>
        <a:xfrm flipV="1">
          <a:off x="4051300" y="4920403"/>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87647</xdr:rowOff>
    </xdr:from>
    <xdr:ext cx="405111" cy="259045"/>
    <xdr:sp macro="" textlink="">
      <xdr:nvSpPr>
        <xdr:cNvPr id="81" name="n_1aveValue有形固定資産減価償却率"/>
        <xdr:cNvSpPr txBox="1"/>
      </xdr:nvSpPr>
      <xdr:spPr>
        <a:xfrm>
          <a:off x="3836043" y="471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98230</xdr:rowOff>
    </xdr:from>
    <xdr:ext cx="405111" cy="259045"/>
    <xdr:sp macro="" textlink="">
      <xdr:nvSpPr>
        <xdr:cNvPr id="82" name="n_1mainValue有形固定資産減価償却率"/>
        <xdr:cNvSpPr txBox="1"/>
      </xdr:nvSpPr>
      <xdr:spPr>
        <a:xfrm>
          <a:off x="3836043" y="507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岐阜県海津市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35,697
35,118
112.03
16,189,364
15,561,156
617,816
10,409,821
18,567,348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71120</xdr:rowOff>
    </xdr:from>
    <xdr:to>
      <xdr:col>5</xdr:col>
      <xdr:colOff>409575</xdr:colOff>
      <xdr:row>35</xdr:row>
      <xdr:rowOff>1270</xdr:rowOff>
    </xdr:to>
    <xdr:sp macro="" textlink="">
      <xdr:nvSpPr>
        <xdr:cNvPr id="60" name="フローチャート : 判断 59"/>
        <xdr:cNvSpPr/>
      </xdr:nvSpPr>
      <xdr:spPr>
        <a:xfrm>
          <a:off x="3746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145415</xdr:rowOff>
    </xdr:from>
    <xdr:to>
      <xdr:col>6</xdr:col>
      <xdr:colOff>561975</xdr:colOff>
      <xdr:row>34</xdr:row>
      <xdr:rowOff>75565</xdr:rowOff>
    </xdr:to>
    <xdr:sp macro="" textlink="">
      <xdr:nvSpPr>
        <xdr:cNvPr id="66" name="円/楕円 65"/>
        <xdr:cNvSpPr/>
      </xdr:nvSpPr>
      <xdr:spPr>
        <a:xfrm>
          <a:off x="45847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60342</xdr:rowOff>
    </xdr:from>
    <xdr:ext cx="405111" cy="259045"/>
    <xdr:sp macro="" textlink="">
      <xdr:nvSpPr>
        <xdr:cNvPr id="67" name="【道路】&#10;有形固定資産減価償却率該当値テキスト"/>
        <xdr:cNvSpPr txBox="1"/>
      </xdr:nvSpPr>
      <xdr:spPr>
        <a:xfrm>
          <a:off x="4724400"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53975</xdr:rowOff>
    </xdr:from>
    <xdr:to>
      <xdr:col>5</xdr:col>
      <xdr:colOff>409575</xdr:colOff>
      <xdr:row>34</xdr:row>
      <xdr:rowOff>155575</xdr:rowOff>
    </xdr:to>
    <xdr:sp macro="" textlink="">
      <xdr:nvSpPr>
        <xdr:cNvPr id="68" name="円/楕円 67"/>
        <xdr:cNvSpPr/>
      </xdr:nvSpPr>
      <xdr:spPr>
        <a:xfrm>
          <a:off x="3746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24765</xdr:rowOff>
    </xdr:from>
    <xdr:to>
      <xdr:col>6</xdr:col>
      <xdr:colOff>511175</xdr:colOff>
      <xdr:row>34</xdr:row>
      <xdr:rowOff>104775</xdr:rowOff>
    </xdr:to>
    <xdr:cxnSp macro="">
      <xdr:nvCxnSpPr>
        <xdr:cNvPr id="69" name="直線コネクタ 68"/>
        <xdr:cNvCxnSpPr/>
      </xdr:nvCxnSpPr>
      <xdr:spPr>
        <a:xfrm flipV="1">
          <a:off x="3797300" y="585406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163847</xdr:rowOff>
    </xdr:from>
    <xdr:ext cx="405111" cy="259045"/>
    <xdr:sp macro="" textlink="">
      <xdr:nvSpPr>
        <xdr:cNvPr id="70" name="n_1aveValue【道路】&#10;有形固定資産減価償却率"/>
        <xdr:cNvSpPr txBox="1"/>
      </xdr:nvSpPr>
      <xdr:spPr>
        <a:xfrm>
          <a:off x="3582043" y="599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652</xdr:rowOff>
    </xdr:from>
    <xdr:ext cx="405111" cy="259045"/>
    <xdr:sp macro="" textlink="">
      <xdr:nvSpPr>
        <xdr:cNvPr id="71" name="n_1mainValue【道路】&#10;有形固定資産減価償却率"/>
        <xdr:cNvSpPr txBox="1"/>
      </xdr:nvSpPr>
      <xdr:spPr>
        <a:xfrm>
          <a:off x="3582043"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3" name="直線コネクタ 92"/>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4"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5" name="直線コネクタ 94"/>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6"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7" name="直線コネクタ 96"/>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8"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9" name="フローチャート : 判断 98"/>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111216</xdr:rowOff>
    </xdr:from>
    <xdr:to>
      <xdr:col>14</xdr:col>
      <xdr:colOff>79375</xdr:colOff>
      <xdr:row>38</xdr:row>
      <xdr:rowOff>41366</xdr:rowOff>
    </xdr:to>
    <xdr:sp macro="" textlink="">
      <xdr:nvSpPr>
        <xdr:cNvPr id="100" name="フローチャート : 判断 99"/>
        <xdr:cNvSpPr/>
      </xdr:nvSpPr>
      <xdr:spPr>
        <a:xfrm>
          <a:off x="9588500" y="645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45791</xdr:rowOff>
    </xdr:from>
    <xdr:to>
      <xdr:col>15</xdr:col>
      <xdr:colOff>231775</xdr:colOff>
      <xdr:row>37</xdr:row>
      <xdr:rowOff>147391</xdr:rowOff>
    </xdr:to>
    <xdr:sp macro="" textlink="">
      <xdr:nvSpPr>
        <xdr:cNvPr id="106" name="円/楕円 105"/>
        <xdr:cNvSpPr/>
      </xdr:nvSpPr>
      <xdr:spPr>
        <a:xfrm>
          <a:off x="10426700" y="638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68668</xdr:rowOff>
    </xdr:from>
    <xdr:ext cx="534377" cy="259045"/>
    <xdr:sp macro="" textlink="">
      <xdr:nvSpPr>
        <xdr:cNvPr id="107" name="【道路】&#10;一人当たり延長該当値テキスト"/>
        <xdr:cNvSpPr txBox="1"/>
      </xdr:nvSpPr>
      <xdr:spPr>
        <a:xfrm>
          <a:off x="10566400" y="624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58798</xdr:rowOff>
    </xdr:from>
    <xdr:to>
      <xdr:col>14</xdr:col>
      <xdr:colOff>79375</xdr:colOff>
      <xdr:row>37</xdr:row>
      <xdr:rowOff>160398</xdr:rowOff>
    </xdr:to>
    <xdr:sp macro="" textlink="">
      <xdr:nvSpPr>
        <xdr:cNvPr id="108" name="円/楕円 107"/>
        <xdr:cNvSpPr/>
      </xdr:nvSpPr>
      <xdr:spPr>
        <a:xfrm>
          <a:off x="9588500" y="640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96591</xdr:rowOff>
    </xdr:from>
    <xdr:to>
      <xdr:col>15</xdr:col>
      <xdr:colOff>180975</xdr:colOff>
      <xdr:row>37</xdr:row>
      <xdr:rowOff>109598</xdr:rowOff>
    </xdr:to>
    <xdr:cxnSp macro="">
      <xdr:nvCxnSpPr>
        <xdr:cNvPr id="109" name="直線コネクタ 108"/>
        <xdr:cNvCxnSpPr/>
      </xdr:nvCxnSpPr>
      <xdr:spPr>
        <a:xfrm flipV="1">
          <a:off x="9639300" y="6440241"/>
          <a:ext cx="8382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38</xdr:row>
      <xdr:rowOff>32493</xdr:rowOff>
    </xdr:from>
    <xdr:ext cx="534377" cy="259045"/>
    <xdr:sp macro="" textlink="">
      <xdr:nvSpPr>
        <xdr:cNvPr id="110" name="n_1aveValue【道路】&#10;一人当たり延長"/>
        <xdr:cNvSpPr txBox="1"/>
      </xdr:nvSpPr>
      <xdr:spPr>
        <a:xfrm>
          <a:off x="9359410" y="654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5475</xdr:rowOff>
    </xdr:from>
    <xdr:ext cx="534377" cy="259045"/>
    <xdr:sp macro="" textlink="">
      <xdr:nvSpPr>
        <xdr:cNvPr id="111" name="n_1mainValue【道路】&#10;一人当たり延長"/>
        <xdr:cNvSpPr txBox="1"/>
      </xdr:nvSpPr>
      <xdr:spPr>
        <a:xfrm>
          <a:off x="9359410" y="617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143527</xdr:rowOff>
    </xdr:from>
    <xdr:ext cx="405111" cy="259045"/>
    <xdr:sp macro="" textlink="">
      <xdr:nvSpPr>
        <xdr:cNvPr id="141" name="【橋りょう・トンネル】&#10;有形固定資産減価償却率平均値テキスト"/>
        <xdr:cNvSpPr txBox="1"/>
      </xdr:nvSpPr>
      <xdr:spPr>
        <a:xfrm>
          <a:off x="4724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93980</xdr:rowOff>
    </xdr:from>
    <xdr:to>
      <xdr:col>5</xdr:col>
      <xdr:colOff>409575</xdr:colOff>
      <xdr:row>58</xdr:row>
      <xdr:rowOff>24130</xdr:rowOff>
    </xdr:to>
    <xdr:sp macro="" textlink="">
      <xdr:nvSpPr>
        <xdr:cNvPr id="143" name="フローチャート : 判断 142"/>
        <xdr:cNvSpPr/>
      </xdr:nvSpPr>
      <xdr:spPr>
        <a:xfrm>
          <a:off x="3746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132080</xdr:rowOff>
    </xdr:from>
    <xdr:to>
      <xdr:col>6</xdr:col>
      <xdr:colOff>561975</xdr:colOff>
      <xdr:row>59</xdr:row>
      <xdr:rowOff>62230</xdr:rowOff>
    </xdr:to>
    <xdr:sp macro="" textlink="">
      <xdr:nvSpPr>
        <xdr:cNvPr id="149" name="円/楕円 148"/>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110507</xdr:rowOff>
    </xdr:from>
    <xdr:ext cx="405111" cy="259045"/>
    <xdr:sp macro="" textlink="">
      <xdr:nvSpPr>
        <xdr:cNvPr id="150" name="【橋りょう・トンネル】&#10;有形固定資産減価償却率該当値テキスト"/>
        <xdr:cNvSpPr txBox="1"/>
      </xdr:nvSpPr>
      <xdr:spPr>
        <a:xfrm>
          <a:off x="4724400"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6350</xdr:rowOff>
    </xdr:from>
    <xdr:to>
      <xdr:col>5</xdr:col>
      <xdr:colOff>409575</xdr:colOff>
      <xdr:row>59</xdr:row>
      <xdr:rowOff>107950</xdr:rowOff>
    </xdr:to>
    <xdr:sp macro="" textlink="">
      <xdr:nvSpPr>
        <xdr:cNvPr id="151" name="円/楕円 150"/>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11430</xdr:rowOff>
    </xdr:from>
    <xdr:to>
      <xdr:col>6</xdr:col>
      <xdr:colOff>511175</xdr:colOff>
      <xdr:row>59</xdr:row>
      <xdr:rowOff>57150</xdr:rowOff>
    </xdr:to>
    <xdr:cxnSp macro="">
      <xdr:nvCxnSpPr>
        <xdr:cNvPr id="152" name="直線コネクタ 151"/>
        <xdr:cNvCxnSpPr/>
      </xdr:nvCxnSpPr>
      <xdr:spPr>
        <a:xfrm flipV="1">
          <a:off x="3797300" y="10126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40657</xdr:rowOff>
    </xdr:from>
    <xdr:ext cx="405111" cy="259045"/>
    <xdr:sp macro="" textlink="">
      <xdr:nvSpPr>
        <xdr:cNvPr id="153" name="n_1aveValue【橋りょう・トンネル】&#10;有形固定資産減価償却率"/>
        <xdr:cNvSpPr txBox="1"/>
      </xdr:nvSpPr>
      <xdr:spPr>
        <a:xfrm>
          <a:off x="3582043"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99077</xdr:rowOff>
    </xdr:from>
    <xdr:ext cx="405111" cy="259045"/>
    <xdr:sp macro="" textlink="">
      <xdr:nvSpPr>
        <xdr:cNvPr id="154" name="n_1mainValue【橋りょう・トンネル】&#10;有形固定資産減価償却率"/>
        <xdr:cNvSpPr txBox="1"/>
      </xdr:nvSpPr>
      <xdr:spPr>
        <a:xfrm>
          <a:off x="3582043"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8" name="直線コネクタ 177"/>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9"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0" name="直線コネクタ 179"/>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1"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2" name="直線コネクタ 181"/>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83"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4" name="フローチャート : 判断 183"/>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20984</xdr:rowOff>
    </xdr:from>
    <xdr:to>
      <xdr:col>14</xdr:col>
      <xdr:colOff>79375</xdr:colOff>
      <xdr:row>61</xdr:row>
      <xdr:rowOff>122584</xdr:rowOff>
    </xdr:to>
    <xdr:sp macro="" textlink="">
      <xdr:nvSpPr>
        <xdr:cNvPr id="185" name="フローチャート : 判断 184"/>
        <xdr:cNvSpPr/>
      </xdr:nvSpPr>
      <xdr:spPr>
        <a:xfrm>
          <a:off x="9588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169569</xdr:rowOff>
    </xdr:from>
    <xdr:to>
      <xdr:col>15</xdr:col>
      <xdr:colOff>231775</xdr:colOff>
      <xdr:row>60</xdr:row>
      <xdr:rowOff>99719</xdr:rowOff>
    </xdr:to>
    <xdr:sp macro="" textlink="">
      <xdr:nvSpPr>
        <xdr:cNvPr id="191" name="円/楕円 190"/>
        <xdr:cNvSpPr/>
      </xdr:nvSpPr>
      <xdr:spPr>
        <a:xfrm>
          <a:off x="10426700" y="1028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20996</xdr:rowOff>
    </xdr:from>
    <xdr:ext cx="599010" cy="259045"/>
    <xdr:sp macro="" textlink="">
      <xdr:nvSpPr>
        <xdr:cNvPr id="192" name="【橋りょう・トンネル】&#10;一人当たり有形固定資産（償却資産）額該当値テキスト"/>
        <xdr:cNvSpPr txBox="1"/>
      </xdr:nvSpPr>
      <xdr:spPr>
        <a:xfrm>
          <a:off x="10566400" y="1013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374,321</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15614</xdr:rowOff>
    </xdr:from>
    <xdr:to>
      <xdr:col>14</xdr:col>
      <xdr:colOff>79375</xdr:colOff>
      <xdr:row>60</xdr:row>
      <xdr:rowOff>117214</xdr:rowOff>
    </xdr:to>
    <xdr:sp macro="" textlink="">
      <xdr:nvSpPr>
        <xdr:cNvPr id="193" name="円/楕円 192"/>
        <xdr:cNvSpPr/>
      </xdr:nvSpPr>
      <xdr:spPr>
        <a:xfrm>
          <a:off x="9588500" y="103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48919</xdr:rowOff>
    </xdr:from>
    <xdr:to>
      <xdr:col>15</xdr:col>
      <xdr:colOff>180975</xdr:colOff>
      <xdr:row>60</xdr:row>
      <xdr:rowOff>66414</xdr:rowOff>
    </xdr:to>
    <xdr:cxnSp macro="">
      <xdr:nvCxnSpPr>
        <xdr:cNvPr id="194" name="直線コネクタ 193"/>
        <xdr:cNvCxnSpPr/>
      </xdr:nvCxnSpPr>
      <xdr:spPr>
        <a:xfrm flipV="1">
          <a:off x="9639300" y="10335919"/>
          <a:ext cx="8382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113711</xdr:rowOff>
    </xdr:from>
    <xdr:ext cx="599010" cy="259045"/>
    <xdr:sp macro="" textlink="">
      <xdr:nvSpPr>
        <xdr:cNvPr id="195" name="n_1aveValue【橋りょう・トンネル】&#10;一人当たり有形固定資産（償却資産）額"/>
        <xdr:cNvSpPr txBox="1"/>
      </xdr:nvSpPr>
      <xdr:spPr>
        <a:xfrm>
          <a:off x="9327094" y="105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133741</xdr:rowOff>
    </xdr:from>
    <xdr:ext cx="599010" cy="259045"/>
    <xdr:sp macro="" textlink="">
      <xdr:nvSpPr>
        <xdr:cNvPr id="196" name="n_1mainValue【橋りょう・トンネル】&#10;一人当たり有形固定資産（償却資産）額"/>
        <xdr:cNvSpPr txBox="1"/>
      </xdr:nvSpPr>
      <xdr:spPr>
        <a:xfrm>
          <a:off x="9327094" y="1007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5" name="テキスト ボックス 21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9" name="直線コネクタ 21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1" name="直線コネクタ 22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3" name="直線コネクタ 22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81042</xdr:rowOff>
    </xdr:from>
    <xdr:ext cx="405111" cy="259045"/>
    <xdr:sp macro="" textlink="">
      <xdr:nvSpPr>
        <xdr:cNvPr id="224" name="【公営住宅】&#10;有形固定資産減価償却率平均値テキスト"/>
        <xdr:cNvSpPr txBox="1"/>
      </xdr:nvSpPr>
      <xdr:spPr>
        <a:xfrm>
          <a:off x="4724400" y="1413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5" name="フローチャート : 判断 22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6" name="フローチャート : 判断 225"/>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74168</xdr:rowOff>
    </xdr:from>
    <xdr:to>
      <xdr:col>6</xdr:col>
      <xdr:colOff>561975</xdr:colOff>
      <xdr:row>85</xdr:row>
      <xdr:rowOff>4318</xdr:rowOff>
    </xdr:to>
    <xdr:sp macro="" textlink="">
      <xdr:nvSpPr>
        <xdr:cNvPr id="232" name="円/楕円 231"/>
        <xdr:cNvSpPr/>
      </xdr:nvSpPr>
      <xdr:spPr>
        <a:xfrm>
          <a:off x="4584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52595</xdr:rowOff>
    </xdr:from>
    <xdr:ext cx="405111" cy="259045"/>
    <xdr:sp macro="" textlink="">
      <xdr:nvSpPr>
        <xdr:cNvPr id="233" name="【公営住宅】&#10;有形固定資産減価償却率該当値テキスト"/>
        <xdr:cNvSpPr txBox="1"/>
      </xdr:nvSpPr>
      <xdr:spPr>
        <a:xfrm>
          <a:off x="4724400" y="1445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115315</xdr:rowOff>
    </xdr:from>
    <xdr:to>
      <xdr:col>5</xdr:col>
      <xdr:colOff>409575</xdr:colOff>
      <xdr:row>85</xdr:row>
      <xdr:rowOff>45465</xdr:rowOff>
    </xdr:to>
    <xdr:sp macro="" textlink="">
      <xdr:nvSpPr>
        <xdr:cNvPr id="234" name="円/楕円 233"/>
        <xdr:cNvSpPr/>
      </xdr:nvSpPr>
      <xdr:spPr>
        <a:xfrm>
          <a:off x="3746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124968</xdr:rowOff>
    </xdr:from>
    <xdr:to>
      <xdr:col>6</xdr:col>
      <xdr:colOff>511175</xdr:colOff>
      <xdr:row>84</xdr:row>
      <xdr:rowOff>166115</xdr:rowOff>
    </xdr:to>
    <xdr:cxnSp macro="">
      <xdr:nvCxnSpPr>
        <xdr:cNvPr id="235" name="直線コネクタ 234"/>
        <xdr:cNvCxnSpPr/>
      </xdr:nvCxnSpPr>
      <xdr:spPr>
        <a:xfrm flipV="1">
          <a:off x="3797300" y="145267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116857</xdr:rowOff>
    </xdr:from>
    <xdr:ext cx="405111" cy="259045"/>
    <xdr:sp macro="" textlink="">
      <xdr:nvSpPr>
        <xdr:cNvPr id="236" name="n_1aveValue【公営住宅】&#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36592</xdr:rowOff>
    </xdr:from>
    <xdr:ext cx="405111" cy="259045"/>
    <xdr:sp macro="" textlink="">
      <xdr:nvSpPr>
        <xdr:cNvPr id="237" name="n_1mainValue【公営住宅】&#10;有形固定資産減価償却率"/>
        <xdr:cNvSpPr txBox="1"/>
      </xdr:nvSpPr>
      <xdr:spPr>
        <a:xfrm>
          <a:off x="3582043" y="1460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9" name="直線コネクタ 258"/>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0"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1" name="直線コネクタ 260"/>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2"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3" name="直線コネクタ 262"/>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82872</xdr:rowOff>
    </xdr:from>
    <xdr:ext cx="469744" cy="259045"/>
    <xdr:sp macro="" textlink="">
      <xdr:nvSpPr>
        <xdr:cNvPr id="264" name="【公営住宅】&#10;一人当たり面積平均値テキスト"/>
        <xdr:cNvSpPr txBox="1"/>
      </xdr:nvSpPr>
      <xdr:spPr>
        <a:xfrm>
          <a:off x="10566400" y="1414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5" name="フローチャート : 判断 264"/>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52679</xdr:rowOff>
    </xdr:from>
    <xdr:to>
      <xdr:col>14</xdr:col>
      <xdr:colOff>79375</xdr:colOff>
      <xdr:row>83</xdr:row>
      <xdr:rowOff>154279</xdr:rowOff>
    </xdr:to>
    <xdr:sp macro="" textlink="">
      <xdr:nvSpPr>
        <xdr:cNvPr id="266" name="フローチャート : 判断 265"/>
        <xdr:cNvSpPr/>
      </xdr:nvSpPr>
      <xdr:spPr>
        <a:xfrm>
          <a:off x="9588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27076</xdr:rowOff>
    </xdr:from>
    <xdr:to>
      <xdr:col>15</xdr:col>
      <xdr:colOff>231775</xdr:colOff>
      <xdr:row>85</xdr:row>
      <xdr:rowOff>128676</xdr:rowOff>
    </xdr:to>
    <xdr:sp macro="" textlink="">
      <xdr:nvSpPr>
        <xdr:cNvPr id="272" name="円/楕円 271"/>
        <xdr:cNvSpPr/>
      </xdr:nvSpPr>
      <xdr:spPr>
        <a:xfrm>
          <a:off x="10426700" y="146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113453</xdr:rowOff>
    </xdr:from>
    <xdr:ext cx="469744" cy="259045"/>
    <xdr:sp macro="" textlink="">
      <xdr:nvSpPr>
        <xdr:cNvPr id="273" name="【公営住宅】&#10;一人当たり面積該当値テキスト"/>
        <xdr:cNvSpPr txBox="1"/>
      </xdr:nvSpPr>
      <xdr:spPr>
        <a:xfrm>
          <a:off x="10566400" y="1451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28905</xdr:rowOff>
    </xdr:from>
    <xdr:to>
      <xdr:col>14</xdr:col>
      <xdr:colOff>79375</xdr:colOff>
      <xdr:row>85</xdr:row>
      <xdr:rowOff>130505</xdr:rowOff>
    </xdr:to>
    <xdr:sp macro="" textlink="">
      <xdr:nvSpPr>
        <xdr:cNvPr id="274" name="円/楕円 273"/>
        <xdr:cNvSpPr/>
      </xdr:nvSpPr>
      <xdr:spPr>
        <a:xfrm>
          <a:off x="9588500" y="146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77876</xdr:rowOff>
    </xdr:from>
    <xdr:to>
      <xdr:col>15</xdr:col>
      <xdr:colOff>180975</xdr:colOff>
      <xdr:row>85</xdr:row>
      <xdr:rowOff>79705</xdr:rowOff>
    </xdr:to>
    <xdr:cxnSp macro="">
      <xdr:nvCxnSpPr>
        <xdr:cNvPr id="275" name="直線コネクタ 274"/>
        <xdr:cNvCxnSpPr/>
      </xdr:nvCxnSpPr>
      <xdr:spPr>
        <a:xfrm flipV="1">
          <a:off x="9639300" y="1465112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170806</xdr:rowOff>
    </xdr:from>
    <xdr:ext cx="469744" cy="259045"/>
    <xdr:sp macro="" textlink="">
      <xdr:nvSpPr>
        <xdr:cNvPr id="276" name="n_1aveValue【公営住宅】&#10;一人当たり面積"/>
        <xdr:cNvSpPr txBox="1"/>
      </xdr:nvSpPr>
      <xdr:spPr>
        <a:xfrm>
          <a:off x="93917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121632</xdr:rowOff>
    </xdr:from>
    <xdr:ext cx="469744" cy="259045"/>
    <xdr:sp macro="" textlink="">
      <xdr:nvSpPr>
        <xdr:cNvPr id="277" name="n_1mainValue【公営住宅】&#10;一人当たり面積"/>
        <xdr:cNvSpPr txBox="1"/>
      </xdr:nvSpPr>
      <xdr:spPr>
        <a:xfrm>
          <a:off x="9391727" y="1469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18" name="直線コネクタ 317"/>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19"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20" name="直線コネクタ 319"/>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21"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2" name="直線コネクタ 32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23"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24" name="フローチャート : 判断 323"/>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xdr:rowOff>
    </xdr:from>
    <xdr:to>
      <xdr:col>22</xdr:col>
      <xdr:colOff>415925</xdr:colOff>
      <xdr:row>38</xdr:row>
      <xdr:rowOff>113665</xdr:rowOff>
    </xdr:to>
    <xdr:sp macro="" textlink="">
      <xdr:nvSpPr>
        <xdr:cNvPr id="325" name="フローチャート : 判断 324"/>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46355</xdr:rowOff>
    </xdr:from>
    <xdr:to>
      <xdr:col>23</xdr:col>
      <xdr:colOff>568325</xdr:colOff>
      <xdr:row>35</xdr:row>
      <xdr:rowOff>147955</xdr:rowOff>
    </xdr:to>
    <xdr:sp macro="" textlink="">
      <xdr:nvSpPr>
        <xdr:cNvPr id="331" name="円/楕円 330"/>
        <xdr:cNvSpPr/>
      </xdr:nvSpPr>
      <xdr:spPr>
        <a:xfrm>
          <a:off x="162687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69232</xdr:rowOff>
    </xdr:from>
    <xdr:ext cx="405111" cy="259045"/>
    <xdr:sp macro="" textlink="">
      <xdr:nvSpPr>
        <xdr:cNvPr id="332" name="【認定こども園・幼稚園・保育所】&#10;有形固定資産減価償却率該当値テキスト"/>
        <xdr:cNvSpPr txBox="1"/>
      </xdr:nvSpPr>
      <xdr:spPr>
        <a:xfrm>
          <a:off x="16408400"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71120</xdr:rowOff>
    </xdr:from>
    <xdr:to>
      <xdr:col>22</xdr:col>
      <xdr:colOff>415925</xdr:colOff>
      <xdr:row>36</xdr:row>
      <xdr:rowOff>1270</xdr:rowOff>
    </xdr:to>
    <xdr:sp macro="" textlink="">
      <xdr:nvSpPr>
        <xdr:cNvPr id="333" name="円/楕円 332"/>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97155</xdr:rowOff>
    </xdr:from>
    <xdr:to>
      <xdr:col>23</xdr:col>
      <xdr:colOff>517525</xdr:colOff>
      <xdr:row>35</xdr:row>
      <xdr:rowOff>121920</xdr:rowOff>
    </xdr:to>
    <xdr:cxnSp macro="">
      <xdr:nvCxnSpPr>
        <xdr:cNvPr id="334" name="直線コネクタ 333"/>
        <xdr:cNvCxnSpPr/>
      </xdr:nvCxnSpPr>
      <xdr:spPr>
        <a:xfrm flipV="1">
          <a:off x="15481300" y="60979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104792</xdr:rowOff>
    </xdr:from>
    <xdr:ext cx="405111" cy="259045"/>
    <xdr:sp macro="" textlink="">
      <xdr:nvSpPr>
        <xdr:cNvPr id="335" name="n_1aveValue【認定こども園・幼稚園・保育所】&#10;有形固定資産減価償却率"/>
        <xdr:cNvSpPr txBox="1"/>
      </xdr:nvSpPr>
      <xdr:spPr>
        <a:xfrm>
          <a:off x="15266043"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17797</xdr:rowOff>
    </xdr:from>
    <xdr:ext cx="405111" cy="259045"/>
    <xdr:sp macro="" textlink="">
      <xdr:nvSpPr>
        <xdr:cNvPr id="336" name="n_1mainValue【認定こども園・幼稚園・保育所】&#10;有形固定資産減価償却率"/>
        <xdr:cNvSpPr txBox="1"/>
      </xdr:nvSpPr>
      <xdr:spPr>
        <a:xfrm>
          <a:off x="15266043"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8" name="テキスト ボックス 3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0" name="テキスト ボックス 3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2" name="テキスト ボックス 3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4" name="テキスト ボックス 3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58" name="直線コネクタ 357"/>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59"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60" name="直線コネクタ 359"/>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61"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62" name="直線コネクタ 361"/>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63"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64" name="フローチャート : 判断 363"/>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45974</xdr:rowOff>
    </xdr:from>
    <xdr:to>
      <xdr:col>31</xdr:col>
      <xdr:colOff>85725</xdr:colOff>
      <xdr:row>39</xdr:row>
      <xdr:rowOff>147574</xdr:rowOff>
    </xdr:to>
    <xdr:sp macro="" textlink="">
      <xdr:nvSpPr>
        <xdr:cNvPr id="365" name="フローチャート : 判断 364"/>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32258</xdr:rowOff>
    </xdr:from>
    <xdr:to>
      <xdr:col>32</xdr:col>
      <xdr:colOff>238125</xdr:colOff>
      <xdr:row>39</xdr:row>
      <xdr:rowOff>133858</xdr:rowOff>
    </xdr:to>
    <xdr:sp macro="" textlink="">
      <xdr:nvSpPr>
        <xdr:cNvPr id="371" name="円/楕円 370"/>
        <xdr:cNvSpPr/>
      </xdr:nvSpPr>
      <xdr:spPr>
        <a:xfrm>
          <a:off x="22110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55135</xdr:rowOff>
    </xdr:from>
    <xdr:ext cx="469744" cy="259045"/>
    <xdr:sp macro="" textlink="">
      <xdr:nvSpPr>
        <xdr:cNvPr id="372" name="【認定こども園・幼稚園・保育所】&#10;一人当たり面積該当値テキスト"/>
        <xdr:cNvSpPr txBox="1"/>
      </xdr:nvSpPr>
      <xdr:spPr>
        <a:xfrm>
          <a:off x="22250400" y="65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39116</xdr:rowOff>
    </xdr:from>
    <xdr:to>
      <xdr:col>31</xdr:col>
      <xdr:colOff>85725</xdr:colOff>
      <xdr:row>39</xdr:row>
      <xdr:rowOff>140716</xdr:rowOff>
    </xdr:to>
    <xdr:sp macro="" textlink="">
      <xdr:nvSpPr>
        <xdr:cNvPr id="373" name="円/楕円 372"/>
        <xdr:cNvSpPr/>
      </xdr:nvSpPr>
      <xdr:spPr>
        <a:xfrm>
          <a:off x="21272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83058</xdr:rowOff>
    </xdr:from>
    <xdr:to>
      <xdr:col>32</xdr:col>
      <xdr:colOff>187325</xdr:colOff>
      <xdr:row>39</xdr:row>
      <xdr:rowOff>89916</xdr:rowOff>
    </xdr:to>
    <xdr:cxnSp macro="">
      <xdr:nvCxnSpPr>
        <xdr:cNvPr id="374" name="直線コネクタ 373"/>
        <xdr:cNvCxnSpPr/>
      </xdr:nvCxnSpPr>
      <xdr:spPr>
        <a:xfrm flipV="1">
          <a:off x="21323300" y="676960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138701</xdr:rowOff>
    </xdr:from>
    <xdr:ext cx="469744" cy="259045"/>
    <xdr:sp macro="" textlink="">
      <xdr:nvSpPr>
        <xdr:cNvPr id="375" name="n_1aveValue【認定こども園・幼稚園・保育所】&#10;一人当たり面積"/>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157243</xdr:rowOff>
    </xdr:from>
    <xdr:ext cx="469744" cy="259045"/>
    <xdr:sp macro="" textlink="">
      <xdr:nvSpPr>
        <xdr:cNvPr id="376" name="n_1mainValue【認定こども園・幼稚園・保育所】&#10;一人当たり面積"/>
        <xdr:cNvSpPr txBox="1"/>
      </xdr:nvSpPr>
      <xdr:spPr>
        <a:xfrm>
          <a:off x="21075727"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7" name="テキスト ボックス 3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8" name="直線コネクタ 38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9" name="テキスト ボックス 38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0" name="直線コネクタ 38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1" name="テキスト ボックス 39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2" name="直線コネクタ 39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3" name="テキスト ボックス 39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4" name="直線コネクタ 39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5" name="テキスト ボックス 39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99" name="直線コネクタ 398"/>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00"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01" name="直線コネクタ 400"/>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02"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03" name="直線コネクタ 402"/>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8653</xdr:rowOff>
    </xdr:from>
    <xdr:ext cx="405111" cy="259045"/>
    <xdr:sp macro="" textlink="">
      <xdr:nvSpPr>
        <xdr:cNvPr id="404" name="【学校施設】&#10;有形固定資産減価償却率平均値テキスト"/>
        <xdr:cNvSpPr txBox="1"/>
      </xdr:nvSpPr>
      <xdr:spPr>
        <a:xfrm>
          <a:off x="16408400" y="995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05" name="フローチャート : 判断 404"/>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93218</xdr:rowOff>
    </xdr:from>
    <xdr:to>
      <xdr:col>22</xdr:col>
      <xdr:colOff>415925</xdr:colOff>
      <xdr:row>59</xdr:row>
      <xdr:rowOff>23368</xdr:rowOff>
    </xdr:to>
    <xdr:sp macro="" textlink="">
      <xdr:nvSpPr>
        <xdr:cNvPr id="406" name="フローチャート : 判断 405"/>
        <xdr:cNvSpPr/>
      </xdr:nvSpPr>
      <xdr:spPr>
        <a:xfrm>
          <a:off x="15430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161798</xdr:rowOff>
    </xdr:from>
    <xdr:to>
      <xdr:col>23</xdr:col>
      <xdr:colOff>568325</xdr:colOff>
      <xdr:row>59</xdr:row>
      <xdr:rowOff>91948</xdr:rowOff>
    </xdr:to>
    <xdr:sp macro="" textlink="">
      <xdr:nvSpPr>
        <xdr:cNvPr id="412" name="円/楕円 411"/>
        <xdr:cNvSpPr/>
      </xdr:nvSpPr>
      <xdr:spPr>
        <a:xfrm>
          <a:off x="162687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140225</xdr:rowOff>
    </xdr:from>
    <xdr:ext cx="405111" cy="259045"/>
    <xdr:sp macro="" textlink="">
      <xdr:nvSpPr>
        <xdr:cNvPr id="413" name="【学校施設】&#10;有形固定資産減価償却率該当値テキスト"/>
        <xdr:cNvSpPr txBox="1"/>
      </xdr:nvSpPr>
      <xdr:spPr>
        <a:xfrm>
          <a:off x="16408400"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36068</xdr:rowOff>
    </xdr:from>
    <xdr:to>
      <xdr:col>22</xdr:col>
      <xdr:colOff>415925</xdr:colOff>
      <xdr:row>59</xdr:row>
      <xdr:rowOff>137668</xdr:rowOff>
    </xdr:to>
    <xdr:sp macro="" textlink="">
      <xdr:nvSpPr>
        <xdr:cNvPr id="414" name="円/楕円 413"/>
        <xdr:cNvSpPr/>
      </xdr:nvSpPr>
      <xdr:spPr>
        <a:xfrm>
          <a:off x="15430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41148</xdr:rowOff>
    </xdr:from>
    <xdr:to>
      <xdr:col>23</xdr:col>
      <xdr:colOff>517525</xdr:colOff>
      <xdr:row>59</xdr:row>
      <xdr:rowOff>86868</xdr:rowOff>
    </xdr:to>
    <xdr:cxnSp macro="">
      <xdr:nvCxnSpPr>
        <xdr:cNvPr id="415" name="直線コネクタ 414"/>
        <xdr:cNvCxnSpPr/>
      </xdr:nvCxnSpPr>
      <xdr:spPr>
        <a:xfrm flipV="1">
          <a:off x="15481300" y="101566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39895</xdr:rowOff>
    </xdr:from>
    <xdr:ext cx="405111" cy="259045"/>
    <xdr:sp macro="" textlink="">
      <xdr:nvSpPr>
        <xdr:cNvPr id="416" name="n_1aveValue【学校施設】&#10;有形固定資産減価償却率"/>
        <xdr:cNvSpPr txBox="1"/>
      </xdr:nvSpPr>
      <xdr:spPr>
        <a:xfrm>
          <a:off x="15266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128795</xdr:rowOff>
    </xdr:from>
    <xdr:ext cx="405111" cy="259045"/>
    <xdr:sp macro="" textlink="">
      <xdr:nvSpPr>
        <xdr:cNvPr id="417" name="n_1mainValue【学校施設】&#10;有形固定資産減価償却率"/>
        <xdr:cNvSpPr txBox="1"/>
      </xdr:nvSpPr>
      <xdr:spPr>
        <a:xfrm>
          <a:off x="15266043"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8" name="直線コネクタ 4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9" name="テキスト ボックス 4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0" name="直線コネクタ 4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1" name="テキスト ボックス 4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2" name="直線コネクタ 4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3" name="テキスト ボックス 4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4" name="直線コネクタ 4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5" name="テキスト ボックス 4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6" name="直線コネクタ 4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7" name="テキスト ボックス 4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9" name="テキスト ボックス 43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41" name="直線コネクタ 440"/>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42"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43" name="直線コネクタ 442"/>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44"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45" name="直線コネクタ 444"/>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129621</xdr:rowOff>
    </xdr:from>
    <xdr:ext cx="469744" cy="259045"/>
    <xdr:sp macro="" textlink="">
      <xdr:nvSpPr>
        <xdr:cNvPr id="446" name="【学校施設】&#10;一人当たり面積平均値テキスト"/>
        <xdr:cNvSpPr txBox="1"/>
      </xdr:nvSpPr>
      <xdr:spPr>
        <a:xfrm>
          <a:off x="22250400" y="10416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47" name="フローチャート : 判断 446"/>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141795</xdr:rowOff>
    </xdr:from>
    <xdr:to>
      <xdr:col>31</xdr:col>
      <xdr:colOff>85725</xdr:colOff>
      <xdr:row>62</xdr:row>
      <xdr:rowOff>71945</xdr:rowOff>
    </xdr:to>
    <xdr:sp macro="" textlink="">
      <xdr:nvSpPr>
        <xdr:cNvPr id="448" name="フローチャート : 判断 447"/>
        <xdr:cNvSpPr/>
      </xdr:nvSpPr>
      <xdr:spPr>
        <a:xfrm>
          <a:off x="21272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113030</xdr:rowOff>
    </xdr:from>
    <xdr:to>
      <xdr:col>32</xdr:col>
      <xdr:colOff>238125</xdr:colOff>
      <xdr:row>62</xdr:row>
      <xdr:rowOff>43180</xdr:rowOff>
    </xdr:to>
    <xdr:sp macro="" textlink="">
      <xdr:nvSpPr>
        <xdr:cNvPr id="454" name="円/楕円 453"/>
        <xdr:cNvSpPr/>
      </xdr:nvSpPr>
      <xdr:spPr>
        <a:xfrm>
          <a:off x="22110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91457</xdr:rowOff>
    </xdr:from>
    <xdr:ext cx="469744" cy="259045"/>
    <xdr:sp macro="" textlink="">
      <xdr:nvSpPr>
        <xdr:cNvPr id="455" name="【学校施設】&#10;一人当たり面積該当値テキスト"/>
        <xdr:cNvSpPr txBox="1"/>
      </xdr:nvSpPr>
      <xdr:spPr>
        <a:xfrm>
          <a:off x="2225040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121221</xdr:rowOff>
    </xdr:from>
    <xdr:to>
      <xdr:col>31</xdr:col>
      <xdr:colOff>85725</xdr:colOff>
      <xdr:row>62</xdr:row>
      <xdr:rowOff>51371</xdr:rowOff>
    </xdr:to>
    <xdr:sp macro="" textlink="">
      <xdr:nvSpPr>
        <xdr:cNvPr id="456" name="円/楕円 455"/>
        <xdr:cNvSpPr/>
      </xdr:nvSpPr>
      <xdr:spPr>
        <a:xfrm>
          <a:off x="21272500" y="105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163830</xdr:rowOff>
    </xdr:from>
    <xdr:to>
      <xdr:col>32</xdr:col>
      <xdr:colOff>187325</xdr:colOff>
      <xdr:row>62</xdr:row>
      <xdr:rowOff>571</xdr:rowOff>
    </xdr:to>
    <xdr:cxnSp macro="">
      <xdr:nvCxnSpPr>
        <xdr:cNvPr id="457" name="直線コネクタ 456"/>
        <xdr:cNvCxnSpPr/>
      </xdr:nvCxnSpPr>
      <xdr:spPr>
        <a:xfrm flipV="1">
          <a:off x="21323300" y="10622280"/>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63072</xdr:rowOff>
    </xdr:from>
    <xdr:ext cx="469744" cy="259045"/>
    <xdr:sp macro="" textlink="">
      <xdr:nvSpPr>
        <xdr:cNvPr id="458" name="n_1aveValue【学校施設】&#10;一人当たり面積"/>
        <xdr:cNvSpPr txBox="1"/>
      </xdr:nvSpPr>
      <xdr:spPr>
        <a:xfrm>
          <a:off x="210757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67898</xdr:rowOff>
    </xdr:from>
    <xdr:ext cx="469744" cy="259045"/>
    <xdr:sp macro="" textlink="">
      <xdr:nvSpPr>
        <xdr:cNvPr id="459" name="n_1mainValue【学校施設】&#10;一人当たり面積"/>
        <xdr:cNvSpPr txBox="1"/>
      </xdr:nvSpPr>
      <xdr:spPr>
        <a:xfrm>
          <a:off x="21075727" y="103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7" name="正方形/長方形 4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9" name="正方形/長方形 4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0" name="正方形/長方形 4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1" name="正方形/長方形 4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2" name="正方形/長方形 4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3" name="正方形/長方形 4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4" name="正方形/長方形 4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5" name="正方形/長方形 4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86" name="テキスト ボックス 4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87" name="直線コネクタ 4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88" name="テキスト ボックス 48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89" name="直線コネクタ 4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90" name="テキスト ボックス 4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91" name="直線コネクタ 4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92" name="テキスト ボックス 4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93" name="直線コネクタ 4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94" name="テキスト ボックス 4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95" name="直線コネクタ 4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96" name="テキスト ボックス 4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97" name="直線コネクタ 4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98" name="テキスト ボックス 49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02" name="直線コネクタ 501"/>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03"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04" name="直線コネクタ 503"/>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05"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06" name="直線コネクタ 505"/>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90732</xdr:rowOff>
    </xdr:from>
    <xdr:ext cx="405111" cy="259045"/>
    <xdr:sp macro="" textlink="">
      <xdr:nvSpPr>
        <xdr:cNvPr id="507" name="【公民館】&#10;有形固定資産減価償却率平均値テキスト"/>
        <xdr:cNvSpPr txBox="1"/>
      </xdr:nvSpPr>
      <xdr:spPr>
        <a:xfrm>
          <a:off x="164084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08" name="フローチャート : 判断 50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72752</xdr:rowOff>
    </xdr:from>
    <xdr:to>
      <xdr:col>22</xdr:col>
      <xdr:colOff>415925</xdr:colOff>
      <xdr:row>106</xdr:row>
      <xdr:rowOff>2902</xdr:rowOff>
    </xdr:to>
    <xdr:sp macro="" textlink="">
      <xdr:nvSpPr>
        <xdr:cNvPr id="509" name="フローチャート : 判断 508"/>
        <xdr:cNvSpPr/>
      </xdr:nvSpPr>
      <xdr:spPr>
        <a:xfrm>
          <a:off x="15430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108676</xdr:rowOff>
    </xdr:from>
    <xdr:to>
      <xdr:col>23</xdr:col>
      <xdr:colOff>568325</xdr:colOff>
      <xdr:row>108</xdr:row>
      <xdr:rowOff>38826</xdr:rowOff>
    </xdr:to>
    <xdr:sp macro="" textlink="">
      <xdr:nvSpPr>
        <xdr:cNvPr id="515" name="円/楕円 514"/>
        <xdr:cNvSpPr/>
      </xdr:nvSpPr>
      <xdr:spPr>
        <a:xfrm>
          <a:off x="16268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87103</xdr:rowOff>
    </xdr:from>
    <xdr:ext cx="405111" cy="259045"/>
    <xdr:sp macro="" textlink="">
      <xdr:nvSpPr>
        <xdr:cNvPr id="516" name="【公民館】&#10;有形固定資産減価償却率該当値テキスト"/>
        <xdr:cNvSpPr txBox="1"/>
      </xdr:nvSpPr>
      <xdr:spPr>
        <a:xfrm>
          <a:off x="16408400"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13970</xdr:rowOff>
    </xdr:from>
    <xdr:to>
      <xdr:col>22</xdr:col>
      <xdr:colOff>415925</xdr:colOff>
      <xdr:row>107</xdr:row>
      <xdr:rowOff>115570</xdr:rowOff>
    </xdr:to>
    <xdr:sp macro="" textlink="">
      <xdr:nvSpPr>
        <xdr:cNvPr id="517" name="円/楕円 516"/>
        <xdr:cNvSpPr/>
      </xdr:nvSpPr>
      <xdr:spPr>
        <a:xfrm>
          <a:off x="1543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64770</xdr:rowOff>
    </xdr:from>
    <xdr:to>
      <xdr:col>23</xdr:col>
      <xdr:colOff>517525</xdr:colOff>
      <xdr:row>107</xdr:row>
      <xdr:rowOff>159476</xdr:rowOff>
    </xdr:to>
    <xdr:cxnSp macro="">
      <xdr:nvCxnSpPr>
        <xdr:cNvPr id="518" name="直線コネクタ 517"/>
        <xdr:cNvCxnSpPr/>
      </xdr:nvCxnSpPr>
      <xdr:spPr>
        <a:xfrm>
          <a:off x="15481300" y="18409920"/>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19429</xdr:rowOff>
    </xdr:from>
    <xdr:ext cx="405111" cy="259045"/>
    <xdr:sp macro="" textlink="">
      <xdr:nvSpPr>
        <xdr:cNvPr id="519" name="n_1aveValue【公民館】&#10;有形固定資産減価償却率"/>
        <xdr:cNvSpPr txBox="1"/>
      </xdr:nvSpPr>
      <xdr:spPr>
        <a:xfrm>
          <a:off x="15266043"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106697</xdr:rowOff>
    </xdr:from>
    <xdr:ext cx="405111" cy="259045"/>
    <xdr:sp macro="" textlink="">
      <xdr:nvSpPr>
        <xdr:cNvPr id="520" name="n_1mainValue【公民館】&#10;有形固定資産減価償却率"/>
        <xdr:cNvSpPr txBox="1"/>
      </xdr:nvSpPr>
      <xdr:spPr>
        <a:xfrm>
          <a:off x="15266043"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31" name="直線コネクタ 5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2" name="テキスト ボックス 5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3" name="直線コネクタ 5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4" name="テキスト ボックス 5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35" name="直線コネクタ 5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36" name="テキスト ボックス 5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37" name="直線コネクタ 5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38" name="テキスト ボックス 5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42" name="直線コネクタ 541"/>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43"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44" name="直線コネクタ 54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45"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46" name="直線コネクタ 54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87140</xdr:rowOff>
    </xdr:from>
    <xdr:ext cx="469744" cy="259045"/>
    <xdr:sp macro="" textlink="">
      <xdr:nvSpPr>
        <xdr:cNvPr id="547" name="【公民館】&#10;一人当たり面積平均値テキスト"/>
        <xdr:cNvSpPr txBox="1"/>
      </xdr:nvSpPr>
      <xdr:spPr>
        <a:xfrm>
          <a:off x="222504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48" name="フローチャート : 判断 547"/>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32258</xdr:rowOff>
    </xdr:from>
    <xdr:to>
      <xdr:col>31</xdr:col>
      <xdr:colOff>85725</xdr:colOff>
      <xdr:row>105</xdr:row>
      <xdr:rowOff>133858</xdr:rowOff>
    </xdr:to>
    <xdr:sp macro="" textlink="">
      <xdr:nvSpPr>
        <xdr:cNvPr id="549" name="フローチャート : 判断 548"/>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164846</xdr:rowOff>
    </xdr:from>
    <xdr:to>
      <xdr:col>32</xdr:col>
      <xdr:colOff>238125</xdr:colOff>
      <xdr:row>106</xdr:row>
      <xdr:rowOff>94996</xdr:rowOff>
    </xdr:to>
    <xdr:sp macro="" textlink="">
      <xdr:nvSpPr>
        <xdr:cNvPr id="555" name="円/楕円 554"/>
        <xdr:cNvSpPr/>
      </xdr:nvSpPr>
      <xdr:spPr>
        <a:xfrm>
          <a:off x="22110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143273</xdr:rowOff>
    </xdr:from>
    <xdr:ext cx="469744" cy="259045"/>
    <xdr:sp macro="" textlink="">
      <xdr:nvSpPr>
        <xdr:cNvPr id="556" name="【公民館】&#10;一人当たり面積該当値テキスト"/>
        <xdr:cNvSpPr txBox="1"/>
      </xdr:nvSpPr>
      <xdr:spPr>
        <a:xfrm>
          <a:off x="22250400"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20828</xdr:rowOff>
    </xdr:from>
    <xdr:to>
      <xdr:col>31</xdr:col>
      <xdr:colOff>85725</xdr:colOff>
      <xdr:row>106</xdr:row>
      <xdr:rowOff>122428</xdr:rowOff>
    </xdr:to>
    <xdr:sp macro="" textlink="">
      <xdr:nvSpPr>
        <xdr:cNvPr id="557" name="円/楕円 556"/>
        <xdr:cNvSpPr/>
      </xdr:nvSpPr>
      <xdr:spPr>
        <a:xfrm>
          <a:off x="21272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44196</xdr:rowOff>
    </xdr:from>
    <xdr:to>
      <xdr:col>32</xdr:col>
      <xdr:colOff>187325</xdr:colOff>
      <xdr:row>106</xdr:row>
      <xdr:rowOff>71628</xdr:rowOff>
    </xdr:to>
    <xdr:cxnSp macro="">
      <xdr:nvCxnSpPr>
        <xdr:cNvPr id="558" name="直線コネクタ 557"/>
        <xdr:cNvCxnSpPr/>
      </xdr:nvCxnSpPr>
      <xdr:spPr>
        <a:xfrm flipV="1">
          <a:off x="21323300" y="182178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150385</xdr:rowOff>
    </xdr:from>
    <xdr:ext cx="469744" cy="259045"/>
    <xdr:sp macro="" textlink="">
      <xdr:nvSpPr>
        <xdr:cNvPr id="559" name="n_1ave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113555</xdr:rowOff>
    </xdr:from>
    <xdr:ext cx="469744" cy="259045"/>
    <xdr:sp macro="" textlink="">
      <xdr:nvSpPr>
        <xdr:cNvPr id="560" name="n_1mainValue【公民館】&#10;一人当たり面積"/>
        <xdr:cNvSpPr txBox="1"/>
      </xdr:nvSpPr>
      <xdr:spPr>
        <a:xfrm>
          <a:off x="21075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認定こども園・幼稚園・保育所の類型で、類似団体平均を上回っている。道路については平成２８年度に策定した道路橋梁維持管理計画に基づき、従来の事後的修繕から予防的修繕へと転換を図り老朽化に対応していく。認定こども園・幼稚園・保育所については、公共施設等総合管理計画に基づき未利用施設の除却を進めていく。</a:t>
          </a:r>
          <a:endParaRPr lang="ja-JP" altLang="ja-JP" sz="1400">
            <a:effectLst/>
          </a:endParaRPr>
        </a:p>
        <a:p>
          <a:r>
            <a:rPr kumimoji="1" lang="ja-JP" altLang="ja-JP" sz="1100">
              <a:solidFill>
                <a:schemeClr val="dk1"/>
              </a:solidFill>
              <a:effectLst/>
              <a:latin typeface="+mn-lt"/>
              <a:ea typeface="+mn-ea"/>
              <a:cs typeface="+mn-cs"/>
            </a:rPr>
            <a:t>・公営住宅については、類似団体平均を下回っているものの建設から４０年を超えるものもあり、著しい老朽化住宅は廃止・取り壊しを進めていく。</a:t>
          </a:r>
          <a:endParaRPr lang="ja-JP" altLang="ja-JP" sz="1400">
            <a:effectLst/>
          </a:endParaRPr>
        </a:p>
        <a:p>
          <a:r>
            <a:rPr kumimoji="1" lang="ja-JP" altLang="ja-JP" sz="1100">
              <a:solidFill>
                <a:schemeClr val="dk1"/>
              </a:solidFill>
              <a:effectLst/>
              <a:latin typeface="+mn-lt"/>
              <a:ea typeface="+mn-ea"/>
              <a:cs typeface="+mn-cs"/>
            </a:rPr>
            <a:t>・学校施設は、将来の少子化の動向に注視しつつ学校規模の適正化、統廃合を検討していく。</a:t>
          </a:r>
          <a:endParaRPr lang="ja-JP" altLang="ja-JP" sz="1400">
            <a:effectLst/>
          </a:endParaRPr>
        </a:p>
        <a:p>
          <a:r>
            <a:rPr kumimoji="1" lang="ja-JP" altLang="ja-JP" sz="1100">
              <a:solidFill>
                <a:schemeClr val="dk1"/>
              </a:solidFill>
              <a:effectLst/>
              <a:latin typeface="+mn-lt"/>
              <a:ea typeface="+mn-ea"/>
              <a:cs typeface="+mn-cs"/>
            </a:rPr>
            <a:t>・公民館については、類似団体平均を下回っているものの老朽化している施設もあり、地域性、必要性を踏まえ、周辺施設との集約化・多機能化、用途</a:t>
          </a:r>
          <a:r>
            <a:rPr kumimoji="1" lang="ja-JP" altLang="en-US" sz="1100">
              <a:solidFill>
                <a:schemeClr val="dk1"/>
              </a:solidFill>
              <a:effectLst/>
              <a:latin typeface="+mn-lt"/>
              <a:ea typeface="+mn-ea"/>
              <a:cs typeface="+mn-cs"/>
            </a:rPr>
            <a:t>転用</a:t>
          </a:r>
          <a:r>
            <a:rPr kumimoji="1" lang="ja-JP" altLang="ja-JP" sz="1100">
              <a:solidFill>
                <a:schemeClr val="dk1"/>
              </a:solidFill>
              <a:effectLst/>
              <a:latin typeface="+mn-lt"/>
              <a:ea typeface="+mn-ea"/>
              <a:cs typeface="+mn-cs"/>
            </a:rPr>
            <a:t>等を検討していく。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岐阜県海津市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35,697
35,118
112.03
16,189,364
15,561,156
617,816
10,409,821
18,567,348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2557</xdr:rowOff>
    </xdr:from>
    <xdr:ext cx="405111" cy="259045"/>
    <xdr:sp macro="" textlink="">
      <xdr:nvSpPr>
        <xdr:cNvPr id="63" name="【図書館】&#10;有形固定資産減価償却率平均値テキスト"/>
        <xdr:cNvSpPr txBox="1"/>
      </xdr:nvSpPr>
      <xdr:spPr>
        <a:xfrm>
          <a:off x="4724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xdr:rowOff>
    </xdr:from>
    <xdr:to>
      <xdr:col>5</xdr:col>
      <xdr:colOff>409575</xdr:colOff>
      <xdr:row>38</xdr:row>
      <xdr:rowOff>102507</xdr:rowOff>
    </xdr:to>
    <xdr:sp macro="" textlink="">
      <xdr:nvSpPr>
        <xdr:cNvPr id="65" name="フローチャート : 判断 64"/>
        <xdr:cNvSpPr/>
      </xdr:nvSpPr>
      <xdr:spPr>
        <a:xfrm>
          <a:off x="3746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64588</xdr:rowOff>
    </xdr:from>
    <xdr:to>
      <xdr:col>6</xdr:col>
      <xdr:colOff>561975</xdr:colOff>
      <xdr:row>38</xdr:row>
      <xdr:rowOff>166188</xdr:rowOff>
    </xdr:to>
    <xdr:sp macro="" textlink="">
      <xdr:nvSpPr>
        <xdr:cNvPr id="71" name="円/楕円 70"/>
        <xdr:cNvSpPr/>
      </xdr:nvSpPr>
      <xdr:spPr>
        <a:xfrm>
          <a:off x="4584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43015</xdr:rowOff>
    </xdr:from>
    <xdr:ext cx="405111" cy="259045"/>
    <xdr:sp macro="" textlink="">
      <xdr:nvSpPr>
        <xdr:cNvPr id="72" name="【図書館】&#10;有形固定資産減価償却率該当値テキスト"/>
        <xdr:cNvSpPr txBox="1"/>
      </xdr:nvSpPr>
      <xdr:spPr>
        <a:xfrm>
          <a:off x="47244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95613</xdr:rowOff>
    </xdr:from>
    <xdr:to>
      <xdr:col>5</xdr:col>
      <xdr:colOff>409575</xdr:colOff>
      <xdr:row>39</xdr:row>
      <xdr:rowOff>25763</xdr:rowOff>
    </xdr:to>
    <xdr:sp macro="" textlink="">
      <xdr:nvSpPr>
        <xdr:cNvPr id="73" name="円/楕円 72"/>
        <xdr:cNvSpPr/>
      </xdr:nvSpPr>
      <xdr:spPr>
        <a:xfrm>
          <a:off x="3746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115388</xdr:rowOff>
    </xdr:from>
    <xdr:to>
      <xdr:col>6</xdr:col>
      <xdr:colOff>511175</xdr:colOff>
      <xdr:row>38</xdr:row>
      <xdr:rowOff>146413</xdr:rowOff>
    </xdr:to>
    <xdr:cxnSp macro="">
      <xdr:nvCxnSpPr>
        <xdr:cNvPr id="74" name="直線コネクタ 73"/>
        <xdr:cNvCxnSpPr/>
      </xdr:nvCxnSpPr>
      <xdr:spPr>
        <a:xfrm flipV="1">
          <a:off x="3797300" y="663048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119034</xdr:rowOff>
    </xdr:from>
    <xdr:ext cx="405111" cy="259045"/>
    <xdr:sp macro="" textlink="">
      <xdr:nvSpPr>
        <xdr:cNvPr id="75" name="n_1aveValue【図書館】&#10;有形固定資産減価償却率"/>
        <xdr:cNvSpPr txBox="1"/>
      </xdr:nvSpPr>
      <xdr:spPr>
        <a:xfrm>
          <a:off x="3582043"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16890</xdr:rowOff>
    </xdr:from>
    <xdr:ext cx="405111" cy="259045"/>
    <xdr:sp macro="" textlink="">
      <xdr:nvSpPr>
        <xdr:cNvPr id="76" name="n_1mainValue【図書館】&#10;有形固定資産減価償却率"/>
        <xdr:cNvSpPr txBox="1"/>
      </xdr:nvSpPr>
      <xdr:spPr>
        <a:xfrm>
          <a:off x="3582043"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101" name="直線コネクタ 100"/>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102"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3" name="直線コネクタ 102"/>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4"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5" name="直線コネクタ 104"/>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6"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7" name="フローチャート : 判断 106"/>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158750</xdr:rowOff>
    </xdr:from>
    <xdr:to>
      <xdr:col>14</xdr:col>
      <xdr:colOff>79375</xdr:colOff>
      <xdr:row>38</xdr:row>
      <xdr:rowOff>88900</xdr:rowOff>
    </xdr:to>
    <xdr:sp macro="" textlink="">
      <xdr:nvSpPr>
        <xdr:cNvPr id="108" name="フローチャート : 判断 107"/>
        <xdr:cNvSpPr/>
      </xdr:nvSpPr>
      <xdr:spPr>
        <a:xfrm>
          <a:off x="958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120650</xdr:rowOff>
    </xdr:from>
    <xdr:to>
      <xdr:col>15</xdr:col>
      <xdr:colOff>231775</xdr:colOff>
      <xdr:row>34</xdr:row>
      <xdr:rowOff>50800</xdr:rowOff>
    </xdr:to>
    <xdr:sp macro="" textlink="">
      <xdr:nvSpPr>
        <xdr:cNvPr id="114" name="円/楕円 113"/>
        <xdr:cNvSpPr/>
      </xdr:nvSpPr>
      <xdr:spPr>
        <a:xfrm>
          <a:off x="104267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143527</xdr:rowOff>
    </xdr:from>
    <xdr:ext cx="469744" cy="259045"/>
    <xdr:sp macro="" textlink="">
      <xdr:nvSpPr>
        <xdr:cNvPr id="115" name="【図書館】&#10;一人当たり面積該当値テキスト"/>
        <xdr:cNvSpPr txBox="1"/>
      </xdr:nvSpPr>
      <xdr:spPr>
        <a:xfrm>
          <a:off x="105664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158750</xdr:rowOff>
    </xdr:from>
    <xdr:to>
      <xdr:col>14</xdr:col>
      <xdr:colOff>79375</xdr:colOff>
      <xdr:row>34</xdr:row>
      <xdr:rowOff>88900</xdr:rowOff>
    </xdr:to>
    <xdr:sp macro="" textlink="">
      <xdr:nvSpPr>
        <xdr:cNvPr id="116" name="円/楕円 115"/>
        <xdr:cNvSpPr/>
      </xdr:nvSpPr>
      <xdr:spPr>
        <a:xfrm>
          <a:off x="9588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0</xdr:rowOff>
    </xdr:from>
    <xdr:to>
      <xdr:col>15</xdr:col>
      <xdr:colOff>180975</xdr:colOff>
      <xdr:row>34</xdr:row>
      <xdr:rowOff>38100</xdr:rowOff>
    </xdr:to>
    <xdr:cxnSp macro="">
      <xdr:nvCxnSpPr>
        <xdr:cNvPr id="117" name="直線コネクタ 116"/>
        <xdr:cNvCxnSpPr/>
      </xdr:nvCxnSpPr>
      <xdr:spPr>
        <a:xfrm flipV="1">
          <a:off x="9639300" y="582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80027</xdr:rowOff>
    </xdr:from>
    <xdr:ext cx="469744" cy="259045"/>
    <xdr:sp macro="" textlink="">
      <xdr:nvSpPr>
        <xdr:cNvPr id="118" name="n_1ave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105427</xdr:rowOff>
    </xdr:from>
    <xdr:ext cx="469744" cy="259045"/>
    <xdr:sp macro="" textlink="">
      <xdr:nvSpPr>
        <xdr:cNvPr id="119" name="n_1mainValue【図書館】&#10;一人当たり面積"/>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44" name="直線コネクタ 143"/>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5"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6" name="直線コネクタ 145"/>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7"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9"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50" name="フローチャート : 判断 149"/>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73025</xdr:rowOff>
    </xdr:from>
    <xdr:to>
      <xdr:col>5</xdr:col>
      <xdr:colOff>409575</xdr:colOff>
      <xdr:row>60</xdr:row>
      <xdr:rowOff>3175</xdr:rowOff>
    </xdr:to>
    <xdr:sp macro="" textlink="">
      <xdr:nvSpPr>
        <xdr:cNvPr id="151" name="フローチャート : 判断 150"/>
        <xdr:cNvSpPr/>
      </xdr:nvSpPr>
      <xdr:spPr>
        <a:xfrm>
          <a:off x="3746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113030</xdr:rowOff>
    </xdr:from>
    <xdr:to>
      <xdr:col>6</xdr:col>
      <xdr:colOff>561975</xdr:colOff>
      <xdr:row>58</xdr:row>
      <xdr:rowOff>43180</xdr:rowOff>
    </xdr:to>
    <xdr:sp macro="" textlink="">
      <xdr:nvSpPr>
        <xdr:cNvPr id="157" name="円/楕円 156"/>
        <xdr:cNvSpPr/>
      </xdr:nvSpPr>
      <xdr:spPr>
        <a:xfrm>
          <a:off x="4584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135907</xdr:rowOff>
    </xdr:from>
    <xdr:ext cx="405111" cy="259045"/>
    <xdr:sp macro="" textlink="">
      <xdr:nvSpPr>
        <xdr:cNvPr id="158" name="【体育館・プール】&#10;有形固定資産減価償却率該当値テキスト"/>
        <xdr:cNvSpPr txBox="1"/>
      </xdr:nvSpPr>
      <xdr:spPr>
        <a:xfrm>
          <a:off x="4724400"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143510</xdr:rowOff>
    </xdr:from>
    <xdr:to>
      <xdr:col>5</xdr:col>
      <xdr:colOff>409575</xdr:colOff>
      <xdr:row>58</xdr:row>
      <xdr:rowOff>73660</xdr:rowOff>
    </xdr:to>
    <xdr:sp macro="" textlink="">
      <xdr:nvSpPr>
        <xdr:cNvPr id="159" name="円/楕円 158"/>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163830</xdr:rowOff>
    </xdr:from>
    <xdr:to>
      <xdr:col>6</xdr:col>
      <xdr:colOff>511175</xdr:colOff>
      <xdr:row>58</xdr:row>
      <xdr:rowOff>22860</xdr:rowOff>
    </xdr:to>
    <xdr:cxnSp macro="">
      <xdr:nvCxnSpPr>
        <xdr:cNvPr id="160" name="直線コネクタ 159"/>
        <xdr:cNvCxnSpPr/>
      </xdr:nvCxnSpPr>
      <xdr:spPr>
        <a:xfrm flipV="1">
          <a:off x="3797300" y="9936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165752</xdr:rowOff>
    </xdr:from>
    <xdr:ext cx="405111" cy="259045"/>
    <xdr:sp macro="" textlink="">
      <xdr:nvSpPr>
        <xdr:cNvPr id="161" name="n_1aveValue【体育館・プール】&#10;有形固定資産減価償却率"/>
        <xdr:cNvSpPr txBox="1"/>
      </xdr:nvSpPr>
      <xdr:spPr>
        <a:xfrm>
          <a:off x="3582043"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90187</xdr:rowOff>
    </xdr:from>
    <xdr:ext cx="405111" cy="259045"/>
    <xdr:sp macro="" textlink="">
      <xdr:nvSpPr>
        <xdr:cNvPr id="162" name="n_1mainValue【体育館・プール】&#10;有形固定資産減価償却率"/>
        <xdr:cNvSpPr txBox="1"/>
      </xdr:nvSpPr>
      <xdr:spPr>
        <a:xfrm>
          <a:off x="3582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86" name="直線コネクタ 185"/>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87"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8" name="直線コネクタ 187"/>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9"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90" name="直線コネクタ 189"/>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91"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92" name="フローチャート : 判断 191"/>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97790</xdr:rowOff>
    </xdr:from>
    <xdr:to>
      <xdr:col>14</xdr:col>
      <xdr:colOff>79375</xdr:colOff>
      <xdr:row>61</xdr:row>
      <xdr:rowOff>27940</xdr:rowOff>
    </xdr:to>
    <xdr:sp macro="" textlink="">
      <xdr:nvSpPr>
        <xdr:cNvPr id="193" name="フローチャート : 判断 192"/>
        <xdr:cNvSpPr/>
      </xdr:nvSpPr>
      <xdr:spPr>
        <a:xfrm>
          <a:off x="958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99695</xdr:rowOff>
    </xdr:from>
    <xdr:to>
      <xdr:col>15</xdr:col>
      <xdr:colOff>231775</xdr:colOff>
      <xdr:row>61</xdr:row>
      <xdr:rowOff>29845</xdr:rowOff>
    </xdr:to>
    <xdr:sp macro="" textlink="">
      <xdr:nvSpPr>
        <xdr:cNvPr id="199" name="円/楕円 198"/>
        <xdr:cNvSpPr/>
      </xdr:nvSpPr>
      <xdr:spPr>
        <a:xfrm>
          <a:off x="10426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122572</xdr:rowOff>
    </xdr:from>
    <xdr:ext cx="469744" cy="259045"/>
    <xdr:sp macro="" textlink="">
      <xdr:nvSpPr>
        <xdr:cNvPr id="200" name="【体育館・プール】&#10;一人当たり面積該当値テキスト"/>
        <xdr:cNvSpPr txBox="1"/>
      </xdr:nvSpPr>
      <xdr:spPr>
        <a:xfrm>
          <a:off x="10566400"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111125</xdr:rowOff>
    </xdr:from>
    <xdr:to>
      <xdr:col>14</xdr:col>
      <xdr:colOff>79375</xdr:colOff>
      <xdr:row>61</xdr:row>
      <xdr:rowOff>41275</xdr:rowOff>
    </xdr:to>
    <xdr:sp macro="" textlink="">
      <xdr:nvSpPr>
        <xdr:cNvPr id="201" name="円/楕円 200"/>
        <xdr:cNvSpPr/>
      </xdr:nvSpPr>
      <xdr:spPr>
        <a:xfrm>
          <a:off x="9588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150495</xdr:rowOff>
    </xdr:from>
    <xdr:to>
      <xdr:col>15</xdr:col>
      <xdr:colOff>180975</xdr:colOff>
      <xdr:row>60</xdr:row>
      <xdr:rowOff>161925</xdr:rowOff>
    </xdr:to>
    <xdr:cxnSp macro="">
      <xdr:nvCxnSpPr>
        <xdr:cNvPr id="202" name="直線コネクタ 201"/>
        <xdr:cNvCxnSpPr/>
      </xdr:nvCxnSpPr>
      <xdr:spPr>
        <a:xfrm flipV="1">
          <a:off x="9639300" y="104374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44467</xdr:rowOff>
    </xdr:from>
    <xdr:ext cx="469744" cy="259045"/>
    <xdr:sp macro="" textlink="">
      <xdr:nvSpPr>
        <xdr:cNvPr id="203" name="n_1aveValue【体育館・プール】&#10;一人当たり面積"/>
        <xdr:cNvSpPr txBox="1"/>
      </xdr:nvSpPr>
      <xdr:spPr>
        <a:xfrm>
          <a:off x="93917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13</xdr:col>
      <xdr:colOff>466802</xdr:colOff>
      <xdr:row>61</xdr:row>
      <xdr:rowOff>32402</xdr:rowOff>
    </xdr:from>
    <xdr:ext cx="469744" cy="259045"/>
    <xdr:sp macro="" textlink="">
      <xdr:nvSpPr>
        <xdr:cNvPr id="204" name="n_1mainValue【体育館・プール】&#10;一人当たり面積"/>
        <xdr:cNvSpPr txBox="1"/>
      </xdr:nvSpPr>
      <xdr:spPr>
        <a:xfrm>
          <a:off x="93917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5" name="テキスト ボックス 21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7" name="テキスト ボックス 22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29" name="直線コネクタ 228"/>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30"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31" name="直線コネクタ 23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32"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33" name="直線コネクタ 232"/>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101616</xdr:rowOff>
    </xdr:from>
    <xdr:ext cx="405111" cy="259045"/>
    <xdr:sp macro="" textlink="">
      <xdr:nvSpPr>
        <xdr:cNvPr id="234" name="【福祉施設】&#10;有形固定資産減価償却率平均値テキスト"/>
        <xdr:cNvSpPr txBox="1"/>
      </xdr:nvSpPr>
      <xdr:spPr>
        <a:xfrm>
          <a:off x="47244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35" name="フローチャート : 判断 23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143511</xdr:rowOff>
    </xdr:from>
    <xdr:to>
      <xdr:col>5</xdr:col>
      <xdr:colOff>409575</xdr:colOff>
      <xdr:row>84</xdr:row>
      <xdr:rowOff>73661</xdr:rowOff>
    </xdr:to>
    <xdr:sp macro="" textlink="">
      <xdr:nvSpPr>
        <xdr:cNvPr id="236" name="フローチャート : 判断 235"/>
        <xdr:cNvSpPr/>
      </xdr:nvSpPr>
      <xdr:spPr>
        <a:xfrm>
          <a:off x="3746500" y="1437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158750</xdr:rowOff>
    </xdr:from>
    <xdr:to>
      <xdr:col>6</xdr:col>
      <xdr:colOff>561975</xdr:colOff>
      <xdr:row>84</xdr:row>
      <xdr:rowOff>88900</xdr:rowOff>
    </xdr:to>
    <xdr:sp macro="" textlink="">
      <xdr:nvSpPr>
        <xdr:cNvPr id="242" name="円/楕円 241"/>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137177</xdr:rowOff>
    </xdr:from>
    <xdr:ext cx="405111" cy="259045"/>
    <xdr:sp macro="" textlink="">
      <xdr:nvSpPr>
        <xdr:cNvPr id="243" name="【福祉施設】&#10;有形固定資産減価償却率該当値テキスト"/>
        <xdr:cNvSpPr txBox="1"/>
      </xdr:nvSpPr>
      <xdr:spPr>
        <a:xfrm>
          <a:off x="47244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67311</xdr:rowOff>
    </xdr:from>
    <xdr:to>
      <xdr:col>5</xdr:col>
      <xdr:colOff>409575</xdr:colOff>
      <xdr:row>84</xdr:row>
      <xdr:rowOff>168911</xdr:rowOff>
    </xdr:to>
    <xdr:sp macro="" textlink="">
      <xdr:nvSpPr>
        <xdr:cNvPr id="244" name="円/楕円 243"/>
        <xdr:cNvSpPr/>
      </xdr:nvSpPr>
      <xdr:spPr>
        <a:xfrm>
          <a:off x="3746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38100</xdr:rowOff>
    </xdr:from>
    <xdr:to>
      <xdr:col>6</xdr:col>
      <xdr:colOff>511175</xdr:colOff>
      <xdr:row>84</xdr:row>
      <xdr:rowOff>118111</xdr:rowOff>
    </xdr:to>
    <xdr:cxnSp macro="">
      <xdr:nvCxnSpPr>
        <xdr:cNvPr id="245" name="直線コネクタ 244"/>
        <xdr:cNvCxnSpPr/>
      </xdr:nvCxnSpPr>
      <xdr:spPr>
        <a:xfrm flipV="1">
          <a:off x="3797300" y="144399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90188</xdr:rowOff>
    </xdr:from>
    <xdr:ext cx="405111" cy="259045"/>
    <xdr:sp macro="" textlink="">
      <xdr:nvSpPr>
        <xdr:cNvPr id="246" name="n_1aveValue【福祉施設】&#10;有形固定資産減価償却率"/>
        <xdr:cNvSpPr txBox="1"/>
      </xdr:nvSpPr>
      <xdr:spPr>
        <a:xfrm>
          <a:off x="3582043"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160038</xdr:rowOff>
    </xdr:from>
    <xdr:ext cx="405111" cy="259045"/>
    <xdr:sp macro="" textlink="">
      <xdr:nvSpPr>
        <xdr:cNvPr id="247" name="n_1mainValue【福祉施設】&#10;有形固定資産減価償却率"/>
        <xdr:cNvSpPr txBox="1"/>
      </xdr:nvSpPr>
      <xdr:spPr>
        <a:xfrm>
          <a:off x="3582043"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8" name="直線コネクタ 25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9" name="テキスト ボックス 25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0" name="直線コネクタ 25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1" name="テキスト ボックス 26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2" name="直線コネクタ 26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3" name="テキスト ボックス 26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4" name="直線コネクタ 26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5" name="テキスト ボックス 26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6" name="直線コネクタ 26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7" name="テキスト ボックス 26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8" name="直線コネクタ 26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9" name="テキスト ボックス 26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73" name="直線コネクタ 272"/>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74"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75" name="直線コネクタ 274"/>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76"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77" name="直線コネクタ 276"/>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78"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79" name="フローチャート : 判断 278"/>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80" name="フローチャート : 判断 279"/>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36286</xdr:rowOff>
    </xdr:from>
    <xdr:to>
      <xdr:col>15</xdr:col>
      <xdr:colOff>231775</xdr:colOff>
      <xdr:row>78</xdr:row>
      <xdr:rowOff>137886</xdr:rowOff>
    </xdr:to>
    <xdr:sp macro="" textlink="">
      <xdr:nvSpPr>
        <xdr:cNvPr id="286" name="円/楕円 285"/>
        <xdr:cNvSpPr/>
      </xdr:nvSpPr>
      <xdr:spPr>
        <a:xfrm>
          <a:off x="104267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160763</xdr:rowOff>
    </xdr:from>
    <xdr:ext cx="469744" cy="259045"/>
    <xdr:sp macro="" textlink="">
      <xdr:nvSpPr>
        <xdr:cNvPr id="287" name="【福祉施設】&#10;一人当たり面積該当値テキスト"/>
        <xdr:cNvSpPr txBox="1"/>
      </xdr:nvSpPr>
      <xdr:spPr>
        <a:xfrm>
          <a:off x="10566400" y="1336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62412</xdr:rowOff>
    </xdr:from>
    <xdr:to>
      <xdr:col>14</xdr:col>
      <xdr:colOff>79375</xdr:colOff>
      <xdr:row>78</xdr:row>
      <xdr:rowOff>164012</xdr:rowOff>
    </xdr:to>
    <xdr:sp macro="" textlink="">
      <xdr:nvSpPr>
        <xdr:cNvPr id="288" name="円/楕円 287"/>
        <xdr:cNvSpPr/>
      </xdr:nvSpPr>
      <xdr:spPr>
        <a:xfrm>
          <a:off x="95885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87086</xdr:rowOff>
    </xdr:from>
    <xdr:to>
      <xdr:col>15</xdr:col>
      <xdr:colOff>180975</xdr:colOff>
      <xdr:row>78</xdr:row>
      <xdr:rowOff>113212</xdr:rowOff>
    </xdr:to>
    <xdr:cxnSp macro="">
      <xdr:nvCxnSpPr>
        <xdr:cNvPr id="289" name="直線コネクタ 288"/>
        <xdr:cNvCxnSpPr/>
      </xdr:nvCxnSpPr>
      <xdr:spPr>
        <a:xfrm flipV="1">
          <a:off x="9639300" y="1346018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70229</xdr:rowOff>
    </xdr:from>
    <xdr:ext cx="469744" cy="259045"/>
    <xdr:sp macro="" textlink="">
      <xdr:nvSpPr>
        <xdr:cNvPr id="290" name="n_1aveValue【福祉施設】&#10;一人当たり面積"/>
        <xdr:cNvSpPr txBox="1"/>
      </xdr:nvSpPr>
      <xdr:spPr>
        <a:xfrm>
          <a:off x="93917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9089</xdr:rowOff>
    </xdr:from>
    <xdr:ext cx="469744" cy="259045"/>
    <xdr:sp macro="" textlink="">
      <xdr:nvSpPr>
        <xdr:cNvPr id="291" name="n_1mainValue【福祉施設】&#10;一人当たり面積"/>
        <xdr:cNvSpPr txBox="1"/>
      </xdr:nvSpPr>
      <xdr:spPr>
        <a:xfrm>
          <a:off x="9391727" y="132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302" name="直線コネクタ 30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303" name="テキスト ボックス 30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4" name="直線コネクタ 30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5" name="テキスト ボックス 30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6" name="直線コネクタ 30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7" name="テキスト ボックス 30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8" name="直線コネクタ 30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9" name="テキスト ボックス 30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0" name="直線コネクタ 30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1" name="テキスト ボックス 31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2" name="直線コネクタ 31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3" name="テキスト ボックス 31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17" name="直線コネクタ 316"/>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18"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19" name="直線コネクタ 318"/>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20"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21" name="直線コネクタ 32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22"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23" name="フローチャート : 判断 322"/>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49893</xdr:rowOff>
    </xdr:from>
    <xdr:to>
      <xdr:col>5</xdr:col>
      <xdr:colOff>409575</xdr:colOff>
      <xdr:row>104</xdr:row>
      <xdr:rowOff>151493</xdr:rowOff>
    </xdr:to>
    <xdr:sp macro="" textlink="">
      <xdr:nvSpPr>
        <xdr:cNvPr id="324" name="フローチャート : 判断 323"/>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138068</xdr:rowOff>
    </xdr:from>
    <xdr:to>
      <xdr:col>6</xdr:col>
      <xdr:colOff>561975</xdr:colOff>
      <xdr:row>102</xdr:row>
      <xdr:rowOff>68218</xdr:rowOff>
    </xdr:to>
    <xdr:sp macro="" textlink="">
      <xdr:nvSpPr>
        <xdr:cNvPr id="330" name="円/楕円 329"/>
        <xdr:cNvSpPr/>
      </xdr:nvSpPr>
      <xdr:spPr>
        <a:xfrm>
          <a:off x="45847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160945</xdr:rowOff>
    </xdr:from>
    <xdr:ext cx="405111" cy="259045"/>
    <xdr:sp macro="" textlink="">
      <xdr:nvSpPr>
        <xdr:cNvPr id="331" name="【市民会館】&#10;有形固定資産減価償却率該当値テキスト"/>
        <xdr:cNvSpPr txBox="1"/>
      </xdr:nvSpPr>
      <xdr:spPr>
        <a:xfrm>
          <a:off x="4724400"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2539</xdr:rowOff>
    </xdr:from>
    <xdr:to>
      <xdr:col>5</xdr:col>
      <xdr:colOff>409575</xdr:colOff>
      <xdr:row>102</xdr:row>
      <xdr:rowOff>104139</xdr:rowOff>
    </xdr:to>
    <xdr:sp macro="" textlink="">
      <xdr:nvSpPr>
        <xdr:cNvPr id="332" name="円/楕円 331"/>
        <xdr:cNvSpPr/>
      </xdr:nvSpPr>
      <xdr:spPr>
        <a:xfrm>
          <a:off x="3746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17418</xdr:rowOff>
    </xdr:from>
    <xdr:to>
      <xdr:col>6</xdr:col>
      <xdr:colOff>511175</xdr:colOff>
      <xdr:row>102</xdr:row>
      <xdr:rowOff>53339</xdr:rowOff>
    </xdr:to>
    <xdr:cxnSp macro="">
      <xdr:nvCxnSpPr>
        <xdr:cNvPr id="333" name="直線コネクタ 332"/>
        <xdr:cNvCxnSpPr/>
      </xdr:nvCxnSpPr>
      <xdr:spPr>
        <a:xfrm flipV="1">
          <a:off x="3797300" y="175053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142620</xdr:rowOff>
    </xdr:from>
    <xdr:ext cx="405111" cy="259045"/>
    <xdr:sp macro="" textlink="">
      <xdr:nvSpPr>
        <xdr:cNvPr id="334" name="n_1aveValue【市民会館】&#10;有形固定資産減価償却率"/>
        <xdr:cNvSpPr txBox="1"/>
      </xdr:nvSpPr>
      <xdr:spPr>
        <a:xfrm>
          <a:off x="3582043"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120666</xdr:rowOff>
    </xdr:from>
    <xdr:ext cx="405111" cy="259045"/>
    <xdr:sp macro="" textlink="">
      <xdr:nvSpPr>
        <xdr:cNvPr id="335" name="n_1mainValue【市民会館】&#10;有形固定資産減価償却率"/>
        <xdr:cNvSpPr txBox="1"/>
      </xdr:nvSpPr>
      <xdr:spPr>
        <a:xfrm>
          <a:off x="3582043"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59" name="直線コネクタ 358"/>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60"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61" name="直線コネクタ 360"/>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62"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63" name="直線コネクタ 362"/>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160672</xdr:rowOff>
    </xdr:from>
    <xdr:ext cx="469744" cy="259045"/>
    <xdr:sp macro="" textlink="">
      <xdr:nvSpPr>
        <xdr:cNvPr id="364" name="【市民会館】&#10;一人当たり面積平均値テキスト"/>
        <xdr:cNvSpPr txBox="1"/>
      </xdr:nvSpPr>
      <xdr:spPr>
        <a:xfrm>
          <a:off x="10566400" y="1816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65" name="フローチャート : 判断 364"/>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88264</xdr:rowOff>
    </xdr:from>
    <xdr:to>
      <xdr:col>14</xdr:col>
      <xdr:colOff>79375</xdr:colOff>
      <xdr:row>107</xdr:row>
      <xdr:rowOff>18414</xdr:rowOff>
    </xdr:to>
    <xdr:sp macro="" textlink="">
      <xdr:nvSpPr>
        <xdr:cNvPr id="366" name="フローチャート : 判断 365"/>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164464</xdr:rowOff>
    </xdr:from>
    <xdr:to>
      <xdr:col>15</xdr:col>
      <xdr:colOff>231775</xdr:colOff>
      <xdr:row>108</xdr:row>
      <xdr:rowOff>94614</xdr:rowOff>
    </xdr:to>
    <xdr:sp macro="" textlink="">
      <xdr:nvSpPr>
        <xdr:cNvPr id="372" name="円/楕円 371"/>
        <xdr:cNvSpPr/>
      </xdr:nvSpPr>
      <xdr:spPr>
        <a:xfrm>
          <a:off x="104267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79391</xdr:rowOff>
    </xdr:from>
    <xdr:ext cx="469744" cy="259045"/>
    <xdr:sp macro="" textlink="">
      <xdr:nvSpPr>
        <xdr:cNvPr id="373" name="【市民会館】&#10;一人当たり面積該当値テキスト"/>
        <xdr:cNvSpPr txBox="1"/>
      </xdr:nvSpPr>
      <xdr:spPr>
        <a:xfrm>
          <a:off x="10566400" y="184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166370</xdr:rowOff>
    </xdr:from>
    <xdr:to>
      <xdr:col>14</xdr:col>
      <xdr:colOff>79375</xdr:colOff>
      <xdr:row>108</xdr:row>
      <xdr:rowOff>96520</xdr:rowOff>
    </xdr:to>
    <xdr:sp macro="" textlink="">
      <xdr:nvSpPr>
        <xdr:cNvPr id="374" name="円/楕円 373"/>
        <xdr:cNvSpPr/>
      </xdr:nvSpPr>
      <xdr:spPr>
        <a:xfrm>
          <a:off x="9588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43814</xdr:rowOff>
    </xdr:from>
    <xdr:to>
      <xdr:col>15</xdr:col>
      <xdr:colOff>180975</xdr:colOff>
      <xdr:row>108</xdr:row>
      <xdr:rowOff>45720</xdr:rowOff>
    </xdr:to>
    <xdr:cxnSp macro="">
      <xdr:nvCxnSpPr>
        <xdr:cNvPr id="375" name="直線コネクタ 374"/>
        <xdr:cNvCxnSpPr/>
      </xdr:nvCxnSpPr>
      <xdr:spPr>
        <a:xfrm flipV="1">
          <a:off x="9639300" y="185604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34941</xdr:rowOff>
    </xdr:from>
    <xdr:ext cx="469744" cy="259045"/>
    <xdr:sp macro="" textlink="">
      <xdr:nvSpPr>
        <xdr:cNvPr id="376" name="n_1ave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87647</xdr:rowOff>
    </xdr:from>
    <xdr:ext cx="469744" cy="259045"/>
    <xdr:sp macro="" textlink="">
      <xdr:nvSpPr>
        <xdr:cNvPr id="377" name="n_1mainValue【市民会館】&#10;一人当たり面積"/>
        <xdr:cNvSpPr txBox="1"/>
      </xdr:nvSpPr>
      <xdr:spPr>
        <a:xfrm>
          <a:off x="9391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5" name="正方形/長方形 38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3" name="正方形/長方形 39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4" name="テキスト ボックス 40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5" name="直線コネクタ 4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6" name="テキスト ボックス 4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7" name="直線コネクタ 4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8" name="テキスト ボックス 4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9" name="直線コネクタ 4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0" name="テキスト ボックス 4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1" name="直線コネクタ 4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2" name="テキスト ボックス 4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3" name="直線コネクタ 4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4" name="テキスト ボックス 4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6" name="テキスト ボックス 4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18" name="直線コネクタ 417"/>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19"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20" name="直線コネクタ 419"/>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21"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22" name="直線コネクタ 421"/>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23"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24" name="フローチャート : 判断 423"/>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143510</xdr:rowOff>
    </xdr:from>
    <xdr:to>
      <xdr:col>22</xdr:col>
      <xdr:colOff>415925</xdr:colOff>
      <xdr:row>62</xdr:row>
      <xdr:rowOff>73660</xdr:rowOff>
    </xdr:to>
    <xdr:sp macro="" textlink="">
      <xdr:nvSpPr>
        <xdr:cNvPr id="425" name="フローチャート : 判断 424"/>
        <xdr:cNvSpPr/>
      </xdr:nvSpPr>
      <xdr:spPr>
        <a:xfrm>
          <a:off x="15430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82550</xdr:rowOff>
    </xdr:from>
    <xdr:to>
      <xdr:col>23</xdr:col>
      <xdr:colOff>568325</xdr:colOff>
      <xdr:row>58</xdr:row>
      <xdr:rowOff>12700</xdr:rowOff>
    </xdr:to>
    <xdr:sp macro="" textlink="">
      <xdr:nvSpPr>
        <xdr:cNvPr id="431" name="円/楕円 430"/>
        <xdr:cNvSpPr/>
      </xdr:nvSpPr>
      <xdr:spPr>
        <a:xfrm>
          <a:off x="16268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105427</xdr:rowOff>
    </xdr:from>
    <xdr:ext cx="405111" cy="259045"/>
    <xdr:sp macro="" textlink="">
      <xdr:nvSpPr>
        <xdr:cNvPr id="432" name="【保健センター・保健所】&#10;有形固定資産減価償却率該当値テキスト"/>
        <xdr:cNvSpPr txBox="1"/>
      </xdr:nvSpPr>
      <xdr:spPr>
        <a:xfrm>
          <a:off x="164084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158750</xdr:rowOff>
    </xdr:from>
    <xdr:to>
      <xdr:col>22</xdr:col>
      <xdr:colOff>415925</xdr:colOff>
      <xdr:row>58</xdr:row>
      <xdr:rowOff>88900</xdr:rowOff>
    </xdr:to>
    <xdr:sp macro="" textlink="">
      <xdr:nvSpPr>
        <xdr:cNvPr id="433" name="円/楕円 432"/>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133350</xdr:rowOff>
    </xdr:from>
    <xdr:to>
      <xdr:col>23</xdr:col>
      <xdr:colOff>517525</xdr:colOff>
      <xdr:row>58</xdr:row>
      <xdr:rowOff>38100</xdr:rowOff>
    </xdr:to>
    <xdr:cxnSp macro="">
      <xdr:nvCxnSpPr>
        <xdr:cNvPr id="434" name="直線コネクタ 433"/>
        <xdr:cNvCxnSpPr/>
      </xdr:nvCxnSpPr>
      <xdr:spPr>
        <a:xfrm flipV="1">
          <a:off x="15481300" y="9906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64787</xdr:rowOff>
    </xdr:from>
    <xdr:ext cx="405111" cy="259045"/>
    <xdr:sp macro="" textlink="">
      <xdr:nvSpPr>
        <xdr:cNvPr id="435" name="n_1aveValue【保健センター・保健所】&#10;有形固定資産減価償却率"/>
        <xdr:cNvSpPr txBox="1"/>
      </xdr:nvSpPr>
      <xdr:spPr>
        <a:xfrm>
          <a:off x="15266043"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105427</xdr:rowOff>
    </xdr:from>
    <xdr:ext cx="405111" cy="259045"/>
    <xdr:sp macro="" textlink="">
      <xdr:nvSpPr>
        <xdr:cNvPr id="436" name="n_1mainValue【保健センター・保健所】&#10;有形固定資産減価償却率"/>
        <xdr:cNvSpPr txBox="1"/>
      </xdr:nvSpPr>
      <xdr:spPr>
        <a:xfrm>
          <a:off x="15266043"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47" name="直線コネクタ 44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8" name="テキスト ボックス 44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9" name="直線コネクタ 44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0" name="テキスト ボックス 44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1" name="直線コネクタ 45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2" name="テキスト ボックス 45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3" name="直線コネクタ 45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4" name="テキスト ボックス 45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5" name="直線コネクタ 45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6" name="テキスト ボックス 45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7" name="直線コネクタ 45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8" name="テキスト ボックス 45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62" name="直線コネクタ 461"/>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63"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64" name="直線コネクタ 46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65"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66" name="直線コネクタ 465"/>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80934</xdr:rowOff>
    </xdr:from>
    <xdr:ext cx="469744" cy="259045"/>
    <xdr:sp macro="" textlink="">
      <xdr:nvSpPr>
        <xdr:cNvPr id="467" name="【保健センター・保健所】&#10;一人当たり面積平均値テキスト"/>
        <xdr:cNvSpPr txBox="1"/>
      </xdr:nvSpPr>
      <xdr:spPr>
        <a:xfrm>
          <a:off x="2225040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68" name="フローチャート : 判断 467"/>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44450</xdr:rowOff>
    </xdr:from>
    <xdr:to>
      <xdr:col>31</xdr:col>
      <xdr:colOff>85725</xdr:colOff>
      <xdr:row>59</xdr:row>
      <xdr:rowOff>146050</xdr:rowOff>
    </xdr:to>
    <xdr:sp macro="" textlink="">
      <xdr:nvSpPr>
        <xdr:cNvPr id="469" name="フローチャート : 判断 468"/>
        <xdr:cNvSpPr/>
      </xdr:nvSpPr>
      <xdr:spPr>
        <a:xfrm>
          <a:off x="21272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0" name="テキスト ボックス 4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1" name="テキスト ボックス 4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2" name="テキスト ボックス 4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3" name="テキスト ボックス 4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4" name="テキスト ボックス 4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22678</xdr:rowOff>
    </xdr:from>
    <xdr:to>
      <xdr:col>32</xdr:col>
      <xdr:colOff>238125</xdr:colOff>
      <xdr:row>63</xdr:row>
      <xdr:rowOff>124278</xdr:rowOff>
    </xdr:to>
    <xdr:sp macro="" textlink="">
      <xdr:nvSpPr>
        <xdr:cNvPr id="475" name="円/楕円 474"/>
        <xdr:cNvSpPr/>
      </xdr:nvSpPr>
      <xdr:spPr>
        <a:xfrm>
          <a:off x="22110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109055</xdr:rowOff>
    </xdr:from>
    <xdr:ext cx="469744" cy="259045"/>
    <xdr:sp macro="" textlink="">
      <xdr:nvSpPr>
        <xdr:cNvPr id="476" name="【保健センター・保健所】&#10;一人当たり面積該当値テキスト"/>
        <xdr:cNvSpPr txBox="1"/>
      </xdr:nvSpPr>
      <xdr:spPr>
        <a:xfrm>
          <a:off x="22250400" y="1073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22678</xdr:rowOff>
    </xdr:from>
    <xdr:to>
      <xdr:col>31</xdr:col>
      <xdr:colOff>85725</xdr:colOff>
      <xdr:row>63</xdr:row>
      <xdr:rowOff>124278</xdr:rowOff>
    </xdr:to>
    <xdr:sp macro="" textlink="">
      <xdr:nvSpPr>
        <xdr:cNvPr id="477" name="円/楕円 476"/>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73478</xdr:rowOff>
    </xdr:from>
    <xdr:to>
      <xdr:col>32</xdr:col>
      <xdr:colOff>187325</xdr:colOff>
      <xdr:row>63</xdr:row>
      <xdr:rowOff>73478</xdr:rowOff>
    </xdr:to>
    <xdr:cxnSp macro="">
      <xdr:nvCxnSpPr>
        <xdr:cNvPr id="478" name="直線コネクタ 477"/>
        <xdr:cNvCxnSpPr/>
      </xdr:nvCxnSpPr>
      <xdr:spPr>
        <a:xfrm>
          <a:off x="21323300" y="1087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162577</xdr:rowOff>
    </xdr:from>
    <xdr:ext cx="469744" cy="259045"/>
    <xdr:sp macro="" textlink="">
      <xdr:nvSpPr>
        <xdr:cNvPr id="479" name="n_1aveValue【保健センター・保健所】&#10;一人当たり面積"/>
        <xdr:cNvSpPr txBox="1"/>
      </xdr:nvSpPr>
      <xdr:spPr>
        <a:xfrm>
          <a:off x="210757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115405</xdr:rowOff>
    </xdr:from>
    <xdr:ext cx="469744" cy="259045"/>
    <xdr:sp macro="" textlink="">
      <xdr:nvSpPr>
        <xdr:cNvPr id="480" name="n_1mainValue【保健センター・保健所】&#10;一人当たり面積"/>
        <xdr:cNvSpPr txBox="1"/>
      </xdr:nvSpPr>
      <xdr:spPr>
        <a:xfrm>
          <a:off x="21075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1" name="正方形/長方形 4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2" name="正方形/長方形 4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3" name="正方形/長方形 4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4" name="正方形/長方形 4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5" name="正方形/長方形 4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6" name="正方形/長方形 4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7" name="正方形/長方形 4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8" name="正方形/長方形 4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9" name="テキスト ボックス 4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0" name="直線コネクタ 4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91" name="直線コネクタ 4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92" name="テキスト ボックス 491"/>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3" name="直線コネクタ 4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4" name="テキスト ボックス 4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5" name="直線コネクタ 4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6" name="テキスト ボックス 4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7" name="直線コネクタ 4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8" name="テキスト ボックス 4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9" name="直線コネクタ 4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0" name="テキスト ボックス 4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1" name="直線コネクタ 5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2" name="テキスト ボックス 5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04" name="直線コネクタ 503"/>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05"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06" name="直線コネクタ 505"/>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07"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08" name="直線コネクタ 507"/>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09"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10" name="フローチャート : 判断 509"/>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88264</xdr:rowOff>
    </xdr:from>
    <xdr:to>
      <xdr:col>22</xdr:col>
      <xdr:colOff>415925</xdr:colOff>
      <xdr:row>81</xdr:row>
      <xdr:rowOff>18414</xdr:rowOff>
    </xdr:to>
    <xdr:sp macro="" textlink="">
      <xdr:nvSpPr>
        <xdr:cNvPr id="511" name="フローチャート : 判断 510"/>
        <xdr:cNvSpPr/>
      </xdr:nvSpPr>
      <xdr:spPr>
        <a:xfrm>
          <a:off x="15430500" y="1380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2" name="テキスト ボックス 5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3" name="テキスト ボックス 5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4" name="テキスト ボックス 5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5" name="テキスト ボックス 5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6" name="テキスト ボックス 5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143511</xdr:rowOff>
    </xdr:from>
    <xdr:to>
      <xdr:col>23</xdr:col>
      <xdr:colOff>568325</xdr:colOff>
      <xdr:row>80</xdr:row>
      <xdr:rowOff>73661</xdr:rowOff>
    </xdr:to>
    <xdr:sp macro="" textlink="">
      <xdr:nvSpPr>
        <xdr:cNvPr id="517" name="円/楕円 516"/>
        <xdr:cNvSpPr/>
      </xdr:nvSpPr>
      <xdr:spPr>
        <a:xfrm>
          <a:off x="162687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166388</xdr:rowOff>
    </xdr:from>
    <xdr:ext cx="405111" cy="259045"/>
    <xdr:sp macro="" textlink="">
      <xdr:nvSpPr>
        <xdr:cNvPr id="518" name="【消防施設】&#10;有形固定資産減価償却率該当値テキスト"/>
        <xdr:cNvSpPr txBox="1"/>
      </xdr:nvSpPr>
      <xdr:spPr>
        <a:xfrm>
          <a:off x="16408400"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2539</xdr:rowOff>
    </xdr:from>
    <xdr:to>
      <xdr:col>22</xdr:col>
      <xdr:colOff>415925</xdr:colOff>
      <xdr:row>80</xdr:row>
      <xdr:rowOff>104139</xdr:rowOff>
    </xdr:to>
    <xdr:sp macro="" textlink="">
      <xdr:nvSpPr>
        <xdr:cNvPr id="519" name="円/楕円 518"/>
        <xdr:cNvSpPr/>
      </xdr:nvSpPr>
      <xdr:spPr>
        <a:xfrm>
          <a:off x="15430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22861</xdr:rowOff>
    </xdr:from>
    <xdr:to>
      <xdr:col>23</xdr:col>
      <xdr:colOff>517525</xdr:colOff>
      <xdr:row>80</xdr:row>
      <xdr:rowOff>53339</xdr:rowOff>
    </xdr:to>
    <xdr:cxnSp macro="">
      <xdr:nvCxnSpPr>
        <xdr:cNvPr id="520" name="直線コネクタ 519"/>
        <xdr:cNvCxnSpPr/>
      </xdr:nvCxnSpPr>
      <xdr:spPr>
        <a:xfrm flipV="1">
          <a:off x="15481300" y="13738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9541</xdr:rowOff>
    </xdr:from>
    <xdr:ext cx="405111" cy="259045"/>
    <xdr:sp macro="" textlink="">
      <xdr:nvSpPr>
        <xdr:cNvPr id="521" name="n_1aveValue【消防施設】&#10;有形固定資産減価償却率"/>
        <xdr:cNvSpPr txBox="1"/>
      </xdr:nvSpPr>
      <xdr:spPr>
        <a:xfrm>
          <a:off x="15266043" y="1389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120666</xdr:rowOff>
    </xdr:from>
    <xdr:ext cx="405111" cy="259045"/>
    <xdr:sp macro="" textlink="">
      <xdr:nvSpPr>
        <xdr:cNvPr id="522" name="n_1mainValue【消防施設】&#10;有形固定資産減価償却率"/>
        <xdr:cNvSpPr txBox="1"/>
      </xdr:nvSpPr>
      <xdr:spPr>
        <a:xfrm>
          <a:off x="15266043"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3" name="正方形/長方形 5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4" name="正方形/長方形 5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5" name="正方形/長方形 5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6" name="正方形/長方形 5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7" name="正方形/長方形 5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8" name="正方形/長方形 5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9" name="正方形/長方形 5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0" name="正方形/長方形 5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1" name="テキスト ボックス 5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2" name="直線コネクタ 5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33" name="直線コネクタ 53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4" name="テキスト ボックス 53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5" name="直線コネクタ 53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6" name="テキスト ボックス 53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7" name="直線コネクタ 53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8" name="テキスト ボックス 53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9" name="直線コネクタ 53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0" name="テキスト ボックス 53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1" name="直線コネクタ 54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2" name="テキスト ボックス 54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3" name="直線コネクタ 54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4" name="テキスト ボックス 54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6" name="テキスト ボックス 5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48" name="直線コネクタ 547"/>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49"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50" name="直線コネクタ 549"/>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51"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52" name="直線コネクタ 551"/>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53"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54" name="フローチャート : 判断 553"/>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41184</xdr:rowOff>
    </xdr:from>
    <xdr:to>
      <xdr:col>31</xdr:col>
      <xdr:colOff>85725</xdr:colOff>
      <xdr:row>81</xdr:row>
      <xdr:rowOff>142784</xdr:rowOff>
    </xdr:to>
    <xdr:sp macro="" textlink="">
      <xdr:nvSpPr>
        <xdr:cNvPr id="555" name="フローチャート : 判断 554"/>
        <xdr:cNvSpPr/>
      </xdr:nvSpPr>
      <xdr:spPr>
        <a:xfrm>
          <a:off x="21272500" y="1392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6" name="テキスト ボックス 5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7" name="テキスト ボックス 5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8" name="テキスト ボックス 5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9" name="テキスト ボックス 5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0" name="テキスト ボックス 5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132624</xdr:rowOff>
    </xdr:from>
    <xdr:to>
      <xdr:col>32</xdr:col>
      <xdr:colOff>238125</xdr:colOff>
      <xdr:row>78</xdr:row>
      <xdr:rowOff>62774</xdr:rowOff>
    </xdr:to>
    <xdr:sp macro="" textlink="">
      <xdr:nvSpPr>
        <xdr:cNvPr id="561" name="円/楕円 560"/>
        <xdr:cNvSpPr/>
      </xdr:nvSpPr>
      <xdr:spPr>
        <a:xfrm>
          <a:off x="22110700" y="133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85651</xdr:rowOff>
    </xdr:from>
    <xdr:ext cx="469744" cy="259045"/>
    <xdr:sp macro="" textlink="">
      <xdr:nvSpPr>
        <xdr:cNvPr id="562" name="【消防施設】&#10;一人当たり面積該当値テキスト"/>
        <xdr:cNvSpPr txBox="1"/>
      </xdr:nvSpPr>
      <xdr:spPr>
        <a:xfrm>
          <a:off x="22250400" y="1328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6894</xdr:rowOff>
    </xdr:from>
    <xdr:to>
      <xdr:col>31</xdr:col>
      <xdr:colOff>85725</xdr:colOff>
      <xdr:row>78</xdr:row>
      <xdr:rowOff>108494</xdr:rowOff>
    </xdr:to>
    <xdr:sp macro="" textlink="">
      <xdr:nvSpPr>
        <xdr:cNvPr id="563" name="円/楕円 562"/>
        <xdr:cNvSpPr/>
      </xdr:nvSpPr>
      <xdr:spPr>
        <a:xfrm>
          <a:off x="21272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11974</xdr:rowOff>
    </xdr:from>
    <xdr:to>
      <xdr:col>32</xdr:col>
      <xdr:colOff>187325</xdr:colOff>
      <xdr:row>78</xdr:row>
      <xdr:rowOff>57694</xdr:rowOff>
    </xdr:to>
    <xdr:cxnSp macro="">
      <xdr:nvCxnSpPr>
        <xdr:cNvPr id="564" name="直線コネクタ 563"/>
        <xdr:cNvCxnSpPr/>
      </xdr:nvCxnSpPr>
      <xdr:spPr>
        <a:xfrm flipV="1">
          <a:off x="21323300" y="133850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133911</xdr:rowOff>
    </xdr:from>
    <xdr:ext cx="469744" cy="259045"/>
    <xdr:sp macro="" textlink="">
      <xdr:nvSpPr>
        <xdr:cNvPr id="565" name="n_1aveValue【消防施設】&#10;一人当たり面積"/>
        <xdr:cNvSpPr txBox="1"/>
      </xdr:nvSpPr>
      <xdr:spPr>
        <a:xfrm>
          <a:off x="21075727" y="140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125021</xdr:rowOff>
    </xdr:from>
    <xdr:ext cx="469744" cy="259045"/>
    <xdr:sp macro="" textlink="">
      <xdr:nvSpPr>
        <xdr:cNvPr id="566" name="n_1mainValue【消防施設】&#10;一人当たり面積"/>
        <xdr:cNvSpPr txBox="1"/>
      </xdr:nvSpPr>
      <xdr:spPr>
        <a:xfrm>
          <a:off x="21075727" y="1315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7" name="正方形/長方形 5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8" name="正方形/長方形 5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9" name="正方形/長方形 5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0" name="正方形/長方形 5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1" name="正方形/長方形 5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2" name="正方形/長方形 5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3" name="正方形/長方形 5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4" name="正方形/長方形 5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5" name="テキスト ボックス 5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6" name="直線コネクタ 5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77" name="直線コネクタ 57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78" name="テキスト ボックス 57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9" name="直線コネクタ 57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0" name="テキスト ボックス 57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1" name="直線コネクタ 58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2" name="テキスト ボックス 58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3" name="直線コネクタ 58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4" name="テキスト ボックス 58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5" name="直線コネクタ 58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6" name="テキスト ボックス 58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7" name="直線コネクタ 5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8" name="テキスト ボックス 5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90" name="直線コネクタ 589"/>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91"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92" name="直線コネクタ 591"/>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93"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94" name="直線コネクタ 593"/>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4463</xdr:rowOff>
    </xdr:from>
    <xdr:ext cx="405111" cy="259045"/>
    <xdr:sp macro="" textlink="">
      <xdr:nvSpPr>
        <xdr:cNvPr id="595" name="【庁舎】&#10;有形固定資産減価償却率平均値テキスト"/>
        <xdr:cNvSpPr txBox="1"/>
      </xdr:nvSpPr>
      <xdr:spPr>
        <a:xfrm>
          <a:off x="164084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96" name="フローチャート : 判断 595"/>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597" name="フローチャート : 判断 596"/>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99695</xdr:rowOff>
    </xdr:from>
    <xdr:to>
      <xdr:col>23</xdr:col>
      <xdr:colOff>568325</xdr:colOff>
      <xdr:row>104</xdr:row>
      <xdr:rowOff>29845</xdr:rowOff>
    </xdr:to>
    <xdr:sp macro="" textlink="">
      <xdr:nvSpPr>
        <xdr:cNvPr id="603" name="円/楕円 602"/>
        <xdr:cNvSpPr/>
      </xdr:nvSpPr>
      <xdr:spPr>
        <a:xfrm>
          <a:off x="16268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78122</xdr:rowOff>
    </xdr:from>
    <xdr:ext cx="405111" cy="259045"/>
    <xdr:sp macro="" textlink="">
      <xdr:nvSpPr>
        <xdr:cNvPr id="604" name="【庁舎】&#10;有形固定資産減価償却率該当値テキスト"/>
        <xdr:cNvSpPr txBox="1"/>
      </xdr:nvSpPr>
      <xdr:spPr>
        <a:xfrm>
          <a:off x="16408400"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156845</xdr:rowOff>
    </xdr:from>
    <xdr:to>
      <xdr:col>22</xdr:col>
      <xdr:colOff>415925</xdr:colOff>
      <xdr:row>104</xdr:row>
      <xdr:rowOff>86995</xdr:rowOff>
    </xdr:to>
    <xdr:sp macro="" textlink="">
      <xdr:nvSpPr>
        <xdr:cNvPr id="605" name="円/楕円 604"/>
        <xdr:cNvSpPr/>
      </xdr:nvSpPr>
      <xdr:spPr>
        <a:xfrm>
          <a:off x="15430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150495</xdr:rowOff>
    </xdr:from>
    <xdr:to>
      <xdr:col>23</xdr:col>
      <xdr:colOff>517525</xdr:colOff>
      <xdr:row>104</xdr:row>
      <xdr:rowOff>36195</xdr:rowOff>
    </xdr:to>
    <xdr:cxnSp macro="">
      <xdr:nvCxnSpPr>
        <xdr:cNvPr id="606" name="直線コネクタ 605"/>
        <xdr:cNvCxnSpPr/>
      </xdr:nvCxnSpPr>
      <xdr:spPr>
        <a:xfrm flipV="1">
          <a:off x="15481300" y="178098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113047</xdr:rowOff>
    </xdr:from>
    <xdr:ext cx="405111" cy="259045"/>
    <xdr:sp macro="" textlink="">
      <xdr:nvSpPr>
        <xdr:cNvPr id="607" name="n_1aveValue【庁舎】&#10;有形固定資産減価償却率"/>
        <xdr:cNvSpPr txBox="1"/>
      </xdr:nvSpPr>
      <xdr:spPr>
        <a:xfrm>
          <a:off x="15266043"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78122</xdr:rowOff>
    </xdr:from>
    <xdr:ext cx="405111" cy="259045"/>
    <xdr:sp macro="" textlink="">
      <xdr:nvSpPr>
        <xdr:cNvPr id="608" name="n_1mainValue【庁舎】&#10;有形固定資産減価償却率"/>
        <xdr:cNvSpPr txBox="1"/>
      </xdr:nvSpPr>
      <xdr:spPr>
        <a:xfrm>
          <a:off x="15266043"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9" name="テキスト ボックス 61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20" name="直線コネクタ 6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1" name="テキスト ボックス 6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2" name="直線コネクタ 6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3" name="テキスト ボックス 6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4" name="直線コネクタ 6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5" name="テキスト ボックス 6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6" name="直線コネクタ 6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7" name="テキスト ボックス 6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8" name="直線コネクタ 6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9" name="テキスト ボックス 6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0" name="直線コネクタ 6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1" name="テキスト ボックス 6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33" name="直線コネクタ 632"/>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34"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35" name="直線コネクタ 634"/>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36"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37" name="直線コネクタ 636"/>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38"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39" name="フローチャート : 判断 638"/>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640" name="フローチャート : 判断 639"/>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113030</xdr:rowOff>
    </xdr:from>
    <xdr:to>
      <xdr:col>32</xdr:col>
      <xdr:colOff>238125</xdr:colOff>
      <xdr:row>103</xdr:row>
      <xdr:rowOff>43180</xdr:rowOff>
    </xdr:to>
    <xdr:sp macro="" textlink="">
      <xdr:nvSpPr>
        <xdr:cNvPr id="646" name="円/楕円 645"/>
        <xdr:cNvSpPr/>
      </xdr:nvSpPr>
      <xdr:spPr>
        <a:xfrm>
          <a:off x="221107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135907</xdr:rowOff>
    </xdr:from>
    <xdr:ext cx="469744" cy="259045"/>
    <xdr:sp macro="" textlink="">
      <xdr:nvSpPr>
        <xdr:cNvPr id="647" name="【庁舎】&#10;一人当たり面積該当値テキスト"/>
        <xdr:cNvSpPr txBox="1"/>
      </xdr:nvSpPr>
      <xdr:spPr>
        <a:xfrm>
          <a:off x="22250400"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0.367</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135889</xdr:rowOff>
    </xdr:from>
    <xdr:to>
      <xdr:col>31</xdr:col>
      <xdr:colOff>85725</xdr:colOff>
      <xdr:row>103</xdr:row>
      <xdr:rowOff>66039</xdr:rowOff>
    </xdr:to>
    <xdr:sp macro="" textlink="">
      <xdr:nvSpPr>
        <xdr:cNvPr id="648" name="円/楕円 647"/>
        <xdr:cNvSpPr/>
      </xdr:nvSpPr>
      <xdr:spPr>
        <a:xfrm>
          <a:off x="21272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163830</xdr:rowOff>
    </xdr:from>
    <xdr:to>
      <xdr:col>32</xdr:col>
      <xdr:colOff>187325</xdr:colOff>
      <xdr:row>103</xdr:row>
      <xdr:rowOff>15239</xdr:rowOff>
    </xdr:to>
    <xdr:cxnSp macro="">
      <xdr:nvCxnSpPr>
        <xdr:cNvPr id="649" name="直線コネクタ 648"/>
        <xdr:cNvCxnSpPr/>
      </xdr:nvCxnSpPr>
      <xdr:spPr>
        <a:xfrm flipV="1">
          <a:off x="21323300" y="176517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19066</xdr:rowOff>
    </xdr:from>
    <xdr:ext cx="469744" cy="259045"/>
    <xdr:sp macro="" textlink="">
      <xdr:nvSpPr>
        <xdr:cNvPr id="650" name="n_1aveValue【庁舎】&#10;一人当たり面積"/>
        <xdr:cNvSpPr txBox="1"/>
      </xdr:nvSpPr>
      <xdr:spPr>
        <a:xfrm>
          <a:off x="21075727"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82566</xdr:rowOff>
    </xdr:from>
    <xdr:ext cx="469744" cy="259045"/>
    <xdr:sp macro="" textlink="">
      <xdr:nvSpPr>
        <xdr:cNvPr id="651" name="n_1mainValue【庁舎】&#10;一人当たり面積"/>
        <xdr:cNvSpPr txBox="1"/>
      </xdr:nvSpPr>
      <xdr:spPr>
        <a:xfrm>
          <a:off x="2107572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の減価償却率で特に比率が高くなっているのは、体育館・プールと市民会館で、プールについては平成２４、２６年度に大規模改修を行っており老朽化対策に取り組んでいる。市民会館については、統廃合を検討していく。</a:t>
          </a:r>
          <a:endParaRPr lang="ja-JP" altLang="ja-JP" sz="1400">
            <a:effectLst/>
          </a:endParaRPr>
        </a:p>
        <a:p>
          <a:r>
            <a:rPr kumimoji="1" lang="ja-JP" altLang="ja-JP" sz="1100">
              <a:solidFill>
                <a:schemeClr val="dk1"/>
              </a:solidFill>
              <a:effectLst/>
              <a:latin typeface="+mn-lt"/>
              <a:ea typeface="+mn-ea"/>
              <a:cs typeface="+mn-cs"/>
            </a:rPr>
            <a:t>・庁舎については、平成２５年度に新庁舎を建設、既存庁舎についても平成２６年度に耐震化を行っており類似団体平均より低くなっている。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・福祉施設、消防施設の一人当たり面積は、旧町単位で整備した施設をそのまま引き継いでいるため、類似団体内順位で最も高い数値になっている。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岐阜県海津市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35,697
35,118
112.03
16,189,364
15,561,156
617,816
10,409,821
18,567,348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経年的に低下傾向にあり、岐阜県平均より低い指数で推移している。</a:t>
          </a:r>
          <a:endParaRPr kumimoji="1" lang="en-US" altLang="ja-JP" sz="1200">
            <a:latin typeface="ＭＳ Ｐゴシック"/>
          </a:endParaRPr>
        </a:p>
        <a:p>
          <a:r>
            <a:rPr kumimoji="1" lang="ja-JP" altLang="en-US" sz="1200">
              <a:latin typeface="ＭＳ Ｐゴシック"/>
            </a:rPr>
            <a:t>　平成２８年度は、普通交付税算定における地域振興費（人口）や公債費等の増による基準財政需要額の増加幅が地方消費税交付金や配当割交付金等の増による基準財政収入額の増加幅を上回ったため、前年度比</a:t>
          </a:r>
          <a:r>
            <a:rPr kumimoji="1" lang="en-US" altLang="ja-JP" sz="1200">
              <a:latin typeface="ＭＳ Ｐゴシック"/>
            </a:rPr>
            <a:t>0.01</a:t>
          </a:r>
          <a:r>
            <a:rPr kumimoji="1" lang="ja-JP" altLang="en-US" sz="1200">
              <a:latin typeface="ＭＳ Ｐゴシック"/>
            </a:rPr>
            <a:t>ポイント減少した。</a:t>
          </a:r>
          <a:endParaRPr kumimoji="1" lang="en-US" altLang="ja-JP" sz="1200">
            <a:latin typeface="ＭＳ Ｐゴシック"/>
          </a:endParaRPr>
        </a:p>
        <a:p>
          <a:r>
            <a:rPr kumimoji="1" lang="ja-JP" altLang="en-US" sz="1200">
              <a:latin typeface="ＭＳ Ｐゴシック"/>
            </a:rPr>
            <a:t>　引き続き、定員管理・給与適正化や事務事業の見直しによる歳出抑制、市税の徴収強化を中心とする歳入確保に取り組み、財政基盤の強化に努める。</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116417</xdr:rowOff>
    </xdr:to>
    <xdr:cxnSp macro="">
      <xdr:nvCxnSpPr>
        <xdr:cNvPr id="68" name="直線コネクタ 67"/>
        <xdr:cNvCxnSpPr/>
      </xdr:nvCxnSpPr>
      <xdr:spPr>
        <a:xfrm>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96308</xdr:rowOff>
    </xdr:to>
    <xdr:cxnSp macro="">
      <xdr:nvCxnSpPr>
        <xdr:cNvPr id="71" name="直線コネクタ 70"/>
        <xdr:cNvCxnSpPr/>
      </xdr:nvCxnSpPr>
      <xdr:spPr>
        <a:xfrm>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4" name="直線コネクタ 73"/>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7" name="直線コネクタ 76"/>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90" name="テキスト ボックス 89"/>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6" name="テキスト ボックス 95"/>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経年的に類似団体平均、岐阜県平均より高い水準で推移している。</a:t>
          </a:r>
          <a:endParaRPr kumimoji="1" lang="en-US" altLang="ja-JP" sz="1200">
            <a:latin typeface="ＭＳ Ｐゴシック"/>
          </a:endParaRPr>
        </a:p>
        <a:p>
          <a:r>
            <a:rPr kumimoji="1" lang="ja-JP" altLang="en-US" sz="1200">
              <a:latin typeface="ＭＳ Ｐゴシック"/>
            </a:rPr>
            <a:t>　平成２８年度は、分子となる経常経費一般充当財源が減少したものの、それ以上に分母となる経常一般財源等総額が減少したため、前年度比</a:t>
          </a:r>
          <a:r>
            <a:rPr kumimoji="1" lang="en-US" altLang="ja-JP" sz="1200">
              <a:latin typeface="ＭＳ Ｐゴシック"/>
            </a:rPr>
            <a:t>1.4</a:t>
          </a:r>
          <a:r>
            <a:rPr kumimoji="1" lang="ja-JP" altLang="en-US" sz="1200">
              <a:latin typeface="ＭＳ Ｐゴシック"/>
            </a:rPr>
            <a:t>ポイント増加した。物件費、補助費等の経常収支比率が減少したものの扶助費、公債費が増加傾向にあるため、今後も事務事業の見直し等を進め経常経費削減に努めるとともに、地方税収入が減少傾向にあるため、徴税強化を中心とする歳入確保に取り組む。</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70213</xdr:rowOff>
    </xdr:from>
    <xdr:to>
      <xdr:col>7</xdr:col>
      <xdr:colOff>152400</xdr:colOff>
      <xdr:row>60</xdr:row>
      <xdr:rowOff>118473</xdr:rowOff>
    </xdr:to>
    <xdr:cxnSp macro="">
      <xdr:nvCxnSpPr>
        <xdr:cNvPr id="133" name="直線コネクタ 132"/>
        <xdr:cNvCxnSpPr/>
      </xdr:nvCxnSpPr>
      <xdr:spPr>
        <a:xfrm>
          <a:off x="4114800" y="103572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70213</xdr:rowOff>
    </xdr:from>
    <xdr:to>
      <xdr:col>6</xdr:col>
      <xdr:colOff>0</xdr:colOff>
      <xdr:row>60</xdr:row>
      <xdr:rowOff>128815</xdr:rowOff>
    </xdr:to>
    <xdr:cxnSp macro="">
      <xdr:nvCxnSpPr>
        <xdr:cNvPr id="136" name="直線コネクタ 135"/>
        <xdr:cNvCxnSpPr/>
      </xdr:nvCxnSpPr>
      <xdr:spPr>
        <a:xfrm flipV="1">
          <a:off x="3225800" y="10357213"/>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38" name="テキスト ボックス 137"/>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117566</xdr:rowOff>
    </xdr:from>
    <xdr:to>
      <xdr:col>4</xdr:col>
      <xdr:colOff>482600</xdr:colOff>
      <xdr:row>60</xdr:row>
      <xdr:rowOff>128815</xdr:rowOff>
    </xdr:to>
    <xdr:cxnSp macro="">
      <xdr:nvCxnSpPr>
        <xdr:cNvPr id="139" name="直線コネクタ 138"/>
        <xdr:cNvCxnSpPr/>
      </xdr:nvCxnSpPr>
      <xdr:spPr>
        <a:xfrm>
          <a:off x="2336800" y="10233116"/>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164754</xdr:rowOff>
    </xdr:from>
    <xdr:ext cx="762000" cy="259045"/>
    <xdr:sp macro="" textlink="">
      <xdr:nvSpPr>
        <xdr:cNvPr id="141" name="テキスト ボックス 140"/>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103777</xdr:rowOff>
    </xdr:from>
    <xdr:to>
      <xdr:col>3</xdr:col>
      <xdr:colOff>279400</xdr:colOff>
      <xdr:row>59</xdr:row>
      <xdr:rowOff>117566</xdr:rowOff>
    </xdr:to>
    <xdr:cxnSp macro="">
      <xdr:nvCxnSpPr>
        <xdr:cNvPr id="142" name="直線コネクタ 141"/>
        <xdr:cNvCxnSpPr/>
      </xdr:nvCxnSpPr>
      <xdr:spPr>
        <a:xfrm>
          <a:off x="1447800" y="1021932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133730</xdr:rowOff>
    </xdr:from>
    <xdr:ext cx="762000" cy="259045"/>
    <xdr:sp macro="" textlink="">
      <xdr:nvSpPr>
        <xdr:cNvPr id="144" name="テキスト ボックス 143"/>
        <xdr:cNvSpPr txBox="1"/>
      </xdr:nvSpPr>
      <xdr:spPr>
        <a:xfrm>
          <a:off x="1955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154412</xdr:rowOff>
    </xdr:from>
    <xdr:ext cx="762000" cy="259045"/>
    <xdr:sp macro="" textlink="">
      <xdr:nvSpPr>
        <xdr:cNvPr id="146" name="テキスト ボックス 145"/>
        <xdr:cNvSpPr txBox="1"/>
      </xdr:nvSpPr>
      <xdr:spPr>
        <a:xfrm>
          <a:off x="1066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67673</xdr:rowOff>
    </xdr:from>
    <xdr:to>
      <xdr:col>7</xdr:col>
      <xdr:colOff>203200</xdr:colOff>
      <xdr:row>60</xdr:row>
      <xdr:rowOff>169273</xdr:rowOff>
    </xdr:to>
    <xdr:sp macro="" textlink="">
      <xdr:nvSpPr>
        <xdr:cNvPr id="152" name="円/楕円 151"/>
        <xdr:cNvSpPr/>
      </xdr:nvSpPr>
      <xdr:spPr>
        <a:xfrm>
          <a:off x="4902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39750</xdr:rowOff>
    </xdr:from>
    <xdr:ext cx="762000" cy="259045"/>
    <xdr:sp macro="" textlink="">
      <xdr:nvSpPr>
        <xdr:cNvPr id="153" name="財政構造の弾力性該当値テキスト"/>
        <xdr:cNvSpPr txBox="1"/>
      </xdr:nvSpPr>
      <xdr:spPr>
        <a:xfrm>
          <a:off x="5041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19413</xdr:rowOff>
    </xdr:from>
    <xdr:to>
      <xdr:col>6</xdr:col>
      <xdr:colOff>50800</xdr:colOff>
      <xdr:row>60</xdr:row>
      <xdr:rowOff>121013</xdr:rowOff>
    </xdr:to>
    <xdr:sp macro="" textlink="">
      <xdr:nvSpPr>
        <xdr:cNvPr id="154" name="円/楕円 153"/>
        <xdr:cNvSpPr/>
      </xdr:nvSpPr>
      <xdr:spPr>
        <a:xfrm>
          <a:off x="4064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105790</xdr:rowOff>
    </xdr:from>
    <xdr:ext cx="736600" cy="259045"/>
    <xdr:sp macro="" textlink="">
      <xdr:nvSpPr>
        <xdr:cNvPr id="155" name="テキスト ボックス 154"/>
        <xdr:cNvSpPr txBox="1"/>
      </xdr:nvSpPr>
      <xdr:spPr>
        <a:xfrm>
          <a:off x="3733800" y="1039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78015</xdr:rowOff>
    </xdr:from>
    <xdr:to>
      <xdr:col>4</xdr:col>
      <xdr:colOff>533400</xdr:colOff>
      <xdr:row>61</xdr:row>
      <xdr:rowOff>8165</xdr:rowOff>
    </xdr:to>
    <xdr:sp macro="" textlink="">
      <xdr:nvSpPr>
        <xdr:cNvPr id="156" name="円/楕円 155"/>
        <xdr:cNvSpPr/>
      </xdr:nvSpPr>
      <xdr:spPr>
        <a:xfrm>
          <a:off x="3175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164392</xdr:rowOff>
    </xdr:from>
    <xdr:ext cx="762000" cy="259045"/>
    <xdr:sp macro="" textlink="">
      <xdr:nvSpPr>
        <xdr:cNvPr id="157" name="テキスト ボックス 156"/>
        <xdr:cNvSpPr txBox="1"/>
      </xdr:nvSpPr>
      <xdr:spPr>
        <a:xfrm>
          <a:off x="28448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66766</xdr:rowOff>
    </xdr:from>
    <xdr:to>
      <xdr:col>3</xdr:col>
      <xdr:colOff>330200</xdr:colOff>
      <xdr:row>59</xdr:row>
      <xdr:rowOff>168366</xdr:rowOff>
    </xdr:to>
    <xdr:sp macro="" textlink="">
      <xdr:nvSpPr>
        <xdr:cNvPr id="158" name="円/楕円 157"/>
        <xdr:cNvSpPr/>
      </xdr:nvSpPr>
      <xdr:spPr>
        <a:xfrm>
          <a:off x="2286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59" name="テキスト ボックス 158"/>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52977</xdr:rowOff>
    </xdr:from>
    <xdr:to>
      <xdr:col>2</xdr:col>
      <xdr:colOff>127000</xdr:colOff>
      <xdr:row>59</xdr:row>
      <xdr:rowOff>154577</xdr:rowOff>
    </xdr:to>
    <xdr:sp macro="" textlink="">
      <xdr:nvSpPr>
        <xdr:cNvPr id="160" name="円/楕円 159"/>
        <xdr:cNvSpPr/>
      </xdr:nvSpPr>
      <xdr:spPr>
        <a:xfrm>
          <a:off x="1397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139354</xdr:rowOff>
    </xdr:from>
    <xdr:ext cx="762000" cy="259045"/>
    <xdr:sp macro="" textlink="">
      <xdr:nvSpPr>
        <xdr:cNvPr id="161" name="テキスト ボックス 160"/>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[150,582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経年的に増加傾向で</a:t>
          </a:r>
          <a:r>
            <a:rPr kumimoji="1" lang="ja-JP" altLang="ja-JP" sz="1200">
              <a:solidFill>
                <a:schemeClr val="dk1"/>
              </a:solidFill>
              <a:effectLst/>
              <a:latin typeface="+mn-lt"/>
              <a:ea typeface="+mn-ea"/>
              <a:cs typeface="+mn-cs"/>
            </a:rPr>
            <a:t>類似団体平均とほぼ同水準で</a:t>
          </a:r>
          <a:r>
            <a:rPr kumimoji="1" lang="ja-JP" altLang="en-US" sz="1200">
              <a:latin typeface="ＭＳ Ｐゴシック"/>
            </a:rPr>
            <a:t>あったが、平成２８年度は減少に転じ、類似団体平均より低い水準となった。</a:t>
          </a:r>
          <a:endParaRPr kumimoji="1" lang="en-US" altLang="ja-JP" sz="1200" baseline="0">
            <a:solidFill>
              <a:schemeClr val="dk1"/>
            </a:solidFill>
            <a:effectLst/>
            <a:latin typeface="+mn-lt"/>
            <a:ea typeface="+mn-ea"/>
            <a:cs typeface="+mn-cs"/>
          </a:endParaRPr>
        </a:p>
        <a:p>
          <a:r>
            <a:rPr kumimoji="1" lang="ja-JP" altLang="en-US" sz="1200" baseline="0">
              <a:solidFill>
                <a:schemeClr val="dk1"/>
              </a:solidFill>
              <a:effectLst/>
              <a:latin typeface="+mn-lt"/>
              <a:ea typeface="+mn-ea"/>
              <a:cs typeface="+mn-cs"/>
            </a:rPr>
            <a:t>　依然として、全国平均・岐阜県平均より高い水準にあるのは、物件費において、当市は保有施設数が多く、その維持管理に費用がかかっていることが主な要因として挙げられる。引き続き、事務事業の見直し等を進めるとともに、定員適正化計画に沿った定員管理や公共施設等総合管理計画に沿った施設の適正配置等に取り組み、人件費および物件費の抑制に努める。</a:t>
          </a:r>
          <a:endParaRPr kumimoji="1" lang="en-US" altLang="ja-JP" sz="120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148614</xdr:rowOff>
    </xdr:from>
    <xdr:to>
      <xdr:col>7</xdr:col>
      <xdr:colOff>152400</xdr:colOff>
      <xdr:row>83</xdr:row>
      <xdr:rowOff>18202</xdr:rowOff>
    </xdr:to>
    <xdr:cxnSp macro="">
      <xdr:nvCxnSpPr>
        <xdr:cNvPr id="196" name="直線コネクタ 195"/>
        <xdr:cNvCxnSpPr/>
      </xdr:nvCxnSpPr>
      <xdr:spPr>
        <a:xfrm flipV="1">
          <a:off x="4114800" y="14207514"/>
          <a:ext cx="8382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157156</xdr:rowOff>
    </xdr:from>
    <xdr:to>
      <xdr:col>6</xdr:col>
      <xdr:colOff>0</xdr:colOff>
      <xdr:row>83</xdr:row>
      <xdr:rowOff>18202</xdr:rowOff>
    </xdr:to>
    <xdr:cxnSp macro="">
      <xdr:nvCxnSpPr>
        <xdr:cNvPr id="199" name="直線コネクタ 198"/>
        <xdr:cNvCxnSpPr/>
      </xdr:nvCxnSpPr>
      <xdr:spPr>
        <a:xfrm>
          <a:off x="3225800" y="14216056"/>
          <a:ext cx="889000" cy="3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77978</xdr:rowOff>
    </xdr:from>
    <xdr:to>
      <xdr:col>4</xdr:col>
      <xdr:colOff>482600</xdr:colOff>
      <xdr:row>82</xdr:row>
      <xdr:rowOff>157156</xdr:rowOff>
    </xdr:to>
    <xdr:cxnSp macro="">
      <xdr:nvCxnSpPr>
        <xdr:cNvPr id="202" name="直線コネクタ 201"/>
        <xdr:cNvCxnSpPr/>
      </xdr:nvCxnSpPr>
      <xdr:spPr>
        <a:xfrm>
          <a:off x="2336800" y="14136878"/>
          <a:ext cx="889000" cy="7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46627</xdr:rowOff>
    </xdr:from>
    <xdr:ext cx="762000" cy="259045"/>
    <xdr:sp macro="" textlink="">
      <xdr:nvSpPr>
        <xdr:cNvPr id="204" name="テキスト ボックス 203"/>
        <xdr:cNvSpPr txBox="1"/>
      </xdr:nvSpPr>
      <xdr:spPr>
        <a:xfrm>
          <a:off x="2844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71752</xdr:rowOff>
    </xdr:from>
    <xdr:to>
      <xdr:col>3</xdr:col>
      <xdr:colOff>279400</xdr:colOff>
      <xdr:row>82</xdr:row>
      <xdr:rowOff>77978</xdr:rowOff>
    </xdr:to>
    <xdr:cxnSp macro="">
      <xdr:nvCxnSpPr>
        <xdr:cNvPr id="205" name="直線コネクタ 204"/>
        <xdr:cNvCxnSpPr/>
      </xdr:nvCxnSpPr>
      <xdr:spPr>
        <a:xfrm>
          <a:off x="1447800" y="14130652"/>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165008</xdr:rowOff>
    </xdr:from>
    <xdr:ext cx="762000" cy="259045"/>
    <xdr:sp macro="" textlink="">
      <xdr:nvSpPr>
        <xdr:cNvPr id="207" name="テキスト ボックス 206"/>
        <xdr:cNvSpPr txBox="1"/>
      </xdr:nvSpPr>
      <xdr:spPr>
        <a:xfrm>
          <a:off x="1955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123288</xdr:rowOff>
    </xdr:from>
    <xdr:ext cx="762000" cy="259045"/>
    <xdr:sp macro="" textlink="">
      <xdr:nvSpPr>
        <xdr:cNvPr id="209" name="テキスト ボックス 208"/>
        <xdr:cNvSpPr txBox="1"/>
      </xdr:nvSpPr>
      <xdr:spPr>
        <a:xfrm>
          <a:off x="1066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97814</xdr:rowOff>
    </xdr:from>
    <xdr:to>
      <xdr:col>7</xdr:col>
      <xdr:colOff>203200</xdr:colOff>
      <xdr:row>83</xdr:row>
      <xdr:rowOff>27964</xdr:rowOff>
    </xdr:to>
    <xdr:sp macro="" textlink="">
      <xdr:nvSpPr>
        <xdr:cNvPr id="215" name="円/楕円 214"/>
        <xdr:cNvSpPr/>
      </xdr:nvSpPr>
      <xdr:spPr>
        <a:xfrm>
          <a:off x="4902200" y="141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114341</xdr:rowOff>
    </xdr:from>
    <xdr:ext cx="762000" cy="259045"/>
    <xdr:sp macro="" textlink="">
      <xdr:nvSpPr>
        <xdr:cNvPr id="216" name="人件費・物件費等の状況該当値テキスト"/>
        <xdr:cNvSpPr txBox="1"/>
      </xdr:nvSpPr>
      <xdr:spPr>
        <a:xfrm>
          <a:off x="5041900" y="1400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150,582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138852</xdr:rowOff>
    </xdr:from>
    <xdr:to>
      <xdr:col>6</xdr:col>
      <xdr:colOff>50800</xdr:colOff>
      <xdr:row>83</xdr:row>
      <xdr:rowOff>69002</xdr:rowOff>
    </xdr:to>
    <xdr:sp macro="" textlink="">
      <xdr:nvSpPr>
        <xdr:cNvPr id="217" name="円/楕円 216"/>
        <xdr:cNvSpPr/>
      </xdr:nvSpPr>
      <xdr:spPr>
        <a:xfrm>
          <a:off x="4064000" y="141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53779</xdr:rowOff>
    </xdr:from>
    <xdr:ext cx="736600" cy="259045"/>
    <xdr:sp macro="" textlink="">
      <xdr:nvSpPr>
        <xdr:cNvPr id="218" name="テキスト ボックス 217"/>
        <xdr:cNvSpPr txBox="1"/>
      </xdr:nvSpPr>
      <xdr:spPr>
        <a:xfrm>
          <a:off x="3733800" y="1428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155,684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106356</xdr:rowOff>
    </xdr:from>
    <xdr:to>
      <xdr:col>4</xdr:col>
      <xdr:colOff>533400</xdr:colOff>
      <xdr:row>83</xdr:row>
      <xdr:rowOff>36506</xdr:rowOff>
    </xdr:to>
    <xdr:sp macro="" textlink="">
      <xdr:nvSpPr>
        <xdr:cNvPr id="219" name="円/楕円 218"/>
        <xdr:cNvSpPr/>
      </xdr:nvSpPr>
      <xdr:spPr>
        <a:xfrm>
          <a:off x="3175000" y="141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21283</xdr:rowOff>
    </xdr:from>
    <xdr:ext cx="762000" cy="259045"/>
    <xdr:sp macro="" textlink="">
      <xdr:nvSpPr>
        <xdr:cNvPr id="220" name="テキスト ボックス 219"/>
        <xdr:cNvSpPr txBox="1"/>
      </xdr:nvSpPr>
      <xdr:spPr>
        <a:xfrm>
          <a:off x="2844800" y="1425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151,644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27178</xdr:rowOff>
    </xdr:from>
    <xdr:to>
      <xdr:col>3</xdr:col>
      <xdr:colOff>330200</xdr:colOff>
      <xdr:row>82</xdr:row>
      <xdr:rowOff>128778</xdr:rowOff>
    </xdr:to>
    <xdr:sp macro="" textlink="">
      <xdr:nvSpPr>
        <xdr:cNvPr id="221" name="円/楕円 220"/>
        <xdr:cNvSpPr/>
      </xdr:nvSpPr>
      <xdr:spPr>
        <a:xfrm>
          <a:off x="2286000" y="140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138955</xdr:rowOff>
    </xdr:from>
    <xdr:ext cx="762000" cy="259045"/>
    <xdr:sp macro="" textlink="">
      <xdr:nvSpPr>
        <xdr:cNvPr id="222" name="テキスト ボックス 221"/>
        <xdr:cNvSpPr txBox="1"/>
      </xdr:nvSpPr>
      <xdr:spPr>
        <a:xfrm>
          <a:off x="1955800" y="1385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141,800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20952</xdr:rowOff>
    </xdr:from>
    <xdr:to>
      <xdr:col>2</xdr:col>
      <xdr:colOff>127000</xdr:colOff>
      <xdr:row>82</xdr:row>
      <xdr:rowOff>122552</xdr:rowOff>
    </xdr:to>
    <xdr:sp macro="" textlink="">
      <xdr:nvSpPr>
        <xdr:cNvPr id="223" name="円/楕円 222"/>
        <xdr:cNvSpPr/>
      </xdr:nvSpPr>
      <xdr:spPr>
        <a:xfrm>
          <a:off x="1397000" y="140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132729</xdr:rowOff>
    </xdr:from>
    <xdr:ext cx="762000" cy="259045"/>
    <xdr:sp macro="" textlink="">
      <xdr:nvSpPr>
        <xdr:cNvPr id="224" name="テキスト ボックス 223"/>
        <xdr:cNvSpPr txBox="1"/>
      </xdr:nvSpPr>
      <xdr:spPr>
        <a:xfrm>
          <a:off x="1066800" y="138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経年的にほぼ横ばいの状態であり、類似団体平均・全国市平均よりかなり低い水準となっている。</a:t>
          </a:r>
          <a:endParaRPr kumimoji="1" lang="en-US" altLang="ja-JP" sz="1200">
            <a:latin typeface="ＭＳ Ｐゴシック"/>
          </a:endParaRPr>
        </a:p>
        <a:p>
          <a:r>
            <a:rPr kumimoji="1" lang="ja-JP" altLang="en-US" sz="1200">
              <a:latin typeface="ＭＳ Ｐゴシック"/>
            </a:rPr>
            <a:t>　今後も給与の適正化を図っていくことは困難な状況ではあるが、職員の年齢構成のバランスを保ち、市民サービスの水準の維持・向上を図るためにも、職員の計画的な採用を考えていく必要がある。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77046</xdr:rowOff>
    </xdr:from>
    <xdr:to>
      <xdr:col>24</xdr:col>
      <xdr:colOff>558800</xdr:colOff>
      <xdr:row>83</xdr:row>
      <xdr:rowOff>157480</xdr:rowOff>
    </xdr:to>
    <xdr:cxnSp macro="">
      <xdr:nvCxnSpPr>
        <xdr:cNvPr id="258" name="直線コネクタ 257"/>
        <xdr:cNvCxnSpPr/>
      </xdr:nvCxnSpPr>
      <xdr:spPr>
        <a:xfrm flipV="1">
          <a:off x="16179800" y="143073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109220</xdr:rowOff>
    </xdr:from>
    <xdr:to>
      <xdr:col>23</xdr:col>
      <xdr:colOff>406400</xdr:colOff>
      <xdr:row>83</xdr:row>
      <xdr:rowOff>157480</xdr:rowOff>
    </xdr:to>
    <xdr:cxnSp macro="">
      <xdr:nvCxnSpPr>
        <xdr:cNvPr id="261" name="直線コネクタ 260"/>
        <xdr:cNvCxnSpPr/>
      </xdr:nvCxnSpPr>
      <xdr:spPr>
        <a:xfrm>
          <a:off x="15290800" y="1433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63" name="テキスト ボックス 262"/>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83</xdr:row>
      <xdr:rowOff>109220</xdr:rowOff>
    </xdr:to>
    <xdr:cxnSp macro="">
      <xdr:nvCxnSpPr>
        <xdr:cNvPr id="264" name="直線コネクタ 263"/>
        <xdr:cNvCxnSpPr/>
      </xdr:nvCxnSpPr>
      <xdr:spPr>
        <a:xfrm>
          <a:off x="14401800" y="143234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133773</xdr:rowOff>
    </xdr:from>
    <xdr:to>
      <xdr:col>22</xdr:col>
      <xdr:colOff>254000</xdr:colOff>
      <xdr:row>86</xdr:row>
      <xdr:rowOff>63923</xdr:rowOff>
    </xdr:to>
    <xdr:sp macro="" textlink="">
      <xdr:nvSpPr>
        <xdr:cNvPr id="265" name="フローチャート : 判断 264"/>
        <xdr:cNvSpPr/>
      </xdr:nvSpPr>
      <xdr:spPr>
        <a:xfrm>
          <a:off x="15240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66" name="テキスト ボックス 265"/>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86</xdr:row>
      <xdr:rowOff>133773</xdr:rowOff>
    </xdr:to>
    <xdr:cxnSp macro="">
      <xdr:nvCxnSpPr>
        <xdr:cNvPr id="267" name="直線コネクタ 266"/>
        <xdr:cNvCxnSpPr/>
      </xdr:nvCxnSpPr>
      <xdr:spPr>
        <a:xfrm flipV="1">
          <a:off x="13512800" y="14323484"/>
          <a:ext cx="889000" cy="55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8" name="フローチャート : 判断 267"/>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69" name="テキスト ボックス 268"/>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71" name="テキスト ボックス 270"/>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77" name="円/楕円 276"/>
        <xdr:cNvSpPr/>
      </xdr:nvSpPr>
      <xdr:spPr>
        <a:xfrm>
          <a:off x="169672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42773</xdr:rowOff>
    </xdr:from>
    <xdr:ext cx="762000" cy="259045"/>
    <xdr:sp macro="" textlink="">
      <xdr:nvSpPr>
        <xdr:cNvPr id="278" name="給与水準   （国との比較）該当値テキスト"/>
        <xdr:cNvSpPr txBox="1"/>
      </xdr:nvSpPr>
      <xdr:spPr>
        <a:xfrm>
          <a:off x="17106900" y="1410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106680</xdr:rowOff>
    </xdr:from>
    <xdr:to>
      <xdr:col>23</xdr:col>
      <xdr:colOff>457200</xdr:colOff>
      <xdr:row>84</xdr:row>
      <xdr:rowOff>36830</xdr:rowOff>
    </xdr:to>
    <xdr:sp macro="" textlink="">
      <xdr:nvSpPr>
        <xdr:cNvPr id="279" name="円/楕円 278"/>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80" name="テキスト ボックス 279"/>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58420</xdr:rowOff>
    </xdr:from>
    <xdr:to>
      <xdr:col>22</xdr:col>
      <xdr:colOff>254000</xdr:colOff>
      <xdr:row>83</xdr:row>
      <xdr:rowOff>160020</xdr:rowOff>
    </xdr:to>
    <xdr:sp macro="" textlink="">
      <xdr:nvSpPr>
        <xdr:cNvPr id="281" name="円/楕円 280"/>
        <xdr:cNvSpPr/>
      </xdr:nvSpPr>
      <xdr:spPr>
        <a:xfrm>
          <a:off x="15240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82" name="テキスト ボックス 281"/>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3" name="円/楕円 282"/>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84" name="テキスト ボックス 283"/>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82973</xdr:rowOff>
    </xdr:from>
    <xdr:to>
      <xdr:col>19</xdr:col>
      <xdr:colOff>533400</xdr:colOff>
      <xdr:row>87</xdr:row>
      <xdr:rowOff>13123</xdr:rowOff>
    </xdr:to>
    <xdr:sp macro="" textlink="">
      <xdr:nvSpPr>
        <xdr:cNvPr id="285" name="円/楕円 284"/>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23300</xdr:rowOff>
    </xdr:from>
    <xdr:ext cx="762000" cy="259045"/>
    <xdr:sp macro="" textlink="">
      <xdr:nvSpPr>
        <xdr:cNvPr id="286" name="テキスト ボックス 285"/>
        <xdr:cNvSpPr txBox="1"/>
      </xdr:nvSpPr>
      <xdr:spPr>
        <a:xfrm>
          <a:off x="13131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定員適正化の推進により微減傾向で、経年的には類似団体平均と同水準、全国平均・岐阜県平均より高い水準となっている。</a:t>
          </a:r>
          <a:endParaRPr kumimoji="1" lang="en-US" altLang="ja-JP" sz="12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a:solidFill>
                <a:schemeClr val="dk1"/>
              </a:solidFill>
              <a:effectLst/>
              <a:latin typeface="+mn-ea"/>
              <a:ea typeface="+mn-ea"/>
              <a:cs typeface="+mn-cs"/>
            </a:rPr>
            <a:t>平成</a:t>
          </a:r>
          <a:r>
            <a:rPr kumimoji="1" lang="ja-JP" altLang="en-US" sz="1200">
              <a:solidFill>
                <a:schemeClr val="dk1"/>
              </a:solidFill>
              <a:effectLst/>
              <a:latin typeface="+mn-ea"/>
              <a:ea typeface="+mn-ea"/>
              <a:cs typeface="+mn-cs"/>
            </a:rPr>
            <a:t>２８</a:t>
          </a:r>
          <a:r>
            <a:rPr kumimoji="1" lang="ja-JP" altLang="ja-JP" sz="1200">
              <a:solidFill>
                <a:schemeClr val="dk1"/>
              </a:solidFill>
              <a:effectLst/>
              <a:latin typeface="+mn-ea"/>
              <a:ea typeface="+mn-ea"/>
              <a:cs typeface="+mn-cs"/>
            </a:rPr>
            <a:t>年度に策定した第４次定員適正化計画の最終目標職員数</a:t>
          </a:r>
          <a:r>
            <a:rPr kumimoji="1" lang="ja-JP" altLang="en-US" sz="1200">
              <a:solidFill>
                <a:schemeClr val="dk1"/>
              </a:solidFill>
              <a:effectLst/>
              <a:latin typeface="+mn-ea"/>
              <a:ea typeface="+mn-ea"/>
              <a:cs typeface="+mn-cs"/>
            </a:rPr>
            <a:t>４６４</a:t>
          </a:r>
          <a:r>
            <a:rPr kumimoji="1" lang="ja-JP" altLang="ja-JP" sz="1200">
              <a:solidFill>
                <a:schemeClr val="dk1"/>
              </a:solidFill>
              <a:effectLst/>
              <a:latin typeface="+mn-ea"/>
              <a:ea typeface="+mn-ea"/>
              <a:cs typeface="+mn-cs"/>
            </a:rPr>
            <a:t>人（平成</a:t>
          </a:r>
          <a:r>
            <a:rPr kumimoji="1" lang="ja-JP" altLang="en-US" sz="1200">
              <a:solidFill>
                <a:schemeClr val="dk1"/>
              </a:solidFill>
              <a:effectLst/>
              <a:latin typeface="+mn-ea"/>
              <a:ea typeface="+mn-ea"/>
              <a:cs typeface="+mn-cs"/>
            </a:rPr>
            <a:t>３４</a:t>
          </a:r>
          <a:r>
            <a:rPr kumimoji="1" lang="ja-JP" altLang="ja-JP" sz="1200">
              <a:solidFill>
                <a:schemeClr val="dk1"/>
              </a:solidFill>
              <a:effectLst/>
              <a:latin typeface="+mn-ea"/>
              <a:ea typeface="+mn-ea"/>
              <a:cs typeface="+mn-cs"/>
            </a:rPr>
            <a:t>年</a:t>
          </a:r>
          <a:r>
            <a:rPr kumimoji="1" lang="ja-JP" altLang="en-US" sz="1200">
              <a:solidFill>
                <a:schemeClr val="dk1"/>
              </a:solidFill>
              <a:effectLst/>
              <a:latin typeface="+mn-ea"/>
              <a:ea typeface="+mn-ea"/>
              <a:cs typeface="+mn-cs"/>
            </a:rPr>
            <a:t>４</a:t>
          </a:r>
          <a:r>
            <a:rPr kumimoji="1" lang="ja-JP" altLang="ja-JP" sz="1200">
              <a:solidFill>
                <a:schemeClr val="dk1"/>
              </a:solidFill>
              <a:effectLst/>
              <a:latin typeface="+mn-ea"/>
              <a:ea typeface="+mn-ea"/>
              <a:cs typeface="+mn-cs"/>
            </a:rPr>
            <a:t>月</a:t>
          </a:r>
          <a:r>
            <a:rPr kumimoji="1" lang="ja-JP" altLang="en-US" sz="1200">
              <a:solidFill>
                <a:schemeClr val="dk1"/>
              </a:solidFill>
              <a:effectLst/>
              <a:latin typeface="+mn-ea"/>
              <a:ea typeface="+mn-ea"/>
              <a:cs typeface="+mn-cs"/>
            </a:rPr>
            <a:t>１</a:t>
          </a:r>
          <a:r>
            <a:rPr kumimoji="1" lang="ja-JP" altLang="ja-JP" sz="1200">
              <a:solidFill>
                <a:schemeClr val="dk1"/>
              </a:solidFill>
              <a:effectLst/>
              <a:latin typeface="+mn-ea"/>
              <a:ea typeface="+mn-ea"/>
              <a:cs typeface="+mn-cs"/>
            </a:rPr>
            <a:t>日）</a:t>
          </a:r>
          <a:r>
            <a:rPr kumimoji="1" lang="ja-JP" altLang="en-US" sz="1200">
              <a:solidFill>
                <a:schemeClr val="dk1"/>
              </a:solidFill>
              <a:effectLst/>
              <a:latin typeface="+mn-lt"/>
              <a:ea typeface="+mn-ea"/>
              <a:cs typeface="+mn-cs"/>
            </a:rPr>
            <a:t>への方策として、今後も</a:t>
          </a:r>
          <a:r>
            <a:rPr kumimoji="1" lang="ja-JP" altLang="en-US" sz="1200">
              <a:latin typeface="ＭＳ Ｐゴシック"/>
            </a:rPr>
            <a:t>事務事業の見直し、退職職員の不補充、早期勧奨退職制度等に取り組み、自立的かつ持続可能な行財政基盤を確立し、簡素で効率的な組織構築がもたらす総人件費の抑制に努める。</a:t>
          </a:r>
          <a:r>
            <a:rPr kumimoji="1" lang="ja-JP" altLang="en-US" sz="13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75474</xdr:rowOff>
    </xdr:from>
    <xdr:to>
      <xdr:col>24</xdr:col>
      <xdr:colOff>558800</xdr:colOff>
      <xdr:row>62</xdr:row>
      <xdr:rowOff>82369</xdr:rowOff>
    </xdr:to>
    <xdr:cxnSp macro="">
      <xdr:nvCxnSpPr>
        <xdr:cNvPr id="323" name="直線コネクタ 322"/>
        <xdr:cNvCxnSpPr/>
      </xdr:nvCxnSpPr>
      <xdr:spPr>
        <a:xfrm flipV="1">
          <a:off x="16179800" y="1070537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82369</xdr:rowOff>
    </xdr:from>
    <xdr:to>
      <xdr:col>23</xdr:col>
      <xdr:colOff>406400</xdr:colOff>
      <xdr:row>62</xdr:row>
      <xdr:rowOff>82369</xdr:rowOff>
    </xdr:to>
    <xdr:cxnSp macro="">
      <xdr:nvCxnSpPr>
        <xdr:cNvPr id="326" name="直線コネクタ 325"/>
        <xdr:cNvCxnSpPr/>
      </xdr:nvCxnSpPr>
      <xdr:spPr>
        <a:xfrm>
          <a:off x="15290800" y="10712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89340</xdr:rowOff>
    </xdr:from>
    <xdr:ext cx="736600" cy="259045"/>
    <xdr:sp macro="" textlink="">
      <xdr:nvSpPr>
        <xdr:cNvPr id="328" name="テキスト ボックス 32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82369</xdr:rowOff>
    </xdr:from>
    <xdr:to>
      <xdr:col>22</xdr:col>
      <xdr:colOff>203200</xdr:colOff>
      <xdr:row>62</xdr:row>
      <xdr:rowOff>93859</xdr:rowOff>
    </xdr:to>
    <xdr:cxnSp macro="">
      <xdr:nvCxnSpPr>
        <xdr:cNvPr id="329" name="直線コネクタ 328"/>
        <xdr:cNvCxnSpPr/>
      </xdr:nvCxnSpPr>
      <xdr:spPr>
        <a:xfrm flipV="1">
          <a:off x="14401800" y="1071226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0" name="フローチャート : 判断 329"/>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68657</xdr:rowOff>
    </xdr:from>
    <xdr:ext cx="762000" cy="259045"/>
    <xdr:sp macro="" textlink="">
      <xdr:nvSpPr>
        <xdr:cNvPr id="331" name="テキスト ボックス 330"/>
        <xdr:cNvSpPr txBox="1"/>
      </xdr:nvSpPr>
      <xdr:spPr>
        <a:xfrm>
          <a:off x="14909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70878</xdr:rowOff>
    </xdr:from>
    <xdr:to>
      <xdr:col>21</xdr:col>
      <xdr:colOff>0</xdr:colOff>
      <xdr:row>62</xdr:row>
      <xdr:rowOff>93859</xdr:rowOff>
    </xdr:to>
    <xdr:cxnSp macro="">
      <xdr:nvCxnSpPr>
        <xdr:cNvPr id="332" name="直線コネクタ 331"/>
        <xdr:cNvCxnSpPr/>
      </xdr:nvCxnSpPr>
      <xdr:spPr>
        <a:xfrm>
          <a:off x="13512800" y="1070077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3" name="フローチャート : 判断 332"/>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60614</xdr:rowOff>
    </xdr:from>
    <xdr:ext cx="762000" cy="259045"/>
    <xdr:sp macro="" textlink="">
      <xdr:nvSpPr>
        <xdr:cNvPr id="334" name="テキスト ボックス 333"/>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5" name="フローチャート : 判断 334"/>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68657</xdr:rowOff>
    </xdr:from>
    <xdr:ext cx="762000" cy="259045"/>
    <xdr:sp macro="" textlink="">
      <xdr:nvSpPr>
        <xdr:cNvPr id="336" name="テキスト ボックス 335"/>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24674</xdr:rowOff>
    </xdr:from>
    <xdr:to>
      <xdr:col>24</xdr:col>
      <xdr:colOff>609600</xdr:colOff>
      <xdr:row>62</xdr:row>
      <xdr:rowOff>126274</xdr:rowOff>
    </xdr:to>
    <xdr:sp macro="" textlink="">
      <xdr:nvSpPr>
        <xdr:cNvPr id="342" name="円/楕円 341"/>
        <xdr:cNvSpPr/>
      </xdr:nvSpPr>
      <xdr:spPr>
        <a:xfrm>
          <a:off x="16967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41201</xdr:rowOff>
    </xdr:from>
    <xdr:ext cx="762000" cy="259045"/>
    <xdr:sp macro="" textlink="">
      <xdr:nvSpPr>
        <xdr:cNvPr id="343" name="定員管理の状況該当値テキスト"/>
        <xdr:cNvSpPr txBox="1"/>
      </xdr:nvSpPr>
      <xdr:spPr>
        <a:xfrm>
          <a:off x="171069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31569</xdr:rowOff>
    </xdr:from>
    <xdr:to>
      <xdr:col>23</xdr:col>
      <xdr:colOff>457200</xdr:colOff>
      <xdr:row>62</xdr:row>
      <xdr:rowOff>133169</xdr:rowOff>
    </xdr:to>
    <xdr:sp macro="" textlink="">
      <xdr:nvSpPr>
        <xdr:cNvPr id="344" name="円/楕円 343"/>
        <xdr:cNvSpPr/>
      </xdr:nvSpPr>
      <xdr:spPr>
        <a:xfrm>
          <a:off x="16129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117946</xdr:rowOff>
    </xdr:from>
    <xdr:ext cx="736600" cy="259045"/>
    <xdr:sp macro="" textlink="">
      <xdr:nvSpPr>
        <xdr:cNvPr id="345" name="テキスト ボックス 344"/>
        <xdr:cNvSpPr txBox="1"/>
      </xdr:nvSpPr>
      <xdr:spPr>
        <a:xfrm>
          <a:off x="15798800" y="1074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31569</xdr:rowOff>
    </xdr:from>
    <xdr:to>
      <xdr:col>22</xdr:col>
      <xdr:colOff>254000</xdr:colOff>
      <xdr:row>62</xdr:row>
      <xdr:rowOff>133169</xdr:rowOff>
    </xdr:to>
    <xdr:sp macro="" textlink="">
      <xdr:nvSpPr>
        <xdr:cNvPr id="346" name="円/楕円 345"/>
        <xdr:cNvSpPr/>
      </xdr:nvSpPr>
      <xdr:spPr>
        <a:xfrm>
          <a:off x="15240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117946</xdr:rowOff>
    </xdr:from>
    <xdr:ext cx="762000" cy="259045"/>
    <xdr:sp macro="" textlink="">
      <xdr:nvSpPr>
        <xdr:cNvPr id="347" name="テキスト ボックス 346"/>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43059</xdr:rowOff>
    </xdr:from>
    <xdr:to>
      <xdr:col>21</xdr:col>
      <xdr:colOff>50800</xdr:colOff>
      <xdr:row>62</xdr:row>
      <xdr:rowOff>144659</xdr:rowOff>
    </xdr:to>
    <xdr:sp macro="" textlink="">
      <xdr:nvSpPr>
        <xdr:cNvPr id="348" name="円/楕円 347"/>
        <xdr:cNvSpPr/>
      </xdr:nvSpPr>
      <xdr:spPr>
        <a:xfrm>
          <a:off x="14351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129436</xdr:rowOff>
    </xdr:from>
    <xdr:ext cx="762000" cy="259045"/>
    <xdr:sp macro="" textlink="">
      <xdr:nvSpPr>
        <xdr:cNvPr id="349" name="テキスト ボックス 348"/>
        <xdr:cNvSpPr txBox="1"/>
      </xdr:nvSpPr>
      <xdr:spPr>
        <a:xfrm>
          <a:off x="14020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20078</xdr:rowOff>
    </xdr:from>
    <xdr:to>
      <xdr:col>19</xdr:col>
      <xdr:colOff>533400</xdr:colOff>
      <xdr:row>62</xdr:row>
      <xdr:rowOff>121678</xdr:rowOff>
    </xdr:to>
    <xdr:sp macro="" textlink="">
      <xdr:nvSpPr>
        <xdr:cNvPr id="350" name="円/楕円 349"/>
        <xdr:cNvSpPr/>
      </xdr:nvSpPr>
      <xdr:spPr>
        <a:xfrm>
          <a:off x="13462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106455</xdr:rowOff>
    </xdr:from>
    <xdr:ext cx="762000" cy="259045"/>
    <xdr:sp macro="" textlink="">
      <xdr:nvSpPr>
        <xdr:cNvPr id="351" name="テキスト ボックス 350"/>
        <xdr:cNvSpPr txBox="1"/>
      </xdr:nvSpPr>
      <xdr:spPr>
        <a:xfrm>
          <a:off x="13131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経年的に微減傾向にあり、類似団体平均より比率がやや高い水準となっている。</a:t>
          </a:r>
          <a:endParaRPr kumimoji="1" lang="en-US" altLang="ja-JP" sz="1200">
            <a:latin typeface="ＭＳ Ｐゴシック"/>
          </a:endParaRPr>
        </a:p>
        <a:p>
          <a:r>
            <a:rPr kumimoji="1" lang="ja-JP" altLang="en-US" sz="1200">
              <a:latin typeface="ＭＳ Ｐゴシック"/>
            </a:rPr>
            <a:t>　平成２８年度は、標準財政規模の減少により標準財政規模に対する公債費の割合が高くなったが、分子及び分母から控除する基準財政需要額に算入された公債費等の増加により、前年度比</a:t>
          </a:r>
          <a:r>
            <a:rPr kumimoji="1" lang="en-US" altLang="ja-JP" sz="1200">
              <a:latin typeface="ＭＳ Ｐゴシック"/>
            </a:rPr>
            <a:t>0.1</a:t>
          </a:r>
          <a:r>
            <a:rPr kumimoji="1" lang="ja-JP" altLang="en-US" sz="1200">
              <a:latin typeface="ＭＳ Ｐゴシック"/>
            </a:rPr>
            <a:t>ポイント減少した。</a:t>
          </a:r>
          <a:endParaRPr kumimoji="1" lang="en-US" altLang="ja-JP" sz="1200">
            <a:latin typeface="ＭＳ Ｐゴシック"/>
          </a:endParaRPr>
        </a:p>
        <a:p>
          <a:r>
            <a:rPr kumimoji="1" lang="ja-JP" altLang="en-US" sz="1200">
              <a:latin typeface="ＭＳ Ｐゴシック"/>
            </a:rPr>
            <a:t>　今後も、緊急度・住民ニーズを的確に把握した事業選択により地方債を計画的に発行するなど公債費抑制に努め、起債に大きく依存しない財政運営を推進する。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58208</xdr:rowOff>
    </xdr:from>
    <xdr:to>
      <xdr:col>24</xdr:col>
      <xdr:colOff>558800</xdr:colOff>
      <xdr:row>37</xdr:row>
      <xdr:rowOff>60219</xdr:rowOff>
    </xdr:to>
    <xdr:cxnSp macro="">
      <xdr:nvCxnSpPr>
        <xdr:cNvPr id="385" name="直線コネクタ 384"/>
        <xdr:cNvCxnSpPr/>
      </xdr:nvCxnSpPr>
      <xdr:spPr>
        <a:xfrm flipV="1">
          <a:off x="16179800" y="640185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60219</xdr:rowOff>
    </xdr:from>
    <xdr:to>
      <xdr:col>23</xdr:col>
      <xdr:colOff>406400</xdr:colOff>
      <xdr:row>37</xdr:row>
      <xdr:rowOff>64241</xdr:rowOff>
    </xdr:to>
    <xdr:cxnSp macro="">
      <xdr:nvCxnSpPr>
        <xdr:cNvPr id="388" name="直線コネクタ 387"/>
        <xdr:cNvCxnSpPr/>
      </xdr:nvCxnSpPr>
      <xdr:spPr>
        <a:xfrm flipV="1">
          <a:off x="15290800" y="640386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64241</xdr:rowOff>
    </xdr:from>
    <xdr:to>
      <xdr:col>22</xdr:col>
      <xdr:colOff>203200</xdr:colOff>
      <xdr:row>37</xdr:row>
      <xdr:rowOff>72284</xdr:rowOff>
    </xdr:to>
    <xdr:cxnSp macro="">
      <xdr:nvCxnSpPr>
        <xdr:cNvPr id="391" name="直線コネクタ 390"/>
        <xdr:cNvCxnSpPr/>
      </xdr:nvCxnSpPr>
      <xdr:spPr>
        <a:xfrm flipV="1">
          <a:off x="14401800" y="640789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2" name="フローチャート : 判断 391"/>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107120</xdr:rowOff>
    </xdr:from>
    <xdr:ext cx="762000" cy="259045"/>
    <xdr:sp macro="" textlink="">
      <xdr:nvSpPr>
        <xdr:cNvPr id="393" name="テキスト ボックス 392"/>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68263</xdr:rowOff>
    </xdr:from>
    <xdr:to>
      <xdr:col>21</xdr:col>
      <xdr:colOff>0</xdr:colOff>
      <xdr:row>37</xdr:row>
      <xdr:rowOff>72284</xdr:rowOff>
    </xdr:to>
    <xdr:cxnSp macro="">
      <xdr:nvCxnSpPr>
        <xdr:cNvPr id="394" name="直線コネクタ 393"/>
        <xdr:cNvCxnSpPr/>
      </xdr:nvCxnSpPr>
      <xdr:spPr>
        <a:xfrm>
          <a:off x="13512800" y="641191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5" name="フローチャート : 判断 394"/>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396" name="テキスト ボックス 395"/>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121937</xdr:rowOff>
    </xdr:from>
    <xdr:ext cx="762000" cy="259045"/>
    <xdr:sp macro="" textlink="">
      <xdr:nvSpPr>
        <xdr:cNvPr id="398" name="テキスト ボックス 397"/>
        <xdr:cNvSpPr txBox="1"/>
      </xdr:nvSpPr>
      <xdr:spPr>
        <a:xfrm>
          <a:off x="13131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7408</xdr:rowOff>
    </xdr:from>
    <xdr:to>
      <xdr:col>24</xdr:col>
      <xdr:colOff>609600</xdr:colOff>
      <xdr:row>37</xdr:row>
      <xdr:rowOff>109008</xdr:rowOff>
    </xdr:to>
    <xdr:sp macro="" textlink="">
      <xdr:nvSpPr>
        <xdr:cNvPr id="404" name="円/楕円 403"/>
        <xdr:cNvSpPr/>
      </xdr:nvSpPr>
      <xdr:spPr>
        <a:xfrm>
          <a:off x="16967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150935</xdr:rowOff>
    </xdr:from>
    <xdr:ext cx="762000" cy="259045"/>
    <xdr:sp macro="" textlink="">
      <xdr:nvSpPr>
        <xdr:cNvPr id="405" name="公債費負担の状況該当値テキスト"/>
        <xdr:cNvSpPr txBox="1"/>
      </xdr:nvSpPr>
      <xdr:spPr>
        <a:xfrm>
          <a:off x="17106900" y="63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9419</xdr:rowOff>
    </xdr:from>
    <xdr:to>
      <xdr:col>23</xdr:col>
      <xdr:colOff>457200</xdr:colOff>
      <xdr:row>37</xdr:row>
      <xdr:rowOff>111019</xdr:rowOff>
    </xdr:to>
    <xdr:sp macro="" textlink="">
      <xdr:nvSpPr>
        <xdr:cNvPr id="406" name="円/楕円 405"/>
        <xdr:cNvSpPr/>
      </xdr:nvSpPr>
      <xdr:spPr>
        <a:xfrm>
          <a:off x="16129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407" name="テキスト ボックス 406"/>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13441</xdr:rowOff>
    </xdr:from>
    <xdr:to>
      <xdr:col>22</xdr:col>
      <xdr:colOff>254000</xdr:colOff>
      <xdr:row>37</xdr:row>
      <xdr:rowOff>115041</xdr:rowOff>
    </xdr:to>
    <xdr:sp macro="" textlink="">
      <xdr:nvSpPr>
        <xdr:cNvPr id="408" name="円/楕円 407"/>
        <xdr:cNvSpPr/>
      </xdr:nvSpPr>
      <xdr:spPr>
        <a:xfrm>
          <a:off x="15240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99818</xdr:rowOff>
    </xdr:from>
    <xdr:ext cx="762000" cy="259045"/>
    <xdr:sp macro="" textlink="">
      <xdr:nvSpPr>
        <xdr:cNvPr id="409" name="テキスト ボックス 408"/>
        <xdr:cNvSpPr txBox="1"/>
      </xdr:nvSpPr>
      <xdr:spPr>
        <a:xfrm>
          <a:off x="14909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21484</xdr:rowOff>
    </xdr:from>
    <xdr:to>
      <xdr:col>21</xdr:col>
      <xdr:colOff>50800</xdr:colOff>
      <xdr:row>37</xdr:row>
      <xdr:rowOff>123084</xdr:rowOff>
    </xdr:to>
    <xdr:sp macro="" textlink="">
      <xdr:nvSpPr>
        <xdr:cNvPr id="410" name="円/楕円 409"/>
        <xdr:cNvSpPr/>
      </xdr:nvSpPr>
      <xdr:spPr>
        <a:xfrm>
          <a:off x="14351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107861</xdr:rowOff>
    </xdr:from>
    <xdr:ext cx="762000" cy="259045"/>
    <xdr:sp macro="" textlink="">
      <xdr:nvSpPr>
        <xdr:cNvPr id="411" name="テキスト ボックス 410"/>
        <xdr:cNvSpPr txBox="1"/>
      </xdr:nvSpPr>
      <xdr:spPr>
        <a:xfrm>
          <a:off x="14020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17463</xdr:rowOff>
    </xdr:from>
    <xdr:to>
      <xdr:col>19</xdr:col>
      <xdr:colOff>533400</xdr:colOff>
      <xdr:row>37</xdr:row>
      <xdr:rowOff>119063</xdr:rowOff>
    </xdr:to>
    <xdr:sp macro="" textlink="">
      <xdr:nvSpPr>
        <xdr:cNvPr id="412" name="円/楕円 411"/>
        <xdr:cNvSpPr/>
      </xdr:nvSpPr>
      <xdr:spPr>
        <a:xfrm>
          <a:off x="13462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129240</xdr:rowOff>
    </xdr:from>
    <xdr:ext cx="762000" cy="259045"/>
    <xdr:sp macro="" textlink="">
      <xdr:nvSpPr>
        <xdr:cNvPr id="413" name="テキスト ボックス 412"/>
        <xdr:cNvSpPr txBox="1"/>
      </xdr:nvSpPr>
      <xdr:spPr>
        <a:xfrm>
          <a:off x="13131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経年的に減少傾向であったが平成２５年度より</a:t>
          </a:r>
          <a:r>
            <a:rPr kumimoji="1" lang="en-US" altLang="ja-JP" sz="1200">
              <a:latin typeface="ＭＳ Ｐゴシック"/>
            </a:rPr>
            <a:t>60</a:t>
          </a:r>
          <a:r>
            <a:rPr kumimoji="1" lang="ja-JP" altLang="en-US" sz="1200">
              <a:latin typeface="ＭＳ Ｐゴシック"/>
            </a:rPr>
            <a:t>％前後を推移しており、類似団体平均、全国平均、岐阜県平均より比率が高い水準にある。</a:t>
          </a:r>
          <a:endParaRPr kumimoji="1" lang="en-US" altLang="ja-JP" sz="1200">
            <a:latin typeface="ＭＳ Ｐゴシック"/>
          </a:endParaRPr>
        </a:p>
        <a:p>
          <a:r>
            <a:rPr kumimoji="1" lang="ja-JP" altLang="en-US" sz="1200">
              <a:latin typeface="ＭＳ Ｐゴシック"/>
            </a:rPr>
            <a:t>　平成２８年度は、中学校統合整備事業の完了等による地方債残高の減少や下水道事業の地方債残高の減少に伴う繰入見込額の減少等により将来負担額が減少したものの、標準財政規模の減少等により比率が前年度比</a:t>
          </a:r>
          <a:r>
            <a:rPr kumimoji="1" lang="en-US" altLang="ja-JP" sz="1200">
              <a:latin typeface="ＭＳ Ｐゴシック"/>
            </a:rPr>
            <a:t>5.2</a:t>
          </a:r>
          <a:r>
            <a:rPr kumimoji="1" lang="ja-JP" altLang="en-US" sz="1200">
              <a:latin typeface="ＭＳ Ｐゴシック"/>
            </a:rPr>
            <a:t>ポイント増加した。今後も、</a:t>
          </a:r>
          <a:r>
            <a:rPr kumimoji="1" lang="ja-JP" altLang="ja-JP" sz="1200">
              <a:solidFill>
                <a:schemeClr val="dk1"/>
              </a:solidFill>
              <a:effectLst/>
              <a:latin typeface="+mn-lt"/>
              <a:ea typeface="+mn-ea"/>
              <a:cs typeface="+mn-cs"/>
            </a:rPr>
            <a:t>経常経費の削減により財政調整基金の取崩しを抑制</a:t>
          </a:r>
          <a:r>
            <a:rPr kumimoji="1" lang="ja-JP" altLang="en-US" sz="1200">
              <a:solidFill>
                <a:schemeClr val="dk1"/>
              </a:solidFill>
              <a:effectLst/>
              <a:latin typeface="+mn-lt"/>
              <a:ea typeface="+mn-ea"/>
              <a:cs typeface="+mn-cs"/>
            </a:rPr>
            <a:t>するとともに、</a:t>
          </a:r>
          <a:r>
            <a:rPr kumimoji="1" lang="ja-JP" altLang="en-US" sz="1200">
              <a:latin typeface="ＭＳ Ｐゴシック"/>
            </a:rPr>
            <a:t>地方債残高を増加させぬよう地方債を計画的に発行する等、財政の健全化に努める。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14961</xdr:rowOff>
    </xdr:from>
    <xdr:to>
      <xdr:col>24</xdr:col>
      <xdr:colOff>558800</xdr:colOff>
      <xdr:row>15</xdr:row>
      <xdr:rowOff>27508</xdr:rowOff>
    </xdr:to>
    <xdr:cxnSp macro="">
      <xdr:nvCxnSpPr>
        <xdr:cNvPr id="445" name="直線コネクタ 444"/>
        <xdr:cNvCxnSpPr/>
      </xdr:nvCxnSpPr>
      <xdr:spPr>
        <a:xfrm>
          <a:off x="16179800" y="2586711"/>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14961</xdr:rowOff>
    </xdr:from>
    <xdr:to>
      <xdr:col>23</xdr:col>
      <xdr:colOff>406400</xdr:colOff>
      <xdr:row>15</xdr:row>
      <xdr:rowOff>31369</xdr:rowOff>
    </xdr:to>
    <xdr:cxnSp macro="">
      <xdr:nvCxnSpPr>
        <xdr:cNvPr id="448" name="直線コネクタ 447"/>
        <xdr:cNvCxnSpPr/>
      </xdr:nvCxnSpPr>
      <xdr:spPr>
        <a:xfrm flipV="1">
          <a:off x="15290800" y="2586711"/>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9" name="フローチャート : 判断 448"/>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0" name="テキスト ボックス 449"/>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24130</xdr:rowOff>
    </xdr:from>
    <xdr:to>
      <xdr:col>22</xdr:col>
      <xdr:colOff>203200</xdr:colOff>
      <xdr:row>15</xdr:row>
      <xdr:rowOff>31369</xdr:rowOff>
    </xdr:to>
    <xdr:cxnSp macro="">
      <xdr:nvCxnSpPr>
        <xdr:cNvPr id="451" name="直線コネクタ 450"/>
        <xdr:cNvCxnSpPr/>
      </xdr:nvCxnSpPr>
      <xdr:spPr>
        <a:xfrm>
          <a:off x="14401800" y="259588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3" name="テキスト ボックス 452"/>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24130</xdr:rowOff>
    </xdr:from>
    <xdr:to>
      <xdr:col>21</xdr:col>
      <xdr:colOff>0</xdr:colOff>
      <xdr:row>15</xdr:row>
      <xdr:rowOff>49225</xdr:rowOff>
    </xdr:to>
    <xdr:cxnSp macro="">
      <xdr:nvCxnSpPr>
        <xdr:cNvPr id="454" name="直線コネクタ 453"/>
        <xdr:cNvCxnSpPr/>
      </xdr:nvCxnSpPr>
      <xdr:spPr>
        <a:xfrm flipV="1">
          <a:off x="13512800" y="2595880"/>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5" name="フローチャート : 判断 454"/>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56" name="テキスト ボックス 455"/>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7" name="フローチャート : 判断 456"/>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96207</xdr:rowOff>
    </xdr:from>
    <xdr:ext cx="762000" cy="259045"/>
    <xdr:sp macro="" textlink="">
      <xdr:nvSpPr>
        <xdr:cNvPr id="458" name="テキスト ボックス 457"/>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148158</xdr:rowOff>
    </xdr:from>
    <xdr:to>
      <xdr:col>24</xdr:col>
      <xdr:colOff>609600</xdr:colOff>
      <xdr:row>15</xdr:row>
      <xdr:rowOff>78308</xdr:rowOff>
    </xdr:to>
    <xdr:sp macro="" textlink="">
      <xdr:nvSpPr>
        <xdr:cNvPr id="464" name="円/楕円 463"/>
        <xdr:cNvSpPr/>
      </xdr:nvSpPr>
      <xdr:spPr>
        <a:xfrm>
          <a:off x="16967200" y="25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120235</xdr:rowOff>
    </xdr:from>
    <xdr:ext cx="762000" cy="259045"/>
    <xdr:sp macro="" textlink="">
      <xdr:nvSpPr>
        <xdr:cNvPr id="465" name="将来負担の状況該当値テキスト"/>
        <xdr:cNvSpPr txBox="1"/>
      </xdr:nvSpPr>
      <xdr:spPr>
        <a:xfrm>
          <a:off x="17106900" y="252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135611</xdr:rowOff>
    </xdr:from>
    <xdr:to>
      <xdr:col>23</xdr:col>
      <xdr:colOff>457200</xdr:colOff>
      <xdr:row>15</xdr:row>
      <xdr:rowOff>65761</xdr:rowOff>
    </xdr:to>
    <xdr:sp macro="" textlink="">
      <xdr:nvSpPr>
        <xdr:cNvPr id="466" name="円/楕円 465"/>
        <xdr:cNvSpPr/>
      </xdr:nvSpPr>
      <xdr:spPr>
        <a:xfrm>
          <a:off x="16129000" y="25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50538</xdr:rowOff>
    </xdr:from>
    <xdr:ext cx="736600" cy="259045"/>
    <xdr:sp macro="" textlink="">
      <xdr:nvSpPr>
        <xdr:cNvPr id="467" name="テキスト ボックス 466"/>
        <xdr:cNvSpPr txBox="1"/>
      </xdr:nvSpPr>
      <xdr:spPr>
        <a:xfrm>
          <a:off x="15798800" y="2622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152019</xdr:rowOff>
    </xdr:from>
    <xdr:to>
      <xdr:col>22</xdr:col>
      <xdr:colOff>254000</xdr:colOff>
      <xdr:row>15</xdr:row>
      <xdr:rowOff>82169</xdr:rowOff>
    </xdr:to>
    <xdr:sp macro="" textlink="">
      <xdr:nvSpPr>
        <xdr:cNvPr id="468" name="円/楕円 467"/>
        <xdr:cNvSpPr/>
      </xdr:nvSpPr>
      <xdr:spPr>
        <a:xfrm>
          <a:off x="152400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66946</xdr:rowOff>
    </xdr:from>
    <xdr:ext cx="762000" cy="259045"/>
    <xdr:sp macro="" textlink="">
      <xdr:nvSpPr>
        <xdr:cNvPr id="469" name="テキスト ボックス 468"/>
        <xdr:cNvSpPr txBox="1"/>
      </xdr:nvSpPr>
      <xdr:spPr>
        <a:xfrm>
          <a:off x="14909800" y="263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144780</xdr:rowOff>
    </xdr:from>
    <xdr:to>
      <xdr:col>21</xdr:col>
      <xdr:colOff>50800</xdr:colOff>
      <xdr:row>15</xdr:row>
      <xdr:rowOff>74930</xdr:rowOff>
    </xdr:to>
    <xdr:sp macro="" textlink="">
      <xdr:nvSpPr>
        <xdr:cNvPr id="470" name="円/楕円 469"/>
        <xdr:cNvSpPr/>
      </xdr:nvSpPr>
      <xdr:spPr>
        <a:xfrm>
          <a:off x="1435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59707</xdr:rowOff>
    </xdr:from>
    <xdr:ext cx="762000" cy="259045"/>
    <xdr:sp macro="" textlink="">
      <xdr:nvSpPr>
        <xdr:cNvPr id="471" name="テキスト ボックス 470"/>
        <xdr:cNvSpPr txBox="1"/>
      </xdr:nvSpPr>
      <xdr:spPr>
        <a:xfrm>
          <a:off x="14020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169875</xdr:rowOff>
    </xdr:from>
    <xdr:to>
      <xdr:col>19</xdr:col>
      <xdr:colOff>533400</xdr:colOff>
      <xdr:row>15</xdr:row>
      <xdr:rowOff>100025</xdr:rowOff>
    </xdr:to>
    <xdr:sp macro="" textlink="">
      <xdr:nvSpPr>
        <xdr:cNvPr id="472" name="円/楕円 471"/>
        <xdr:cNvSpPr/>
      </xdr:nvSpPr>
      <xdr:spPr>
        <a:xfrm>
          <a:off x="13462000" y="25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84802</xdr:rowOff>
    </xdr:from>
    <xdr:ext cx="762000" cy="259045"/>
    <xdr:sp macro="" textlink="">
      <xdr:nvSpPr>
        <xdr:cNvPr id="473" name="テキスト ボックス 472"/>
        <xdr:cNvSpPr txBox="1"/>
      </xdr:nvSpPr>
      <xdr:spPr>
        <a:xfrm>
          <a:off x="13131800" y="265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岐阜県海津市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35,697
35,118
112.03
16,189,364
15,561,156
617,816
10,409,821
18,567,348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経年的に類似団体平均よりやや高い水準にある。</a:t>
          </a:r>
          <a:endParaRPr kumimoji="1" lang="en-US" altLang="ja-JP" sz="1200" baseline="0">
            <a:latin typeface="ＭＳ Ｐゴシック"/>
          </a:endParaRPr>
        </a:p>
        <a:p>
          <a:r>
            <a:rPr kumimoji="1" lang="ja-JP" altLang="en-US" sz="1200" baseline="0">
              <a:latin typeface="ＭＳ Ｐゴシック"/>
            </a:rPr>
            <a:t>　平成２８年度の経常経費充当一般財源等に係る人件費決算額は定員適正化の取り組み等により前年度比</a:t>
          </a:r>
          <a:r>
            <a:rPr kumimoji="1" lang="en-US" altLang="ja-JP" sz="1200" baseline="0">
              <a:latin typeface="ＭＳ Ｐゴシック"/>
            </a:rPr>
            <a:t>9.7</a:t>
          </a:r>
          <a:r>
            <a:rPr kumimoji="1" lang="ja-JP" altLang="en-US" sz="1200" baseline="0">
              <a:latin typeface="ＭＳ Ｐゴシック"/>
            </a:rPr>
            <a:t>％減少したが、地方交付税・地方消費税交付金等の減収により、比率が</a:t>
          </a:r>
          <a:r>
            <a:rPr kumimoji="1" lang="en-US" altLang="ja-JP" sz="1200" baseline="0">
              <a:latin typeface="ＭＳ Ｐゴシック"/>
            </a:rPr>
            <a:t>0.1</a:t>
          </a:r>
          <a:r>
            <a:rPr kumimoji="1" lang="ja-JP" altLang="en-US" sz="1200" baseline="0">
              <a:latin typeface="ＭＳ Ｐゴシック"/>
            </a:rPr>
            <a:t>ポイント増加した。</a:t>
          </a:r>
          <a:endParaRPr kumimoji="1" lang="en-US" altLang="ja-JP" sz="1200" baseline="0">
            <a:latin typeface="ＭＳ Ｐゴシック"/>
          </a:endParaRPr>
        </a:p>
        <a:p>
          <a:r>
            <a:rPr kumimoji="1" lang="ja-JP" altLang="en-US" sz="1200" baseline="0">
              <a:latin typeface="ＭＳ Ｐゴシック"/>
            </a:rPr>
            <a:t>　引き続き</a:t>
          </a:r>
          <a:r>
            <a:rPr kumimoji="1" lang="ja-JP" altLang="ja-JP" sz="1200">
              <a:solidFill>
                <a:schemeClr val="dk1"/>
              </a:solidFill>
              <a:effectLst/>
              <a:latin typeface="+mn-lt"/>
              <a:ea typeface="+mn-ea"/>
              <a:cs typeface="+mn-cs"/>
            </a:rPr>
            <a:t>市税の徴収強化を中心とする歳入確保に取り組</a:t>
          </a:r>
          <a:r>
            <a:rPr kumimoji="1" lang="ja-JP" altLang="en-US" sz="1200">
              <a:solidFill>
                <a:schemeClr val="dk1"/>
              </a:solidFill>
              <a:effectLst/>
              <a:latin typeface="+mn-lt"/>
              <a:ea typeface="+mn-ea"/>
              <a:cs typeface="+mn-cs"/>
            </a:rPr>
            <a:t>むとともに、定員適正化計画に沿った職員数の管理や事務事業の見直しなどによる人件費削減</a:t>
          </a:r>
          <a:r>
            <a:rPr kumimoji="1" lang="ja-JP" altLang="ja-JP" sz="1200">
              <a:solidFill>
                <a:schemeClr val="dk1"/>
              </a:solidFill>
              <a:effectLst/>
              <a:latin typeface="+mn-lt"/>
              <a:ea typeface="+mn-ea"/>
              <a:cs typeface="+mn-cs"/>
            </a:rPr>
            <a:t>に努める。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37</xdr:row>
      <xdr:rowOff>46990</xdr:rowOff>
    </xdr:to>
    <xdr:cxnSp macro="">
      <xdr:nvCxnSpPr>
        <xdr:cNvPr id="66" name="直線コネクタ 65"/>
        <xdr:cNvCxnSpPr/>
      </xdr:nvCxnSpPr>
      <xdr:spPr>
        <a:xfrm>
          <a:off x="3987800" y="6383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146050</xdr:rowOff>
    </xdr:to>
    <xdr:cxnSp macro="">
      <xdr:nvCxnSpPr>
        <xdr:cNvPr id="69" name="直線コネクタ 68"/>
        <xdr:cNvCxnSpPr/>
      </xdr:nvCxnSpPr>
      <xdr:spPr>
        <a:xfrm flipV="1">
          <a:off x="3098800" y="6383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71" name="テキスト ボックス 70"/>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146050</xdr:rowOff>
    </xdr:to>
    <xdr:cxnSp macro="">
      <xdr:nvCxnSpPr>
        <xdr:cNvPr id="72" name="直線コネクタ 71"/>
        <xdr:cNvCxnSpPr/>
      </xdr:nvCxnSpPr>
      <xdr:spPr>
        <a:xfrm>
          <a:off x="2209800" y="63144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37</xdr:row>
      <xdr:rowOff>54610</xdr:rowOff>
    </xdr:to>
    <xdr:cxnSp macro="">
      <xdr:nvCxnSpPr>
        <xdr:cNvPr id="75" name="直線コネクタ 74"/>
        <xdr:cNvCxnSpPr/>
      </xdr:nvCxnSpPr>
      <xdr:spPr>
        <a:xfrm flipV="1">
          <a:off x="1320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5" name="円/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7" name="円/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9" name="円/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91" name="円/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92" name="テキスト ボックス 91"/>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3" name="円/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平成２７年度から減少傾向にあるものの、当市は保有する施設数が多く、その維持管理に費用がかかっているのが要因となり、経年的に類似団体平均より高い水準にある。</a:t>
          </a:r>
          <a:endParaRPr kumimoji="1" lang="en-US" altLang="ja-JP" sz="1200">
            <a:latin typeface="ＭＳ Ｐゴシック"/>
          </a:endParaRPr>
        </a:p>
        <a:p>
          <a:r>
            <a:rPr kumimoji="1" lang="ja-JP" altLang="en-US" sz="1200">
              <a:latin typeface="ＭＳ Ｐゴシック"/>
            </a:rPr>
            <a:t>　平成２８年度は、生活交通対策費等の物件費の減少により、前年度比</a:t>
          </a:r>
          <a:r>
            <a:rPr kumimoji="1" lang="en-US" altLang="ja-JP" sz="1200">
              <a:latin typeface="ＭＳ Ｐゴシック"/>
            </a:rPr>
            <a:t>1.2</a:t>
          </a:r>
          <a:r>
            <a:rPr kumimoji="1" lang="ja-JP" altLang="en-US" sz="1200">
              <a:latin typeface="ＭＳ Ｐゴシック"/>
            </a:rPr>
            <a:t>ポイント減少した。</a:t>
          </a:r>
          <a:endParaRPr kumimoji="1" lang="en-US" altLang="ja-JP" sz="1200">
            <a:latin typeface="ＭＳ Ｐゴシック"/>
          </a:endParaRPr>
        </a:p>
        <a:p>
          <a:r>
            <a:rPr kumimoji="1" lang="ja-JP" altLang="en-US" sz="1200">
              <a:latin typeface="ＭＳ Ｐゴシック"/>
            </a:rPr>
            <a:t>　引き続き、事務事業の見直しや公共施設等総合管理計画に沿った施設の適正配置等を進め、物件費の抑制に努める。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20864</xdr:rowOff>
    </xdr:from>
    <xdr:to>
      <xdr:col>24</xdr:col>
      <xdr:colOff>31750</xdr:colOff>
      <xdr:row>19</xdr:row>
      <xdr:rowOff>151493</xdr:rowOff>
    </xdr:to>
    <xdr:cxnSp macro="">
      <xdr:nvCxnSpPr>
        <xdr:cNvPr id="129" name="直線コネクタ 128"/>
        <xdr:cNvCxnSpPr/>
      </xdr:nvCxnSpPr>
      <xdr:spPr>
        <a:xfrm flipV="1">
          <a:off x="15671800" y="32784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151493</xdr:rowOff>
    </xdr:from>
    <xdr:to>
      <xdr:col>22</xdr:col>
      <xdr:colOff>565150</xdr:colOff>
      <xdr:row>20</xdr:row>
      <xdr:rowOff>88900</xdr:rowOff>
    </xdr:to>
    <xdr:cxnSp macro="">
      <xdr:nvCxnSpPr>
        <xdr:cNvPr id="132" name="直線コネクタ 131"/>
        <xdr:cNvCxnSpPr/>
      </xdr:nvCxnSpPr>
      <xdr:spPr>
        <a:xfrm flipV="1">
          <a:off x="14782800" y="3409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4" name="テキスト ボックス 133"/>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140607</xdr:rowOff>
    </xdr:from>
    <xdr:to>
      <xdr:col>21</xdr:col>
      <xdr:colOff>361950</xdr:colOff>
      <xdr:row>20</xdr:row>
      <xdr:rowOff>88900</xdr:rowOff>
    </xdr:to>
    <xdr:cxnSp macro="">
      <xdr:nvCxnSpPr>
        <xdr:cNvPr id="135" name="直線コネクタ 134"/>
        <xdr:cNvCxnSpPr/>
      </xdr:nvCxnSpPr>
      <xdr:spPr>
        <a:xfrm>
          <a:off x="13893800" y="3398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140607</xdr:rowOff>
    </xdr:from>
    <xdr:to>
      <xdr:col>20</xdr:col>
      <xdr:colOff>158750</xdr:colOff>
      <xdr:row>19</xdr:row>
      <xdr:rowOff>140607</xdr:rowOff>
    </xdr:to>
    <xdr:cxnSp macro="">
      <xdr:nvCxnSpPr>
        <xdr:cNvPr id="138" name="直線コネクタ 137"/>
        <xdr:cNvCxnSpPr/>
      </xdr:nvCxnSpPr>
      <xdr:spPr>
        <a:xfrm>
          <a:off x="13004800" y="3398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141514</xdr:rowOff>
    </xdr:from>
    <xdr:to>
      <xdr:col>24</xdr:col>
      <xdr:colOff>82550</xdr:colOff>
      <xdr:row>19</xdr:row>
      <xdr:rowOff>71664</xdr:rowOff>
    </xdr:to>
    <xdr:sp macro="" textlink="">
      <xdr:nvSpPr>
        <xdr:cNvPr id="148" name="円/楕円 147"/>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113591</xdr:rowOff>
    </xdr:from>
    <xdr:ext cx="762000" cy="259045"/>
    <xdr:sp macro="" textlink="">
      <xdr:nvSpPr>
        <xdr:cNvPr id="149" name="物件費該当値テキスト"/>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100693</xdr:rowOff>
    </xdr:from>
    <xdr:to>
      <xdr:col>22</xdr:col>
      <xdr:colOff>615950</xdr:colOff>
      <xdr:row>20</xdr:row>
      <xdr:rowOff>30843</xdr:rowOff>
    </xdr:to>
    <xdr:sp macro="" textlink="">
      <xdr:nvSpPr>
        <xdr:cNvPr id="150" name="円/楕円 149"/>
        <xdr:cNvSpPr/>
      </xdr:nvSpPr>
      <xdr:spPr>
        <a:xfrm>
          <a:off x="15621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15620</xdr:rowOff>
    </xdr:from>
    <xdr:ext cx="736600" cy="259045"/>
    <xdr:sp macro="" textlink="">
      <xdr:nvSpPr>
        <xdr:cNvPr id="151" name="テキスト ボックス 150"/>
        <xdr:cNvSpPr txBox="1"/>
      </xdr:nvSpPr>
      <xdr:spPr>
        <a:xfrm>
          <a:off x="15290800" y="344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38100</xdr:rowOff>
    </xdr:from>
    <xdr:to>
      <xdr:col>21</xdr:col>
      <xdr:colOff>412750</xdr:colOff>
      <xdr:row>20</xdr:row>
      <xdr:rowOff>139700</xdr:rowOff>
    </xdr:to>
    <xdr:sp macro="" textlink="">
      <xdr:nvSpPr>
        <xdr:cNvPr id="152" name="円/楕円 151"/>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124477</xdr:rowOff>
    </xdr:from>
    <xdr:ext cx="762000" cy="259045"/>
    <xdr:sp macro="" textlink="">
      <xdr:nvSpPr>
        <xdr:cNvPr id="153" name="テキスト ボックス 152"/>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89807</xdr:rowOff>
    </xdr:from>
    <xdr:to>
      <xdr:col>20</xdr:col>
      <xdr:colOff>209550</xdr:colOff>
      <xdr:row>20</xdr:row>
      <xdr:rowOff>19957</xdr:rowOff>
    </xdr:to>
    <xdr:sp macro="" textlink="">
      <xdr:nvSpPr>
        <xdr:cNvPr id="154" name="円/楕円 153"/>
        <xdr:cNvSpPr/>
      </xdr:nvSpPr>
      <xdr:spPr>
        <a:xfrm>
          <a:off x="13843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4734</xdr:rowOff>
    </xdr:from>
    <xdr:ext cx="762000" cy="259045"/>
    <xdr:sp macro="" textlink="">
      <xdr:nvSpPr>
        <xdr:cNvPr id="155" name="テキスト ボックス 154"/>
        <xdr:cNvSpPr txBox="1"/>
      </xdr:nvSpPr>
      <xdr:spPr>
        <a:xfrm>
          <a:off x="13512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89807</xdr:rowOff>
    </xdr:from>
    <xdr:to>
      <xdr:col>19</xdr:col>
      <xdr:colOff>6350</xdr:colOff>
      <xdr:row>20</xdr:row>
      <xdr:rowOff>19957</xdr:rowOff>
    </xdr:to>
    <xdr:sp macro="" textlink="">
      <xdr:nvSpPr>
        <xdr:cNvPr id="156" name="円/楕円 155"/>
        <xdr:cNvSpPr/>
      </xdr:nvSpPr>
      <xdr:spPr>
        <a:xfrm>
          <a:off x="12954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4734</xdr:rowOff>
    </xdr:from>
    <xdr:ext cx="762000" cy="259045"/>
    <xdr:sp macro="" textlink="">
      <xdr:nvSpPr>
        <xdr:cNvPr id="157" name="テキスト ボックス 156"/>
        <xdr:cNvSpPr txBox="1"/>
      </xdr:nvSpPr>
      <xdr:spPr>
        <a:xfrm>
          <a:off x="12623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経年的に類似団体平均と同水準で、全国平均・岐阜県平均より低い水準にある。</a:t>
          </a:r>
          <a:endParaRPr kumimoji="1" lang="en-US" altLang="ja-JP" sz="1200">
            <a:latin typeface="ＭＳ Ｐゴシック"/>
          </a:endParaRPr>
        </a:p>
        <a:p>
          <a:r>
            <a:rPr kumimoji="1" lang="ja-JP" altLang="en-US" sz="1200">
              <a:latin typeface="ＭＳ Ｐゴシック"/>
            </a:rPr>
            <a:t>　平成２８年度は、障害福祉サービス費や私立保育所３園が認定こども園へ移行したことによる負担金の増加等により、比率が</a:t>
          </a:r>
          <a:r>
            <a:rPr kumimoji="1" lang="en-US" altLang="ja-JP" sz="1200">
              <a:latin typeface="ＭＳ Ｐゴシック"/>
            </a:rPr>
            <a:t>0.4</a:t>
          </a:r>
          <a:r>
            <a:rPr kumimoji="1" lang="ja-JP" altLang="en-US" sz="1200">
              <a:latin typeface="ＭＳ Ｐゴシック"/>
            </a:rPr>
            <a:t>ポイント増加した。</a:t>
          </a:r>
          <a:endParaRPr kumimoji="1" lang="en-US" altLang="ja-JP" sz="1200">
            <a:latin typeface="ＭＳ Ｐゴシック"/>
          </a:endParaRPr>
        </a:p>
        <a:p>
          <a:r>
            <a:rPr kumimoji="1" lang="ja-JP" altLang="en-US" sz="1200">
              <a:latin typeface="ＭＳ Ｐゴシック"/>
            </a:rPr>
            <a:t>　今後も高齢者人口の増加等により比率の上昇が懸念されるが、資格審査等の適正化や各種手当等の見直しに取り組むことで、比率の上昇が緩やかになるよう努める。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23585</xdr:rowOff>
    </xdr:to>
    <xdr:cxnSp macro="">
      <xdr:nvCxnSpPr>
        <xdr:cNvPr id="192" name="直線コネクタ 191"/>
        <xdr:cNvCxnSpPr/>
      </xdr:nvCxnSpPr>
      <xdr:spPr>
        <a:xfrm>
          <a:off x="3987800" y="95812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75293</xdr:rowOff>
    </xdr:from>
    <xdr:to>
      <xdr:col>5</xdr:col>
      <xdr:colOff>549275</xdr:colOff>
      <xdr:row>55</xdr:row>
      <xdr:rowOff>151493</xdr:rowOff>
    </xdr:to>
    <xdr:cxnSp macro="">
      <xdr:nvCxnSpPr>
        <xdr:cNvPr id="195" name="直線コネクタ 194"/>
        <xdr:cNvCxnSpPr/>
      </xdr:nvCxnSpPr>
      <xdr:spPr>
        <a:xfrm>
          <a:off x="3098800" y="9505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7" name="テキスト ボックス 196"/>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75293</xdr:rowOff>
    </xdr:to>
    <xdr:cxnSp macro="">
      <xdr:nvCxnSpPr>
        <xdr:cNvPr id="198" name="直線コネクタ 197"/>
        <xdr:cNvCxnSpPr/>
      </xdr:nvCxnSpPr>
      <xdr:spPr>
        <a:xfrm>
          <a:off x="2209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00" name="テキスト ボックス 199"/>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97065</xdr:rowOff>
    </xdr:to>
    <xdr:cxnSp macro="">
      <xdr:nvCxnSpPr>
        <xdr:cNvPr id="201" name="直線コネクタ 200"/>
        <xdr:cNvCxnSpPr/>
      </xdr:nvCxnSpPr>
      <xdr:spPr>
        <a:xfrm flipV="1">
          <a:off x="1320800" y="9483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03" name="テキスト ボックス 202"/>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5" name="テキスト ボックス 204"/>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211" name="円/楕円 210"/>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116312</xdr:rowOff>
    </xdr:from>
    <xdr:ext cx="762000" cy="259045"/>
    <xdr:sp macro="" textlink="">
      <xdr:nvSpPr>
        <xdr:cNvPr id="212"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3" name="円/楕円 212"/>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4" name="テキスト ボックス 213"/>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24493</xdr:rowOff>
    </xdr:from>
    <xdr:to>
      <xdr:col>4</xdr:col>
      <xdr:colOff>396875</xdr:colOff>
      <xdr:row>55</xdr:row>
      <xdr:rowOff>126093</xdr:rowOff>
    </xdr:to>
    <xdr:sp macro="" textlink="">
      <xdr:nvSpPr>
        <xdr:cNvPr id="215" name="円/楕円 214"/>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110870</xdr:rowOff>
    </xdr:from>
    <xdr:ext cx="762000" cy="259045"/>
    <xdr:sp macro="" textlink="">
      <xdr:nvSpPr>
        <xdr:cNvPr id="216" name="テキスト ボックス 215"/>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7" name="円/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8" name="テキスト ボックス 217"/>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19" name="円/楕円 218"/>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20" name="テキスト ボックス 219"/>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経年的に上昇傾向で、類似団体平均よりかなり高い水準にある。</a:t>
          </a:r>
          <a:endParaRPr kumimoji="1" lang="en-US" altLang="ja-JP" sz="1200">
            <a:latin typeface="ＭＳ Ｐゴシック"/>
          </a:endParaRPr>
        </a:p>
        <a:p>
          <a:r>
            <a:rPr kumimoji="1" lang="ja-JP" altLang="en-US" sz="1200">
              <a:latin typeface="ＭＳ Ｐゴシック"/>
            </a:rPr>
            <a:t>　下水道事業特別会計への繰出金負担が大きくなっているほか、平成２８年度は、国民健康保険特別会計、介護保険特別会計等への繰出金の増加により、前年度比</a:t>
          </a:r>
          <a:r>
            <a:rPr kumimoji="1" lang="en-US" altLang="ja-JP" sz="1200">
              <a:latin typeface="ＭＳ Ｐゴシック"/>
            </a:rPr>
            <a:t>1.3</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　特別会計への繰出金に関しては、本来の独立採算制の観点から、各会計の保険料等の見直しや経費削減等を進め、　一般会計の負担を減らしていくよう努める。</a:t>
          </a:r>
          <a:endParaRPr kumimoji="1" lang="en-US" altLang="ja-JP"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58</xdr:row>
      <xdr:rowOff>5080</xdr:rowOff>
    </xdr:to>
    <xdr:cxnSp macro="">
      <xdr:nvCxnSpPr>
        <xdr:cNvPr id="253" name="直線コネクタ 252"/>
        <xdr:cNvCxnSpPr/>
      </xdr:nvCxnSpPr>
      <xdr:spPr>
        <a:xfrm>
          <a:off x="15671800" y="98501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92710</xdr:rowOff>
    </xdr:to>
    <xdr:cxnSp macro="">
      <xdr:nvCxnSpPr>
        <xdr:cNvPr id="256" name="直線コネクタ 255"/>
        <xdr:cNvCxnSpPr/>
      </xdr:nvCxnSpPr>
      <xdr:spPr>
        <a:xfrm flipV="1">
          <a:off x="14782800" y="985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58" name="テキスト ボックス 257"/>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92710</xdr:rowOff>
    </xdr:to>
    <xdr:cxnSp macro="">
      <xdr:nvCxnSpPr>
        <xdr:cNvPr id="259" name="直線コネクタ 258"/>
        <xdr:cNvCxnSpPr/>
      </xdr:nvCxnSpPr>
      <xdr:spPr>
        <a:xfrm>
          <a:off x="13893800" y="9766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61" name="テキスト ボックス 260"/>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165100</xdr:rowOff>
    </xdr:to>
    <xdr:cxnSp macro="">
      <xdr:nvCxnSpPr>
        <xdr:cNvPr id="262" name="直線コネクタ 261"/>
        <xdr:cNvCxnSpPr/>
      </xdr:nvCxnSpPr>
      <xdr:spPr>
        <a:xfrm>
          <a:off x="13004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64" name="テキスト ボックス 263"/>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66" name="テキスト ボックス 265"/>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72" name="円/楕円 271"/>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73"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4" name="円/楕円 273"/>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75" name="テキスト ボックス 274"/>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6" name="円/楕円 275"/>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7" name="テキスト ボックス 276"/>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8" name="円/楕円 277"/>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9" name="テキスト ボックス 278"/>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80" name="円/楕円 279"/>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81" name="テキスト ボックス 280"/>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経年的に類似団体平均・全国平均よりやや低く、岐阜県平均より高い水準にある。</a:t>
          </a:r>
          <a:endParaRPr kumimoji="1" lang="en-US" altLang="ja-JP" sz="1200">
            <a:latin typeface="ＭＳ Ｐゴシック"/>
          </a:endParaRPr>
        </a:p>
        <a:p>
          <a:r>
            <a:rPr kumimoji="1" lang="ja-JP" altLang="en-US" sz="1200">
              <a:latin typeface="ＭＳ Ｐゴシック"/>
            </a:rPr>
            <a:t>　年々上昇傾向にあったが、南濃衛生施設利用事務組合負担金、西南濃粗大廃棄物処理組合負担金等の減少により、前年度比</a:t>
          </a:r>
          <a:r>
            <a:rPr kumimoji="1" lang="en-US" altLang="ja-JP" sz="1200">
              <a:latin typeface="ＭＳ Ｐゴシック"/>
            </a:rPr>
            <a:t>0.4</a:t>
          </a:r>
          <a:r>
            <a:rPr kumimoji="1" lang="ja-JP" altLang="en-US" sz="1200">
              <a:latin typeface="ＭＳ Ｐゴシック"/>
            </a:rPr>
            <a:t>ポイント減少した。</a:t>
          </a:r>
          <a:endParaRPr kumimoji="1" lang="en-US" altLang="ja-JP" sz="1200">
            <a:latin typeface="ＭＳ Ｐゴシック"/>
          </a:endParaRPr>
        </a:p>
        <a:p>
          <a:r>
            <a:rPr kumimoji="1" lang="ja-JP" altLang="en-US" sz="1200">
              <a:latin typeface="ＭＳ Ｐゴシック"/>
            </a:rPr>
            <a:t>　今後も、補助対象団体等の事業内容や決算状況、行政効果等を勘案しながら補助金等の見直しを進め、補助費等の抑制に努める。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17272</xdr:rowOff>
    </xdr:to>
    <xdr:cxnSp macro="">
      <xdr:nvCxnSpPr>
        <xdr:cNvPr id="311" name="直線コネクタ 310"/>
        <xdr:cNvCxnSpPr/>
      </xdr:nvCxnSpPr>
      <xdr:spPr>
        <a:xfrm flipV="1">
          <a:off x="15671800" y="61711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156718</xdr:rowOff>
    </xdr:from>
    <xdr:to>
      <xdr:col>22</xdr:col>
      <xdr:colOff>565150</xdr:colOff>
      <xdr:row>36</xdr:row>
      <xdr:rowOff>17272</xdr:rowOff>
    </xdr:to>
    <xdr:cxnSp macro="">
      <xdr:nvCxnSpPr>
        <xdr:cNvPr id="314" name="直線コネクタ 313"/>
        <xdr:cNvCxnSpPr/>
      </xdr:nvCxnSpPr>
      <xdr:spPr>
        <a:xfrm>
          <a:off x="14782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35</xdr:row>
      <xdr:rowOff>156718</xdr:rowOff>
    </xdr:to>
    <xdr:cxnSp macro="">
      <xdr:nvCxnSpPr>
        <xdr:cNvPr id="317" name="直線コネクタ 316"/>
        <xdr:cNvCxnSpPr/>
      </xdr:nvCxnSpPr>
      <xdr:spPr>
        <a:xfrm>
          <a:off x="13893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152146</xdr:rowOff>
    </xdr:to>
    <xdr:cxnSp macro="">
      <xdr:nvCxnSpPr>
        <xdr:cNvPr id="320" name="直線コネクタ 319"/>
        <xdr:cNvCxnSpPr/>
      </xdr:nvCxnSpPr>
      <xdr:spPr>
        <a:xfrm>
          <a:off x="13004800" y="6093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30" name="円/楕円 329"/>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31"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32" name="円/楕円 331"/>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33" name="テキスト ボックス 332"/>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34" name="円/楕円 333"/>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35" name="テキスト ボックス 334"/>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6" name="円/楕円 335"/>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7" name="テキスト ボックス 336"/>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8" name="円/楕円 337"/>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9" name="テキスト ボックス 338"/>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経年的に類似団体平均より低い水準となっているが、平成２８年度から大型事業の元金償還開始により比率が上昇に転じている。</a:t>
          </a:r>
          <a:endParaRPr kumimoji="1" lang="en-US" altLang="ja-JP" sz="1200">
            <a:latin typeface="ＭＳ Ｐゴシック"/>
          </a:endParaRPr>
        </a:p>
        <a:p>
          <a:r>
            <a:rPr kumimoji="1" lang="ja-JP" altLang="en-US" sz="1200">
              <a:latin typeface="ＭＳ Ｐゴシック"/>
            </a:rPr>
            <a:t>　今後も公債費の増加が見込まれることから、事業の必要性や優先度を精査し、後年の財政運営に大きな負担とならぬよう、計画的な地方債発行に取り組み、公債費の抑制に努める。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50800</xdr:rowOff>
    </xdr:from>
    <xdr:to>
      <xdr:col>7</xdr:col>
      <xdr:colOff>15875</xdr:colOff>
      <xdr:row>74</xdr:row>
      <xdr:rowOff>73660</xdr:rowOff>
    </xdr:to>
    <xdr:cxnSp macro="">
      <xdr:nvCxnSpPr>
        <xdr:cNvPr id="371" name="直線コネクタ 370"/>
        <xdr:cNvCxnSpPr/>
      </xdr:nvCxnSpPr>
      <xdr:spPr>
        <a:xfrm>
          <a:off x="3987800" y="12738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50800</xdr:rowOff>
    </xdr:from>
    <xdr:to>
      <xdr:col>5</xdr:col>
      <xdr:colOff>549275</xdr:colOff>
      <xdr:row>74</xdr:row>
      <xdr:rowOff>60325</xdr:rowOff>
    </xdr:to>
    <xdr:cxnSp macro="">
      <xdr:nvCxnSpPr>
        <xdr:cNvPr id="374" name="直線コネクタ 373"/>
        <xdr:cNvCxnSpPr/>
      </xdr:nvCxnSpPr>
      <xdr:spPr>
        <a:xfrm flipV="1">
          <a:off x="3098800" y="12738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34942</xdr:rowOff>
    </xdr:from>
    <xdr:ext cx="736600" cy="259045"/>
    <xdr:sp macro="" textlink="">
      <xdr:nvSpPr>
        <xdr:cNvPr id="376" name="テキスト ボックス 375"/>
        <xdr:cNvSpPr txBox="1"/>
      </xdr:nvSpPr>
      <xdr:spPr>
        <a:xfrm>
          <a:off x="3606800" y="1289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54610</xdr:rowOff>
    </xdr:from>
    <xdr:to>
      <xdr:col>4</xdr:col>
      <xdr:colOff>346075</xdr:colOff>
      <xdr:row>74</xdr:row>
      <xdr:rowOff>60325</xdr:rowOff>
    </xdr:to>
    <xdr:cxnSp macro="">
      <xdr:nvCxnSpPr>
        <xdr:cNvPr id="377" name="直線コネクタ 376"/>
        <xdr:cNvCxnSpPr/>
      </xdr:nvCxnSpPr>
      <xdr:spPr>
        <a:xfrm>
          <a:off x="2209800" y="127419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42562</xdr:rowOff>
    </xdr:from>
    <xdr:ext cx="762000" cy="259045"/>
    <xdr:sp macro="" textlink="">
      <xdr:nvSpPr>
        <xdr:cNvPr id="379" name="テキスト ボックス 378"/>
        <xdr:cNvSpPr txBox="1"/>
      </xdr:nvSpPr>
      <xdr:spPr>
        <a:xfrm>
          <a:off x="2717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54610</xdr:rowOff>
    </xdr:from>
    <xdr:to>
      <xdr:col>3</xdr:col>
      <xdr:colOff>142875</xdr:colOff>
      <xdr:row>74</xdr:row>
      <xdr:rowOff>54610</xdr:rowOff>
    </xdr:to>
    <xdr:cxnSp macro="">
      <xdr:nvCxnSpPr>
        <xdr:cNvPr id="380" name="直線コネクタ 379"/>
        <xdr:cNvCxnSpPr/>
      </xdr:nvCxnSpPr>
      <xdr:spPr>
        <a:xfrm>
          <a:off x="1320800" y="12741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44467</xdr:rowOff>
    </xdr:from>
    <xdr:ext cx="762000" cy="259045"/>
    <xdr:sp macro="" textlink="">
      <xdr:nvSpPr>
        <xdr:cNvPr id="382" name="テキスト ボックス 381"/>
        <xdr:cNvSpPr txBox="1"/>
      </xdr:nvSpPr>
      <xdr:spPr>
        <a:xfrm>
          <a:off x="1828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48277</xdr:rowOff>
    </xdr:from>
    <xdr:ext cx="762000" cy="259045"/>
    <xdr:sp macro="" textlink="">
      <xdr:nvSpPr>
        <xdr:cNvPr id="384" name="テキスト ボックス 383"/>
        <xdr:cNvSpPr txBox="1"/>
      </xdr:nvSpPr>
      <xdr:spPr>
        <a:xfrm>
          <a:off x="939800"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22860</xdr:rowOff>
    </xdr:from>
    <xdr:to>
      <xdr:col>7</xdr:col>
      <xdr:colOff>66675</xdr:colOff>
      <xdr:row>74</xdr:row>
      <xdr:rowOff>124460</xdr:rowOff>
    </xdr:to>
    <xdr:sp macro="" textlink="">
      <xdr:nvSpPr>
        <xdr:cNvPr id="390" name="円/楕円 389"/>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102887</xdr:rowOff>
    </xdr:from>
    <xdr:ext cx="762000" cy="259045"/>
    <xdr:sp macro="" textlink="">
      <xdr:nvSpPr>
        <xdr:cNvPr id="391" name="公債費該当値テキスト"/>
        <xdr:cNvSpPr txBox="1"/>
      </xdr:nvSpPr>
      <xdr:spPr>
        <a:xfrm>
          <a:off x="4914900" y="1261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0</xdr:rowOff>
    </xdr:from>
    <xdr:to>
      <xdr:col>5</xdr:col>
      <xdr:colOff>600075</xdr:colOff>
      <xdr:row>74</xdr:row>
      <xdr:rowOff>101600</xdr:rowOff>
    </xdr:to>
    <xdr:sp macro="" textlink="">
      <xdr:nvSpPr>
        <xdr:cNvPr id="392" name="円/楕円 391"/>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111777</xdr:rowOff>
    </xdr:from>
    <xdr:ext cx="736600" cy="259045"/>
    <xdr:sp macro="" textlink="">
      <xdr:nvSpPr>
        <xdr:cNvPr id="393" name="テキスト ボックス 392"/>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9525</xdr:rowOff>
    </xdr:from>
    <xdr:to>
      <xdr:col>4</xdr:col>
      <xdr:colOff>396875</xdr:colOff>
      <xdr:row>74</xdr:row>
      <xdr:rowOff>111125</xdr:rowOff>
    </xdr:to>
    <xdr:sp macro="" textlink="">
      <xdr:nvSpPr>
        <xdr:cNvPr id="394" name="円/楕円 393"/>
        <xdr:cNvSpPr/>
      </xdr:nvSpPr>
      <xdr:spPr>
        <a:xfrm>
          <a:off x="3048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121302</xdr:rowOff>
    </xdr:from>
    <xdr:ext cx="762000" cy="259045"/>
    <xdr:sp macro="" textlink="">
      <xdr:nvSpPr>
        <xdr:cNvPr id="395" name="テキスト ボックス 394"/>
        <xdr:cNvSpPr txBox="1"/>
      </xdr:nvSpPr>
      <xdr:spPr>
        <a:xfrm>
          <a:off x="2717800" y="124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3810</xdr:rowOff>
    </xdr:from>
    <xdr:to>
      <xdr:col>3</xdr:col>
      <xdr:colOff>193675</xdr:colOff>
      <xdr:row>74</xdr:row>
      <xdr:rowOff>105410</xdr:rowOff>
    </xdr:to>
    <xdr:sp macro="" textlink="">
      <xdr:nvSpPr>
        <xdr:cNvPr id="396" name="円/楕円 395"/>
        <xdr:cNvSpPr/>
      </xdr:nvSpPr>
      <xdr:spPr>
        <a:xfrm>
          <a:off x="2159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115587</xdr:rowOff>
    </xdr:from>
    <xdr:ext cx="762000" cy="259045"/>
    <xdr:sp macro="" textlink="">
      <xdr:nvSpPr>
        <xdr:cNvPr id="397" name="テキスト ボックス 396"/>
        <xdr:cNvSpPr txBox="1"/>
      </xdr:nvSpPr>
      <xdr:spPr>
        <a:xfrm>
          <a:off x="1828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3810</xdr:rowOff>
    </xdr:from>
    <xdr:to>
      <xdr:col>1</xdr:col>
      <xdr:colOff>676275</xdr:colOff>
      <xdr:row>74</xdr:row>
      <xdr:rowOff>105410</xdr:rowOff>
    </xdr:to>
    <xdr:sp macro="" textlink="">
      <xdr:nvSpPr>
        <xdr:cNvPr id="398" name="円/楕円 397"/>
        <xdr:cNvSpPr/>
      </xdr:nvSpPr>
      <xdr:spPr>
        <a:xfrm>
          <a:off x="1270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115587</xdr:rowOff>
    </xdr:from>
    <xdr:ext cx="762000" cy="259045"/>
    <xdr:sp macro="" textlink="">
      <xdr:nvSpPr>
        <xdr:cNvPr id="399" name="テキスト ボックス 398"/>
        <xdr:cNvSpPr txBox="1"/>
      </xdr:nvSpPr>
      <xdr:spPr>
        <a:xfrm>
          <a:off x="939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経年的に類似団体平均・全国平均・岐阜県平均より高い水準にある。</a:t>
          </a:r>
          <a:endParaRPr kumimoji="1" lang="en-US" altLang="ja-JP" sz="12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baseline="0">
              <a:solidFill>
                <a:schemeClr val="dk1"/>
              </a:solidFill>
              <a:effectLst/>
              <a:latin typeface="+mn-lt"/>
              <a:ea typeface="+mn-ea"/>
              <a:cs typeface="+mn-cs"/>
            </a:rPr>
            <a:t>平成２８年度の経常経費</a:t>
          </a:r>
          <a:r>
            <a:rPr kumimoji="1" lang="ja-JP" altLang="en-US" sz="1200" baseline="0">
              <a:solidFill>
                <a:schemeClr val="dk1"/>
              </a:solidFill>
              <a:effectLst/>
              <a:latin typeface="+mn-lt"/>
              <a:ea typeface="+mn-ea"/>
              <a:cs typeface="+mn-cs"/>
            </a:rPr>
            <a:t>充当</a:t>
          </a:r>
          <a:r>
            <a:rPr kumimoji="1" lang="ja-JP" altLang="ja-JP" sz="1200" baseline="0">
              <a:solidFill>
                <a:schemeClr val="dk1"/>
              </a:solidFill>
              <a:effectLst/>
              <a:latin typeface="+mn-lt"/>
              <a:ea typeface="+mn-ea"/>
              <a:cs typeface="+mn-cs"/>
            </a:rPr>
            <a:t>一般財源等</a:t>
          </a:r>
          <a:r>
            <a:rPr kumimoji="1" lang="ja-JP" altLang="en-US" sz="1200" baseline="0">
              <a:solidFill>
                <a:schemeClr val="dk1"/>
              </a:solidFill>
              <a:effectLst/>
              <a:latin typeface="+mn-lt"/>
              <a:ea typeface="+mn-ea"/>
              <a:cs typeface="+mn-cs"/>
            </a:rPr>
            <a:t>の</a:t>
          </a:r>
          <a:r>
            <a:rPr kumimoji="1" lang="ja-JP" altLang="ja-JP" sz="1200" baseline="0">
              <a:solidFill>
                <a:schemeClr val="dk1"/>
              </a:solidFill>
              <a:effectLst/>
              <a:latin typeface="+mn-lt"/>
              <a:ea typeface="+mn-ea"/>
              <a:cs typeface="+mn-cs"/>
            </a:rPr>
            <a:t>決算額</a:t>
          </a:r>
          <a:r>
            <a:rPr kumimoji="1" lang="ja-JP" altLang="en-US" sz="1200" baseline="0">
              <a:solidFill>
                <a:schemeClr val="dk1"/>
              </a:solidFill>
              <a:effectLst/>
              <a:latin typeface="+mn-lt"/>
              <a:ea typeface="+mn-ea"/>
              <a:cs typeface="+mn-cs"/>
            </a:rPr>
            <a:t>（公債費以外）</a:t>
          </a:r>
          <a:r>
            <a:rPr kumimoji="1" lang="ja-JP" altLang="ja-JP" sz="1200" baseline="0">
              <a:solidFill>
                <a:schemeClr val="dk1"/>
              </a:solidFill>
              <a:effectLst/>
              <a:latin typeface="+mn-lt"/>
              <a:ea typeface="+mn-ea"/>
              <a:cs typeface="+mn-cs"/>
            </a:rPr>
            <a:t>は</a:t>
          </a:r>
          <a:r>
            <a:rPr kumimoji="1" lang="ja-JP" altLang="en-US" sz="1200" baseline="0">
              <a:solidFill>
                <a:schemeClr val="dk1"/>
              </a:solidFill>
              <a:effectLst/>
              <a:latin typeface="+mn-lt"/>
              <a:ea typeface="+mn-ea"/>
              <a:cs typeface="+mn-cs"/>
            </a:rPr>
            <a:t>事務事業見直し等</a:t>
          </a:r>
          <a:r>
            <a:rPr kumimoji="1" lang="ja-JP" altLang="ja-JP" sz="1200" baseline="0">
              <a:solidFill>
                <a:schemeClr val="dk1"/>
              </a:solidFill>
              <a:effectLst/>
              <a:latin typeface="+mn-lt"/>
              <a:ea typeface="+mn-ea"/>
              <a:cs typeface="+mn-cs"/>
            </a:rPr>
            <a:t>の取り組み成果により前年度比</a:t>
          </a:r>
          <a:r>
            <a:rPr kumimoji="1" lang="en-US" altLang="ja-JP" sz="1200" baseline="0">
              <a:solidFill>
                <a:schemeClr val="dk1"/>
              </a:solidFill>
              <a:effectLst/>
              <a:latin typeface="+mn-lt"/>
              <a:ea typeface="+mn-ea"/>
              <a:cs typeface="+mn-cs"/>
            </a:rPr>
            <a:t>3.5</a:t>
          </a:r>
          <a:r>
            <a:rPr kumimoji="1" lang="ja-JP" altLang="en-US" sz="12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減少したが、地方交付税・地方消費税交付金等の減収により、比率が</a:t>
          </a:r>
          <a:r>
            <a:rPr kumimoji="1" lang="en-US" altLang="ja-JP" sz="1200" baseline="0">
              <a:solidFill>
                <a:schemeClr val="dk1"/>
              </a:solidFill>
              <a:effectLst/>
              <a:latin typeface="+mn-lt"/>
              <a:ea typeface="+mn-ea"/>
              <a:cs typeface="+mn-cs"/>
            </a:rPr>
            <a:t>0.2</a:t>
          </a:r>
          <a:r>
            <a:rPr kumimoji="1" lang="ja-JP" altLang="ja-JP" sz="1200" baseline="0">
              <a:solidFill>
                <a:schemeClr val="dk1"/>
              </a:solidFill>
              <a:effectLst/>
              <a:latin typeface="+mn-lt"/>
              <a:ea typeface="+mn-ea"/>
              <a:cs typeface="+mn-cs"/>
            </a:rPr>
            <a:t>ポイント増加した。</a:t>
          </a:r>
          <a:endParaRPr kumimoji="1" lang="en-US" altLang="ja-JP"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引き続き、定員管理・給与適正化や事務事業の見直しによる歳出抑制、市税の徴収強化を中心とする歳入確保に取り組み、財政基盤の強化に努める。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119380</xdr:rowOff>
    </xdr:from>
    <xdr:to>
      <xdr:col>24</xdr:col>
      <xdr:colOff>31750</xdr:colOff>
      <xdr:row>79</xdr:row>
      <xdr:rowOff>127000</xdr:rowOff>
    </xdr:to>
    <xdr:cxnSp macro="">
      <xdr:nvCxnSpPr>
        <xdr:cNvPr id="432" name="直線コネクタ 431"/>
        <xdr:cNvCxnSpPr/>
      </xdr:nvCxnSpPr>
      <xdr:spPr>
        <a:xfrm>
          <a:off x="15671800" y="13663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119380</xdr:rowOff>
    </xdr:from>
    <xdr:to>
      <xdr:col>22</xdr:col>
      <xdr:colOff>565150</xdr:colOff>
      <xdr:row>79</xdr:row>
      <xdr:rowOff>165100</xdr:rowOff>
    </xdr:to>
    <xdr:cxnSp macro="">
      <xdr:nvCxnSpPr>
        <xdr:cNvPr id="435" name="直線コネクタ 434"/>
        <xdr:cNvCxnSpPr/>
      </xdr:nvCxnSpPr>
      <xdr:spPr>
        <a:xfrm flipV="1">
          <a:off x="14782800" y="13663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146050</xdr:rowOff>
    </xdr:from>
    <xdr:to>
      <xdr:col>21</xdr:col>
      <xdr:colOff>361950</xdr:colOff>
      <xdr:row>79</xdr:row>
      <xdr:rowOff>165100</xdr:rowOff>
    </xdr:to>
    <xdr:cxnSp macro="">
      <xdr:nvCxnSpPr>
        <xdr:cNvPr id="438" name="直線コネクタ 437"/>
        <xdr:cNvCxnSpPr/>
      </xdr:nvCxnSpPr>
      <xdr:spPr>
        <a:xfrm>
          <a:off x="13893800" y="13519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115588</xdr:rowOff>
    </xdr:from>
    <xdr:ext cx="762000" cy="259045"/>
    <xdr:sp macro="" textlink="">
      <xdr:nvSpPr>
        <xdr:cNvPr id="440" name="テキスト ボックス 439"/>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130811</xdr:rowOff>
    </xdr:from>
    <xdr:to>
      <xdr:col>20</xdr:col>
      <xdr:colOff>158750</xdr:colOff>
      <xdr:row>78</xdr:row>
      <xdr:rowOff>146050</xdr:rowOff>
    </xdr:to>
    <xdr:cxnSp macro="">
      <xdr:nvCxnSpPr>
        <xdr:cNvPr id="441" name="直線コネクタ 440"/>
        <xdr:cNvCxnSpPr/>
      </xdr:nvCxnSpPr>
      <xdr:spPr>
        <a:xfrm>
          <a:off x="13004800" y="135039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77487</xdr:rowOff>
    </xdr:from>
    <xdr:ext cx="762000" cy="259045"/>
    <xdr:sp macro="" textlink="">
      <xdr:nvSpPr>
        <xdr:cNvPr id="443" name="テキスト ボックス 442"/>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92727</xdr:rowOff>
    </xdr:from>
    <xdr:ext cx="762000" cy="259045"/>
    <xdr:sp macro="" textlink="">
      <xdr:nvSpPr>
        <xdr:cNvPr id="445" name="テキスト ボックス 444"/>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76200</xdr:rowOff>
    </xdr:from>
    <xdr:to>
      <xdr:col>24</xdr:col>
      <xdr:colOff>82550</xdr:colOff>
      <xdr:row>80</xdr:row>
      <xdr:rowOff>6350</xdr:rowOff>
    </xdr:to>
    <xdr:sp macro="" textlink="">
      <xdr:nvSpPr>
        <xdr:cNvPr id="451" name="円/楕円 450"/>
        <xdr:cNvSpPr/>
      </xdr:nvSpPr>
      <xdr:spPr>
        <a:xfrm>
          <a:off x="16459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48277</xdr:rowOff>
    </xdr:from>
    <xdr:ext cx="762000" cy="259045"/>
    <xdr:sp macro="" textlink="">
      <xdr:nvSpPr>
        <xdr:cNvPr id="452" name="公債費以外該当値テキスト"/>
        <xdr:cNvSpPr txBox="1"/>
      </xdr:nvSpPr>
      <xdr:spPr>
        <a:xfrm>
          <a:off x="16598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68580</xdr:rowOff>
    </xdr:from>
    <xdr:to>
      <xdr:col>22</xdr:col>
      <xdr:colOff>615950</xdr:colOff>
      <xdr:row>79</xdr:row>
      <xdr:rowOff>170180</xdr:rowOff>
    </xdr:to>
    <xdr:sp macro="" textlink="">
      <xdr:nvSpPr>
        <xdr:cNvPr id="453" name="円/楕円 452"/>
        <xdr:cNvSpPr/>
      </xdr:nvSpPr>
      <xdr:spPr>
        <a:xfrm>
          <a:off x="15621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154957</xdr:rowOff>
    </xdr:from>
    <xdr:ext cx="736600" cy="259045"/>
    <xdr:sp macro="" textlink="">
      <xdr:nvSpPr>
        <xdr:cNvPr id="454" name="テキスト ボックス 453"/>
        <xdr:cNvSpPr txBox="1"/>
      </xdr:nvSpPr>
      <xdr:spPr>
        <a:xfrm>
          <a:off x="15290800" y="1369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114300</xdr:rowOff>
    </xdr:from>
    <xdr:to>
      <xdr:col>21</xdr:col>
      <xdr:colOff>412750</xdr:colOff>
      <xdr:row>80</xdr:row>
      <xdr:rowOff>44450</xdr:rowOff>
    </xdr:to>
    <xdr:sp macro="" textlink="">
      <xdr:nvSpPr>
        <xdr:cNvPr id="455" name="円/楕円 454"/>
        <xdr:cNvSpPr/>
      </xdr:nvSpPr>
      <xdr:spPr>
        <a:xfrm>
          <a:off x="14732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29227</xdr:rowOff>
    </xdr:from>
    <xdr:ext cx="762000" cy="259045"/>
    <xdr:sp macro="" textlink="">
      <xdr:nvSpPr>
        <xdr:cNvPr id="456" name="テキスト ボックス 455"/>
        <xdr:cNvSpPr txBox="1"/>
      </xdr:nvSpPr>
      <xdr:spPr>
        <a:xfrm>
          <a:off x="14401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95250</xdr:rowOff>
    </xdr:from>
    <xdr:to>
      <xdr:col>20</xdr:col>
      <xdr:colOff>209550</xdr:colOff>
      <xdr:row>79</xdr:row>
      <xdr:rowOff>25400</xdr:rowOff>
    </xdr:to>
    <xdr:sp macro="" textlink="">
      <xdr:nvSpPr>
        <xdr:cNvPr id="457" name="円/楕円 456"/>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10177</xdr:rowOff>
    </xdr:from>
    <xdr:ext cx="762000" cy="259045"/>
    <xdr:sp macro="" textlink="">
      <xdr:nvSpPr>
        <xdr:cNvPr id="458" name="テキスト ボックス 457"/>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59" name="円/楕円 458"/>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166388</xdr:rowOff>
    </xdr:from>
    <xdr:ext cx="762000" cy="259045"/>
    <xdr:sp macro="" textlink="">
      <xdr:nvSpPr>
        <xdr:cNvPr id="460" name="テキスト ボックス 459"/>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岐阜県海津市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120485</xdr:rowOff>
    </xdr:from>
    <xdr:to>
      <xdr:col>4</xdr:col>
      <xdr:colOff>1117600</xdr:colOff>
      <xdr:row>18</xdr:row>
      <xdr:rowOff>129591</xdr:rowOff>
    </xdr:to>
    <xdr:cxnSp macro="">
      <xdr:nvCxnSpPr>
        <xdr:cNvPr id="50" name="直線コネクタ 49"/>
        <xdr:cNvCxnSpPr/>
      </xdr:nvCxnSpPr>
      <xdr:spPr bwMode="auto">
        <a:xfrm>
          <a:off x="5003800" y="3254210"/>
          <a:ext cx="647700" cy="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120485</xdr:rowOff>
    </xdr:from>
    <xdr:to>
      <xdr:col>4</xdr:col>
      <xdr:colOff>469900</xdr:colOff>
      <xdr:row>18</xdr:row>
      <xdr:rowOff>131254</xdr:rowOff>
    </xdr:to>
    <xdr:cxnSp macro="">
      <xdr:nvCxnSpPr>
        <xdr:cNvPr id="53" name="直線コネクタ 52"/>
        <xdr:cNvCxnSpPr/>
      </xdr:nvCxnSpPr>
      <xdr:spPr bwMode="auto">
        <a:xfrm flipV="1">
          <a:off x="4305300" y="3254210"/>
          <a:ext cx="698500" cy="1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10571</xdr:rowOff>
    </xdr:from>
    <xdr:ext cx="736600" cy="259045"/>
    <xdr:sp macro="" textlink="">
      <xdr:nvSpPr>
        <xdr:cNvPr id="55" name="テキスト ボックス 54"/>
        <xdr:cNvSpPr txBox="1"/>
      </xdr:nvSpPr>
      <xdr:spPr>
        <a:xfrm>
          <a:off x="4622800" y="280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131254</xdr:rowOff>
    </xdr:from>
    <xdr:to>
      <xdr:col>3</xdr:col>
      <xdr:colOff>904875</xdr:colOff>
      <xdr:row>18</xdr:row>
      <xdr:rowOff>159372</xdr:rowOff>
    </xdr:to>
    <xdr:cxnSp macro="">
      <xdr:nvCxnSpPr>
        <xdr:cNvPr id="56" name="直線コネクタ 55"/>
        <xdr:cNvCxnSpPr/>
      </xdr:nvCxnSpPr>
      <xdr:spPr bwMode="auto">
        <a:xfrm flipV="1">
          <a:off x="3606800" y="3264979"/>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56595</xdr:rowOff>
    </xdr:from>
    <xdr:ext cx="762000" cy="259045"/>
    <xdr:sp macro="" textlink="">
      <xdr:nvSpPr>
        <xdr:cNvPr id="58" name="テキスト ボックス 57"/>
        <xdr:cNvSpPr txBox="1"/>
      </xdr:nvSpPr>
      <xdr:spPr>
        <a:xfrm>
          <a:off x="39243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159372</xdr:rowOff>
    </xdr:from>
    <xdr:to>
      <xdr:col>3</xdr:col>
      <xdr:colOff>206375</xdr:colOff>
      <xdr:row>19</xdr:row>
      <xdr:rowOff>8026</xdr:rowOff>
    </xdr:to>
    <xdr:cxnSp macro="">
      <xdr:nvCxnSpPr>
        <xdr:cNvPr id="59" name="直線コネクタ 58"/>
        <xdr:cNvCxnSpPr/>
      </xdr:nvCxnSpPr>
      <xdr:spPr bwMode="auto">
        <a:xfrm flipV="1">
          <a:off x="2908300" y="3293097"/>
          <a:ext cx="698500" cy="2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90911</xdr:rowOff>
    </xdr:from>
    <xdr:ext cx="762000" cy="259045"/>
    <xdr:sp macro="" textlink="">
      <xdr:nvSpPr>
        <xdr:cNvPr id="61" name="テキスト ボックス 60"/>
        <xdr:cNvSpPr txBox="1"/>
      </xdr:nvSpPr>
      <xdr:spPr>
        <a:xfrm>
          <a:off x="3225800" y="288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61574</xdr:rowOff>
    </xdr:from>
    <xdr:ext cx="762000" cy="259045"/>
    <xdr:sp macro="" textlink="">
      <xdr:nvSpPr>
        <xdr:cNvPr id="63" name="テキスト ボックス 62"/>
        <xdr:cNvSpPr txBox="1"/>
      </xdr:nvSpPr>
      <xdr:spPr>
        <a:xfrm>
          <a:off x="2527300" y="285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78791</xdr:rowOff>
    </xdr:from>
    <xdr:to>
      <xdr:col>5</xdr:col>
      <xdr:colOff>34925</xdr:colOff>
      <xdr:row>19</xdr:row>
      <xdr:rowOff>8941</xdr:rowOff>
    </xdr:to>
    <xdr:sp macro="" textlink="">
      <xdr:nvSpPr>
        <xdr:cNvPr id="69" name="円/楕円 68"/>
        <xdr:cNvSpPr/>
      </xdr:nvSpPr>
      <xdr:spPr bwMode="auto">
        <a:xfrm>
          <a:off x="5600700" y="321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50868</xdr:rowOff>
    </xdr:from>
    <xdr:ext cx="762000" cy="259045"/>
    <xdr:sp macro="" textlink="">
      <xdr:nvSpPr>
        <xdr:cNvPr id="70" name="人口1人当たり決算額の推移該当値テキスト130"/>
        <xdr:cNvSpPr txBox="1"/>
      </xdr:nvSpPr>
      <xdr:spPr>
        <a:xfrm>
          <a:off x="5740400" y="318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83,046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69685</xdr:rowOff>
    </xdr:from>
    <xdr:to>
      <xdr:col>4</xdr:col>
      <xdr:colOff>520700</xdr:colOff>
      <xdr:row>18</xdr:row>
      <xdr:rowOff>171285</xdr:rowOff>
    </xdr:to>
    <xdr:sp macro="" textlink="">
      <xdr:nvSpPr>
        <xdr:cNvPr id="71" name="円/楕円 70"/>
        <xdr:cNvSpPr/>
      </xdr:nvSpPr>
      <xdr:spPr bwMode="auto">
        <a:xfrm>
          <a:off x="4953000" y="320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156062</xdr:rowOff>
    </xdr:from>
    <xdr:ext cx="736600" cy="259045"/>
    <xdr:sp macro="" textlink="">
      <xdr:nvSpPr>
        <xdr:cNvPr id="72" name="テキスト ボックス 71"/>
        <xdr:cNvSpPr txBox="1"/>
      </xdr:nvSpPr>
      <xdr:spPr>
        <a:xfrm>
          <a:off x="4622800" y="3289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83,763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80455</xdr:rowOff>
    </xdr:from>
    <xdr:to>
      <xdr:col>3</xdr:col>
      <xdr:colOff>955675</xdr:colOff>
      <xdr:row>19</xdr:row>
      <xdr:rowOff>10605</xdr:rowOff>
    </xdr:to>
    <xdr:sp macro="" textlink="">
      <xdr:nvSpPr>
        <xdr:cNvPr id="73" name="円/楕円 72"/>
        <xdr:cNvSpPr/>
      </xdr:nvSpPr>
      <xdr:spPr bwMode="auto">
        <a:xfrm>
          <a:off x="4254500" y="321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166831</xdr:rowOff>
    </xdr:from>
    <xdr:ext cx="762000" cy="259045"/>
    <xdr:sp macro="" textlink="">
      <xdr:nvSpPr>
        <xdr:cNvPr id="74" name="テキスト ボックス 73"/>
        <xdr:cNvSpPr txBox="1"/>
      </xdr:nvSpPr>
      <xdr:spPr>
        <a:xfrm>
          <a:off x="3924300" y="330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82,915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108572</xdr:rowOff>
    </xdr:from>
    <xdr:to>
      <xdr:col>3</xdr:col>
      <xdr:colOff>257175</xdr:colOff>
      <xdr:row>19</xdr:row>
      <xdr:rowOff>38722</xdr:rowOff>
    </xdr:to>
    <xdr:sp macro="" textlink="">
      <xdr:nvSpPr>
        <xdr:cNvPr id="75" name="円/楕円 74"/>
        <xdr:cNvSpPr/>
      </xdr:nvSpPr>
      <xdr:spPr bwMode="auto">
        <a:xfrm>
          <a:off x="3556000" y="324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23499</xdr:rowOff>
    </xdr:from>
    <xdr:ext cx="762000" cy="259045"/>
    <xdr:sp macro="" textlink="">
      <xdr:nvSpPr>
        <xdr:cNvPr id="76" name="テキスト ボックス 75"/>
        <xdr:cNvSpPr txBox="1"/>
      </xdr:nvSpPr>
      <xdr:spPr>
        <a:xfrm>
          <a:off x="3225800" y="332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80,701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128676</xdr:rowOff>
    </xdr:from>
    <xdr:to>
      <xdr:col>2</xdr:col>
      <xdr:colOff>692150</xdr:colOff>
      <xdr:row>19</xdr:row>
      <xdr:rowOff>58826</xdr:rowOff>
    </xdr:to>
    <xdr:sp macro="" textlink="">
      <xdr:nvSpPr>
        <xdr:cNvPr id="77" name="円/楕円 76"/>
        <xdr:cNvSpPr/>
      </xdr:nvSpPr>
      <xdr:spPr bwMode="auto">
        <a:xfrm>
          <a:off x="2857500" y="3262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43603</xdr:rowOff>
    </xdr:from>
    <xdr:ext cx="762000" cy="259045"/>
    <xdr:sp macro="" textlink="">
      <xdr:nvSpPr>
        <xdr:cNvPr id="78" name="テキスト ボックス 77"/>
        <xdr:cNvSpPr txBox="1"/>
      </xdr:nvSpPr>
      <xdr:spPr>
        <a:xfrm>
          <a:off x="2527300" y="334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329829</xdr:rowOff>
    </xdr:from>
    <xdr:to>
      <xdr:col>4</xdr:col>
      <xdr:colOff>1117600</xdr:colOff>
      <xdr:row>37</xdr:row>
      <xdr:rowOff>331765</xdr:rowOff>
    </xdr:to>
    <xdr:cxnSp macro="">
      <xdr:nvCxnSpPr>
        <xdr:cNvPr id="112" name="直線コネクタ 111"/>
        <xdr:cNvCxnSpPr/>
      </xdr:nvCxnSpPr>
      <xdr:spPr bwMode="auto">
        <a:xfrm flipV="1">
          <a:off x="5003800" y="7454529"/>
          <a:ext cx="647700" cy="1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331765</xdr:rowOff>
    </xdr:from>
    <xdr:to>
      <xdr:col>4</xdr:col>
      <xdr:colOff>469900</xdr:colOff>
      <xdr:row>37</xdr:row>
      <xdr:rowOff>333673</xdr:rowOff>
    </xdr:to>
    <xdr:cxnSp macro="">
      <xdr:nvCxnSpPr>
        <xdr:cNvPr id="115" name="直線コネクタ 114"/>
        <xdr:cNvCxnSpPr/>
      </xdr:nvCxnSpPr>
      <xdr:spPr bwMode="auto">
        <a:xfrm flipV="1">
          <a:off x="4305300" y="7456465"/>
          <a:ext cx="698500" cy="1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329006</xdr:rowOff>
    </xdr:from>
    <xdr:to>
      <xdr:col>3</xdr:col>
      <xdr:colOff>904875</xdr:colOff>
      <xdr:row>37</xdr:row>
      <xdr:rowOff>333673</xdr:rowOff>
    </xdr:to>
    <xdr:cxnSp macro="">
      <xdr:nvCxnSpPr>
        <xdr:cNvPr id="118" name="直線コネクタ 117"/>
        <xdr:cNvCxnSpPr/>
      </xdr:nvCxnSpPr>
      <xdr:spPr bwMode="auto">
        <a:xfrm>
          <a:off x="3606800" y="7453706"/>
          <a:ext cx="698500" cy="4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33715</xdr:rowOff>
    </xdr:from>
    <xdr:ext cx="762000" cy="259045"/>
    <xdr:sp macro="" textlink="">
      <xdr:nvSpPr>
        <xdr:cNvPr id="120" name="テキスト ボックス 119"/>
        <xdr:cNvSpPr txBox="1"/>
      </xdr:nvSpPr>
      <xdr:spPr>
        <a:xfrm>
          <a:off x="3924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328724</xdr:rowOff>
    </xdr:from>
    <xdr:to>
      <xdr:col>3</xdr:col>
      <xdr:colOff>206375</xdr:colOff>
      <xdr:row>37</xdr:row>
      <xdr:rowOff>329006</xdr:rowOff>
    </xdr:to>
    <xdr:cxnSp macro="">
      <xdr:nvCxnSpPr>
        <xdr:cNvPr id="121" name="直線コネクタ 120"/>
        <xdr:cNvCxnSpPr/>
      </xdr:nvCxnSpPr>
      <xdr:spPr bwMode="auto">
        <a:xfrm>
          <a:off x="2908300" y="7453424"/>
          <a:ext cx="698500" cy="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22213</xdr:rowOff>
    </xdr:from>
    <xdr:ext cx="762000" cy="259045"/>
    <xdr:sp macro="" textlink="">
      <xdr:nvSpPr>
        <xdr:cNvPr id="123" name="テキスト ボックス 122"/>
        <xdr:cNvSpPr txBox="1"/>
      </xdr:nvSpPr>
      <xdr:spPr>
        <a:xfrm>
          <a:off x="3225800" y="7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36998</xdr:rowOff>
    </xdr:from>
    <xdr:ext cx="762000" cy="259045"/>
    <xdr:sp macro="" textlink="">
      <xdr:nvSpPr>
        <xdr:cNvPr id="125" name="テキスト ボックス 124"/>
        <xdr:cNvSpPr txBox="1"/>
      </xdr:nvSpPr>
      <xdr:spPr>
        <a:xfrm>
          <a:off x="2527300" y="716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279029</xdr:rowOff>
    </xdr:from>
    <xdr:to>
      <xdr:col>5</xdr:col>
      <xdr:colOff>34925</xdr:colOff>
      <xdr:row>38</xdr:row>
      <xdr:rowOff>37729</xdr:rowOff>
    </xdr:to>
    <xdr:sp macro="" textlink="">
      <xdr:nvSpPr>
        <xdr:cNvPr id="131" name="円/楕円 130"/>
        <xdr:cNvSpPr/>
      </xdr:nvSpPr>
      <xdr:spPr bwMode="auto">
        <a:xfrm>
          <a:off x="5600700" y="740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26,764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280965</xdr:rowOff>
    </xdr:from>
    <xdr:to>
      <xdr:col>4</xdr:col>
      <xdr:colOff>520700</xdr:colOff>
      <xdr:row>38</xdr:row>
      <xdr:rowOff>39665</xdr:rowOff>
    </xdr:to>
    <xdr:sp macro="" textlink="">
      <xdr:nvSpPr>
        <xdr:cNvPr id="133" name="円/楕円 132"/>
        <xdr:cNvSpPr/>
      </xdr:nvSpPr>
      <xdr:spPr bwMode="auto">
        <a:xfrm>
          <a:off x="4953000" y="740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49842</xdr:rowOff>
    </xdr:from>
    <xdr:ext cx="736600" cy="259045"/>
    <xdr:sp macro="" textlink="">
      <xdr:nvSpPr>
        <xdr:cNvPr id="134" name="テキスト ボックス 133"/>
        <xdr:cNvSpPr txBox="1"/>
      </xdr:nvSpPr>
      <xdr:spPr>
        <a:xfrm>
          <a:off x="4622800" y="717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26,256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282873</xdr:rowOff>
    </xdr:from>
    <xdr:to>
      <xdr:col>3</xdr:col>
      <xdr:colOff>955675</xdr:colOff>
      <xdr:row>38</xdr:row>
      <xdr:rowOff>41573</xdr:rowOff>
    </xdr:to>
    <xdr:sp macro="" textlink="">
      <xdr:nvSpPr>
        <xdr:cNvPr id="135" name="円/楕円 134"/>
        <xdr:cNvSpPr/>
      </xdr:nvSpPr>
      <xdr:spPr bwMode="auto">
        <a:xfrm>
          <a:off x="4254500" y="740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51750</xdr:rowOff>
    </xdr:from>
    <xdr:ext cx="762000" cy="259045"/>
    <xdr:sp macro="" textlink="">
      <xdr:nvSpPr>
        <xdr:cNvPr id="136" name="テキスト ボックス 135"/>
        <xdr:cNvSpPr txBox="1"/>
      </xdr:nvSpPr>
      <xdr:spPr>
        <a:xfrm>
          <a:off x="3924300" y="717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25,755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278206</xdr:rowOff>
    </xdr:from>
    <xdr:to>
      <xdr:col>3</xdr:col>
      <xdr:colOff>257175</xdr:colOff>
      <xdr:row>38</xdr:row>
      <xdr:rowOff>36906</xdr:rowOff>
    </xdr:to>
    <xdr:sp macro="" textlink="">
      <xdr:nvSpPr>
        <xdr:cNvPr id="137" name="円/楕円 136"/>
        <xdr:cNvSpPr/>
      </xdr:nvSpPr>
      <xdr:spPr bwMode="auto">
        <a:xfrm>
          <a:off x="3556000" y="7402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47083</xdr:rowOff>
    </xdr:from>
    <xdr:ext cx="762000" cy="259045"/>
    <xdr:sp macro="" textlink="">
      <xdr:nvSpPr>
        <xdr:cNvPr id="138" name="テキスト ボックス 137"/>
        <xdr:cNvSpPr txBox="1"/>
      </xdr:nvSpPr>
      <xdr:spPr>
        <a:xfrm>
          <a:off x="3225800" y="717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277924</xdr:rowOff>
    </xdr:from>
    <xdr:to>
      <xdr:col>2</xdr:col>
      <xdr:colOff>692150</xdr:colOff>
      <xdr:row>38</xdr:row>
      <xdr:rowOff>36624</xdr:rowOff>
    </xdr:to>
    <xdr:sp macro="" textlink="">
      <xdr:nvSpPr>
        <xdr:cNvPr id="139" name="円/楕円 138"/>
        <xdr:cNvSpPr/>
      </xdr:nvSpPr>
      <xdr:spPr bwMode="auto">
        <a:xfrm>
          <a:off x="2857500" y="7402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21401</xdr:rowOff>
    </xdr:from>
    <xdr:ext cx="762000" cy="259045"/>
    <xdr:sp macro="" textlink="">
      <xdr:nvSpPr>
        <xdr:cNvPr id="140" name="テキスト ボックス 139"/>
        <xdr:cNvSpPr txBox="1"/>
      </xdr:nvSpPr>
      <xdr:spPr>
        <a:xfrm>
          <a:off x="2527300" y="748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岐阜県海津市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35,697
35,118
112.03
16,189,364
15,561,156
617,816
10,409,821
18,567,348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119342</xdr:rowOff>
    </xdr:from>
    <xdr:to>
      <xdr:col>6</xdr:col>
      <xdr:colOff>511175</xdr:colOff>
      <xdr:row>35</xdr:row>
      <xdr:rowOff>136766</xdr:rowOff>
    </xdr:to>
    <xdr:cxnSp macro="">
      <xdr:nvCxnSpPr>
        <xdr:cNvPr id="61" name="直線コネクタ 60"/>
        <xdr:cNvCxnSpPr/>
      </xdr:nvCxnSpPr>
      <xdr:spPr>
        <a:xfrm>
          <a:off x="3797300" y="6120092"/>
          <a:ext cx="8382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119342</xdr:rowOff>
    </xdr:from>
    <xdr:to>
      <xdr:col>5</xdr:col>
      <xdr:colOff>358775</xdr:colOff>
      <xdr:row>35</xdr:row>
      <xdr:rowOff>128397</xdr:rowOff>
    </xdr:to>
    <xdr:cxnSp macro="">
      <xdr:nvCxnSpPr>
        <xdr:cNvPr id="64" name="直線コネクタ 63"/>
        <xdr:cNvCxnSpPr/>
      </xdr:nvCxnSpPr>
      <xdr:spPr>
        <a:xfrm flipV="1">
          <a:off x="2908300" y="6120092"/>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115257</xdr:rowOff>
    </xdr:from>
    <xdr:ext cx="534377" cy="259045"/>
    <xdr:sp macro="" textlink="">
      <xdr:nvSpPr>
        <xdr:cNvPr id="66" name="テキスト ボックス 65"/>
        <xdr:cNvSpPr txBox="1"/>
      </xdr:nvSpPr>
      <xdr:spPr>
        <a:xfrm>
          <a:off x="3530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128397</xdr:rowOff>
    </xdr:from>
    <xdr:to>
      <xdr:col>4</xdr:col>
      <xdr:colOff>155575</xdr:colOff>
      <xdr:row>36</xdr:row>
      <xdr:rowOff>15024</xdr:rowOff>
    </xdr:to>
    <xdr:cxnSp macro="">
      <xdr:nvCxnSpPr>
        <xdr:cNvPr id="67" name="直線コネクタ 66"/>
        <xdr:cNvCxnSpPr/>
      </xdr:nvCxnSpPr>
      <xdr:spPr>
        <a:xfrm flipV="1">
          <a:off x="2019300" y="6129147"/>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152099</xdr:rowOff>
    </xdr:from>
    <xdr:ext cx="534377" cy="259045"/>
    <xdr:sp macro="" textlink="">
      <xdr:nvSpPr>
        <xdr:cNvPr id="69" name="テキスト ボックス 68"/>
        <xdr:cNvSpPr txBox="1"/>
      </xdr:nvSpPr>
      <xdr:spPr>
        <a:xfrm>
          <a:off x="2641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158343</xdr:rowOff>
    </xdr:from>
    <xdr:to>
      <xdr:col>2</xdr:col>
      <xdr:colOff>638175</xdr:colOff>
      <xdr:row>36</xdr:row>
      <xdr:rowOff>15024</xdr:rowOff>
    </xdr:to>
    <xdr:cxnSp macro="">
      <xdr:nvCxnSpPr>
        <xdr:cNvPr id="70" name="直線コネクタ 69"/>
        <xdr:cNvCxnSpPr/>
      </xdr:nvCxnSpPr>
      <xdr:spPr>
        <a:xfrm>
          <a:off x="1130300" y="6159093"/>
          <a:ext cx="889000" cy="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165765</xdr:rowOff>
    </xdr:from>
    <xdr:ext cx="534377" cy="259045"/>
    <xdr:sp macro="" textlink="">
      <xdr:nvSpPr>
        <xdr:cNvPr id="72" name="テキスト ボックス 71"/>
        <xdr:cNvSpPr txBox="1"/>
      </xdr:nvSpPr>
      <xdr:spPr>
        <a:xfrm>
          <a:off x="1752111" y="58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134815</xdr:rowOff>
    </xdr:from>
    <xdr:ext cx="534377" cy="259045"/>
    <xdr:sp macro="" textlink="">
      <xdr:nvSpPr>
        <xdr:cNvPr id="74" name="テキスト ボックス 73"/>
        <xdr:cNvSpPr txBox="1"/>
      </xdr:nvSpPr>
      <xdr:spPr>
        <a:xfrm>
          <a:off x="863111" y="57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85966</xdr:rowOff>
    </xdr:from>
    <xdr:to>
      <xdr:col>6</xdr:col>
      <xdr:colOff>561975</xdr:colOff>
      <xdr:row>36</xdr:row>
      <xdr:rowOff>16116</xdr:rowOff>
    </xdr:to>
    <xdr:sp macro="" textlink="">
      <xdr:nvSpPr>
        <xdr:cNvPr id="80" name="円/楕円 79"/>
        <xdr:cNvSpPr/>
      </xdr:nvSpPr>
      <xdr:spPr>
        <a:xfrm>
          <a:off x="4584700" y="60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64393</xdr:rowOff>
    </xdr:from>
    <xdr:ext cx="534377" cy="259045"/>
    <xdr:sp macro="" textlink="">
      <xdr:nvSpPr>
        <xdr:cNvPr id="81" name="人件費該当値テキスト"/>
        <xdr:cNvSpPr txBox="1"/>
      </xdr:nvSpPr>
      <xdr:spPr>
        <a:xfrm>
          <a:off x="4686300" y="60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68542</xdr:rowOff>
    </xdr:from>
    <xdr:to>
      <xdr:col>5</xdr:col>
      <xdr:colOff>409575</xdr:colOff>
      <xdr:row>35</xdr:row>
      <xdr:rowOff>170142</xdr:rowOff>
    </xdr:to>
    <xdr:sp macro="" textlink="">
      <xdr:nvSpPr>
        <xdr:cNvPr id="82" name="円/楕円 81"/>
        <xdr:cNvSpPr/>
      </xdr:nvSpPr>
      <xdr:spPr>
        <a:xfrm>
          <a:off x="3746500" y="60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161269</xdr:rowOff>
    </xdr:from>
    <xdr:ext cx="534377" cy="259045"/>
    <xdr:sp macro="" textlink="">
      <xdr:nvSpPr>
        <xdr:cNvPr id="83" name="テキスト ボックス 82"/>
        <xdr:cNvSpPr txBox="1"/>
      </xdr:nvSpPr>
      <xdr:spPr>
        <a:xfrm>
          <a:off x="3530111" y="61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77597</xdr:rowOff>
    </xdr:from>
    <xdr:to>
      <xdr:col>4</xdr:col>
      <xdr:colOff>206375</xdr:colOff>
      <xdr:row>36</xdr:row>
      <xdr:rowOff>7747</xdr:rowOff>
    </xdr:to>
    <xdr:sp macro="" textlink="">
      <xdr:nvSpPr>
        <xdr:cNvPr id="84" name="円/楕円 83"/>
        <xdr:cNvSpPr/>
      </xdr:nvSpPr>
      <xdr:spPr>
        <a:xfrm>
          <a:off x="2857500" y="60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170324</xdr:rowOff>
    </xdr:from>
    <xdr:ext cx="534377" cy="259045"/>
    <xdr:sp macro="" textlink="">
      <xdr:nvSpPr>
        <xdr:cNvPr id="85" name="テキスト ボックス 84"/>
        <xdr:cNvSpPr txBox="1"/>
      </xdr:nvSpPr>
      <xdr:spPr>
        <a:xfrm>
          <a:off x="2641111" y="61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77,390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135674</xdr:rowOff>
    </xdr:from>
    <xdr:to>
      <xdr:col>3</xdr:col>
      <xdr:colOff>3175</xdr:colOff>
      <xdr:row>36</xdr:row>
      <xdr:rowOff>65824</xdr:rowOff>
    </xdr:to>
    <xdr:sp macro="" textlink="">
      <xdr:nvSpPr>
        <xdr:cNvPr id="86" name="円/楕円 85"/>
        <xdr:cNvSpPr/>
      </xdr:nvSpPr>
      <xdr:spPr>
        <a:xfrm>
          <a:off x="1968500" y="61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56951</xdr:rowOff>
    </xdr:from>
    <xdr:ext cx="534377" cy="259045"/>
    <xdr:sp macro="" textlink="">
      <xdr:nvSpPr>
        <xdr:cNvPr id="87" name="テキスト ボックス 86"/>
        <xdr:cNvSpPr txBox="1"/>
      </xdr:nvSpPr>
      <xdr:spPr>
        <a:xfrm>
          <a:off x="1752111" y="622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107543</xdr:rowOff>
    </xdr:from>
    <xdr:to>
      <xdr:col>1</xdr:col>
      <xdr:colOff>485775</xdr:colOff>
      <xdr:row>36</xdr:row>
      <xdr:rowOff>37693</xdr:rowOff>
    </xdr:to>
    <xdr:sp macro="" textlink="">
      <xdr:nvSpPr>
        <xdr:cNvPr id="88" name="円/楕円 87"/>
        <xdr:cNvSpPr/>
      </xdr:nvSpPr>
      <xdr:spPr>
        <a:xfrm>
          <a:off x="1079500" y="61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28820</xdr:rowOff>
    </xdr:from>
    <xdr:ext cx="534377" cy="259045"/>
    <xdr:sp macro="" textlink="">
      <xdr:nvSpPr>
        <xdr:cNvPr id="89" name="テキスト ボックス 88"/>
        <xdr:cNvSpPr txBox="1"/>
      </xdr:nvSpPr>
      <xdr:spPr>
        <a:xfrm>
          <a:off x="863111" y="620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77013</xdr:rowOff>
    </xdr:from>
    <xdr:to>
      <xdr:col>6</xdr:col>
      <xdr:colOff>511175</xdr:colOff>
      <xdr:row>55</xdr:row>
      <xdr:rowOff>127165</xdr:rowOff>
    </xdr:to>
    <xdr:cxnSp macro="">
      <xdr:nvCxnSpPr>
        <xdr:cNvPr id="119" name="直線コネクタ 118"/>
        <xdr:cNvCxnSpPr/>
      </xdr:nvCxnSpPr>
      <xdr:spPr>
        <a:xfrm>
          <a:off x="3797300" y="9506763"/>
          <a:ext cx="838200" cy="5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77013</xdr:rowOff>
    </xdr:from>
    <xdr:to>
      <xdr:col>5</xdr:col>
      <xdr:colOff>358775</xdr:colOff>
      <xdr:row>55</xdr:row>
      <xdr:rowOff>121272</xdr:rowOff>
    </xdr:to>
    <xdr:cxnSp macro="">
      <xdr:nvCxnSpPr>
        <xdr:cNvPr id="122" name="直線コネクタ 121"/>
        <xdr:cNvCxnSpPr/>
      </xdr:nvCxnSpPr>
      <xdr:spPr>
        <a:xfrm flipV="1">
          <a:off x="2908300" y="9506763"/>
          <a:ext cx="889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121272</xdr:rowOff>
    </xdr:from>
    <xdr:to>
      <xdr:col>4</xdr:col>
      <xdr:colOff>155575</xdr:colOff>
      <xdr:row>56</xdr:row>
      <xdr:rowOff>34417</xdr:rowOff>
    </xdr:to>
    <xdr:cxnSp macro="">
      <xdr:nvCxnSpPr>
        <xdr:cNvPr id="125" name="直線コネクタ 124"/>
        <xdr:cNvCxnSpPr/>
      </xdr:nvCxnSpPr>
      <xdr:spPr>
        <a:xfrm flipV="1">
          <a:off x="2019300" y="9551022"/>
          <a:ext cx="889000" cy="8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85983</xdr:rowOff>
    </xdr:from>
    <xdr:ext cx="534377" cy="259045"/>
    <xdr:sp macro="" textlink="">
      <xdr:nvSpPr>
        <xdr:cNvPr id="127" name="テキスト ボックス 126"/>
        <xdr:cNvSpPr txBox="1"/>
      </xdr:nvSpPr>
      <xdr:spPr>
        <a:xfrm>
          <a:off x="2641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34417</xdr:rowOff>
    </xdr:from>
    <xdr:to>
      <xdr:col>2</xdr:col>
      <xdr:colOff>638175</xdr:colOff>
      <xdr:row>56</xdr:row>
      <xdr:rowOff>51524</xdr:rowOff>
    </xdr:to>
    <xdr:cxnSp macro="">
      <xdr:nvCxnSpPr>
        <xdr:cNvPr id="128" name="直線コネクタ 127"/>
        <xdr:cNvCxnSpPr/>
      </xdr:nvCxnSpPr>
      <xdr:spPr>
        <a:xfrm flipV="1">
          <a:off x="1130300" y="9635617"/>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93019</xdr:rowOff>
    </xdr:from>
    <xdr:ext cx="534377" cy="259045"/>
    <xdr:sp macro="" textlink="">
      <xdr:nvSpPr>
        <xdr:cNvPr id="130" name="テキスト ボックス 129"/>
        <xdr:cNvSpPr txBox="1"/>
      </xdr:nvSpPr>
      <xdr:spPr>
        <a:xfrm>
          <a:off x="1752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14190</xdr:rowOff>
    </xdr:from>
    <xdr:ext cx="534377" cy="259045"/>
    <xdr:sp macro="" textlink="">
      <xdr:nvSpPr>
        <xdr:cNvPr id="132" name="テキスト ボックス 131"/>
        <xdr:cNvSpPr txBox="1"/>
      </xdr:nvSpPr>
      <xdr:spPr>
        <a:xfrm>
          <a:off x="863111" y="9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76365</xdr:rowOff>
    </xdr:from>
    <xdr:to>
      <xdr:col>6</xdr:col>
      <xdr:colOff>561975</xdr:colOff>
      <xdr:row>56</xdr:row>
      <xdr:rowOff>6515</xdr:rowOff>
    </xdr:to>
    <xdr:sp macro="" textlink="">
      <xdr:nvSpPr>
        <xdr:cNvPr id="138" name="円/楕円 137"/>
        <xdr:cNvSpPr/>
      </xdr:nvSpPr>
      <xdr:spPr>
        <a:xfrm>
          <a:off x="4584700" y="95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99242</xdr:rowOff>
    </xdr:from>
    <xdr:ext cx="534377" cy="259045"/>
    <xdr:sp macro="" textlink="">
      <xdr:nvSpPr>
        <xdr:cNvPr id="139" name="物件費該当値テキスト"/>
        <xdr:cNvSpPr txBox="1"/>
      </xdr:nvSpPr>
      <xdr:spPr>
        <a:xfrm>
          <a:off x="4686300"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77,487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26213</xdr:rowOff>
    </xdr:from>
    <xdr:to>
      <xdr:col>5</xdr:col>
      <xdr:colOff>409575</xdr:colOff>
      <xdr:row>55</xdr:row>
      <xdr:rowOff>127813</xdr:rowOff>
    </xdr:to>
    <xdr:sp macro="" textlink="">
      <xdr:nvSpPr>
        <xdr:cNvPr id="140" name="円/楕円 139"/>
        <xdr:cNvSpPr/>
      </xdr:nvSpPr>
      <xdr:spPr>
        <a:xfrm>
          <a:off x="3746500" y="94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144340</xdr:rowOff>
    </xdr:from>
    <xdr:ext cx="534377" cy="259045"/>
    <xdr:sp macro="" textlink="">
      <xdr:nvSpPr>
        <xdr:cNvPr id="141" name="テキスト ボックス 140"/>
        <xdr:cNvSpPr txBox="1"/>
      </xdr:nvSpPr>
      <xdr:spPr>
        <a:xfrm>
          <a:off x="3530111" y="92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70472</xdr:rowOff>
    </xdr:from>
    <xdr:to>
      <xdr:col>4</xdr:col>
      <xdr:colOff>206375</xdr:colOff>
      <xdr:row>56</xdr:row>
      <xdr:rowOff>622</xdr:rowOff>
    </xdr:to>
    <xdr:sp macro="" textlink="">
      <xdr:nvSpPr>
        <xdr:cNvPr id="142" name="円/楕円 141"/>
        <xdr:cNvSpPr/>
      </xdr:nvSpPr>
      <xdr:spPr>
        <a:xfrm>
          <a:off x="2857500" y="95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17149</xdr:rowOff>
    </xdr:from>
    <xdr:ext cx="534377" cy="259045"/>
    <xdr:sp macro="" textlink="">
      <xdr:nvSpPr>
        <xdr:cNvPr id="143" name="テキスト ボックス 142"/>
        <xdr:cNvSpPr txBox="1"/>
      </xdr:nvSpPr>
      <xdr:spPr>
        <a:xfrm>
          <a:off x="2641111" y="92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155067</xdr:rowOff>
    </xdr:from>
    <xdr:to>
      <xdr:col>3</xdr:col>
      <xdr:colOff>3175</xdr:colOff>
      <xdr:row>56</xdr:row>
      <xdr:rowOff>85217</xdr:rowOff>
    </xdr:to>
    <xdr:sp macro="" textlink="">
      <xdr:nvSpPr>
        <xdr:cNvPr id="144" name="円/楕円 143"/>
        <xdr:cNvSpPr/>
      </xdr:nvSpPr>
      <xdr:spPr>
        <a:xfrm>
          <a:off x="1968500" y="95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101744</xdr:rowOff>
    </xdr:from>
    <xdr:ext cx="534377" cy="259045"/>
    <xdr:sp macro="" textlink="">
      <xdr:nvSpPr>
        <xdr:cNvPr id="145" name="テキスト ボックス 144"/>
        <xdr:cNvSpPr txBox="1"/>
      </xdr:nvSpPr>
      <xdr:spPr>
        <a:xfrm>
          <a:off x="1752111" y="9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724</xdr:rowOff>
    </xdr:from>
    <xdr:to>
      <xdr:col>1</xdr:col>
      <xdr:colOff>485775</xdr:colOff>
      <xdr:row>56</xdr:row>
      <xdr:rowOff>102324</xdr:rowOff>
    </xdr:to>
    <xdr:sp macro="" textlink="">
      <xdr:nvSpPr>
        <xdr:cNvPr id="146" name="円/楕円 145"/>
        <xdr:cNvSpPr/>
      </xdr:nvSpPr>
      <xdr:spPr>
        <a:xfrm>
          <a:off x="1079500" y="960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118851</xdr:rowOff>
    </xdr:from>
    <xdr:ext cx="534377" cy="259045"/>
    <xdr:sp macro="" textlink="">
      <xdr:nvSpPr>
        <xdr:cNvPr id="147" name="テキスト ボックス 146"/>
        <xdr:cNvSpPr txBox="1"/>
      </xdr:nvSpPr>
      <xdr:spPr>
        <a:xfrm>
          <a:off x="863111" y="937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38398</xdr:rowOff>
    </xdr:from>
    <xdr:to>
      <xdr:col>6</xdr:col>
      <xdr:colOff>511175</xdr:colOff>
      <xdr:row>79</xdr:row>
      <xdr:rowOff>46954</xdr:rowOff>
    </xdr:to>
    <xdr:cxnSp macro="">
      <xdr:nvCxnSpPr>
        <xdr:cNvPr id="178" name="直線コネクタ 177"/>
        <xdr:cNvCxnSpPr/>
      </xdr:nvCxnSpPr>
      <xdr:spPr>
        <a:xfrm>
          <a:off x="3797300" y="13582948"/>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38398</xdr:rowOff>
    </xdr:from>
    <xdr:to>
      <xdr:col>5</xdr:col>
      <xdr:colOff>358775</xdr:colOff>
      <xdr:row>79</xdr:row>
      <xdr:rowOff>47019</xdr:rowOff>
    </xdr:to>
    <xdr:cxnSp macro="">
      <xdr:nvCxnSpPr>
        <xdr:cNvPr id="181" name="直線コネクタ 180"/>
        <xdr:cNvCxnSpPr/>
      </xdr:nvCxnSpPr>
      <xdr:spPr>
        <a:xfrm flipV="1">
          <a:off x="2908300" y="13582948"/>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113301</xdr:rowOff>
    </xdr:from>
    <xdr:ext cx="469744" cy="259045"/>
    <xdr:sp macro="" textlink="">
      <xdr:nvSpPr>
        <xdr:cNvPr id="183" name="テキスト ボックス 182"/>
        <xdr:cNvSpPr txBox="1"/>
      </xdr:nvSpPr>
      <xdr:spPr>
        <a:xfrm>
          <a:off x="3562427"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47019</xdr:rowOff>
    </xdr:from>
    <xdr:to>
      <xdr:col>4</xdr:col>
      <xdr:colOff>155575</xdr:colOff>
      <xdr:row>79</xdr:row>
      <xdr:rowOff>52735</xdr:rowOff>
    </xdr:to>
    <xdr:cxnSp macro="">
      <xdr:nvCxnSpPr>
        <xdr:cNvPr id="184" name="直線コネクタ 183"/>
        <xdr:cNvCxnSpPr/>
      </xdr:nvCxnSpPr>
      <xdr:spPr>
        <a:xfrm flipV="1">
          <a:off x="2019300" y="1359156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109872</xdr:rowOff>
    </xdr:from>
    <xdr:ext cx="469744" cy="259045"/>
    <xdr:sp macro="" textlink="">
      <xdr:nvSpPr>
        <xdr:cNvPr id="186" name="テキスト ボックス 185"/>
        <xdr:cNvSpPr txBox="1"/>
      </xdr:nvSpPr>
      <xdr:spPr>
        <a:xfrm>
          <a:off x="2673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52735</xdr:rowOff>
    </xdr:from>
    <xdr:to>
      <xdr:col>2</xdr:col>
      <xdr:colOff>638175</xdr:colOff>
      <xdr:row>79</xdr:row>
      <xdr:rowOff>54759</xdr:rowOff>
    </xdr:to>
    <xdr:cxnSp macro="">
      <xdr:nvCxnSpPr>
        <xdr:cNvPr id="187" name="直線コネクタ 186"/>
        <xdr:cNvCxnSpPr/>
      </xdr:nvCxnSpPr>
      <xdr:spPr>
        <a:xfrm flipV="1">
          <a:off x="1130300" y="13597285"/>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135247</xdr:rowOff>
    </xdr:from>
    <xdr:ext cx="469744" cy="259045"/>
    <xdr:sp macro="" textlink="">
      <xdr:nvSpPr>
        <xdr:cNvPr id="189" name="テキスト ボックス 188"/>
        <xdr:cNvSpPr txBox="1"/>
      </xdr:nvSpPr>
      <xdr:spPr>
        <a:xfrm>
          <a:off x="1784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129598</xdr:rowOff>
    </xdr:from>
    <xdr:ext cx="469744" cy="259045"/>
    <xdr:sp macro="" textlink="">
      <xdr:nvSpPr>
        <xdr:cNvPr id="191" name="テキスト ボックス 190"/>
        <xdr:cNvSpPr txBox="1"/>
      </xdr:nvSpPr>
      <xdr:spPr>
        <a:xfrm>
          <a:off x="895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167604</xdr:rowOff>
    </xdr:from>
    <xdr:to>
      <xdr:col>6</xdr:col>
      <xdr:colOff>561975</xdr:colOff>
      <xdr:row>79</xdr:row>
      <xdr:rowOff>97754</xdr:rowOff>
    </xdr:to>
    <xdr:sp macro="" textlink="">
      <xdr:nvSpPr>
        <xdr:cNvPr id="197" name="円/楕円 196"/>
        <xdr:cNvSpPr/>
      </xdr:nvSpPr>
      <xdr:spPr>
        <a:xfrm>
          <a:off x="4584700" y="13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82531</xdr:rowOff>
    </xdr:from>
    <xdr:ext cx="469744" cy="259045"/>
    <xdr:sp macro="" textlink="">
      <xdr:nvSpPr>
        <xdr:cNvPr id="198" name="維持補修費該当値テキスト"/>
        <xdr:cNvSpPr txBox="1"/>
      </xdr:nvSpPr>
      <xdr:spPr>
        <a:xfrm>
          <a:off x="4686300" y="1345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159048</xdr:rowOff>
    </xdr:from>
    <xdr:to>
      <xdr:col>5</xdr:col>
      <xdr:colOff>409575</xdr:colOff>
      <xdr:row>79</xdr:row>
      <xdr:rowOff>89198</xdr:rowOff>
    </xdr:to>
    <xdr:sp macro="" textlink="">
      <xdr:nvSpPr>
        <xdr:cNvPr id="199" name="円/楕円 198"/>
        <xdr:cNvSpPr/>
      </xdr:nvSpPr>
      <xdr:spPr>
        <a:xfrm>
          <a:off x="3746500" y="135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80325</xdr:rowOff>
    </xdr:from>
    <xdr:ext cx="469744" cy="259045"/>
    <xdr:sp macro="" textlink="">
      <xdr:nvSpPr>
        <xdr:cNvPr id="200" name="テキスト ボックス 199"/>
        <xdr:cNvSpPr txBox="1"/>
      </xdr:nvSpPr>
      <xdr:spPr>
        <a:xfrm>
          <a:off x="3562427" y="1362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167669</xdr:rowOff>
    </xdr:from>
    <xdr:to>
      <xdr:col>4</xdr:col>
      <xdr:colOff>206375</xdr:colOff>
      <xdr:row>79</xdr:row>
      <xdr:rowOff>97819</xdr:rowOff>
    </xdr:to>
    <xdr:sp macro="" textlink="">
      <xdr:nvSpPr>
        <xdr:cNvPr id="201" name="円/楕円 200"/>
        <xdr:cNvSpPr/>
      </xdr:nvSpPr>
      <xdr:spPr>
        <a:xfrm>
          <a:off x="2857500" y="135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88946</xdr:rowOff>
    </xdr:from>
    <xdr:ext cx="469744" cy="259045"/>
    <xdr:sp macro="" textlink="">
      <xdr:nvSpPr>
        <xdr:cNvPr id="202" name="テキスト ボックス 201"/>
        <xdr:cNvSpPr txBox="1"/>
      </xdr:nvSpPr>
      <xdr:spPr>
        <a:xfrm>
          <a:off x="2673427" y="136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1935</xdr:rowOff>
    </xdr:from>
    <xdr:to>
      <xdr:col>3</xdr:col>
      <xdr:colOff>3175</xdr:colOff>
      <xdr:row>79</xdr:row>
      <xdr:rowOff>103535</xdr:rowOff>
    </xdr:to>
    <xdr:sp macro="" textlink="">
      <xdr:nvSpPr>
        <xdr:cNvPr id="203" name="円/楕円 202"/>
        <xdr:cNvSpPr/>
      </xdr:nvSpPr>
      <xdr:spPr>
        <a:xfrm>
          <a:off x="1968500" y="135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94662</xdr:rowOff>
    </xdr:from>
    <xdr:ext cx="469744" cy="259045"/>
    <xdr:sp macro="" textlink="">
      <xdr:nvSpPr>
        <xdr:cNvPr id="204" name="テキスト ボックス 203"/>
        <xdr:cNvSpPr txBox="1"/>
      </xdr:nvSpPr>
      <xdr:spPr>
        <a:xfrm>
          <a:off x="1784427" y="1363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3959</xdr:rowOff>
    </xdr:from>
    <xdr:to>
      <xdr:col>1</xdr:col>
      <xdr:colOff>485775</xdr:colOff>
      <xdr:row>79</xdr:row>
      <xdr:rowOff>105559</xdr:rowOff>
    </xdr:to>
    <xdr:sp macro="" textlink="">
      <xdr:nvSpPr>
        <xdr:cNvPr id="205" name="円/楕円 204"/>
        <xdr:cNvSpPr/>
      </xdr:nvSpPr>
      <xdr:spPr>
        <a:xfrm>
          <a:off x="1079500" y="1354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96686</xdr:rowOff>
    </xdr:from>
    <xdr:ext cx="469744" cy="259045"/>
    <xdr:sp macro="" textlink="">
      <xdr:nvSpPr>
        <xdr:cNvPr id="206" name="テキスト ボックス 205"/>
        <xdr:cNvSpPr txBox="1"/>
      </xdr:nvSpPr>
      <xdr:spPr>
        <a:xfrm>
          <a:off x="895427" y="1364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74295</xdr:rowOff>
    </xdr:from>
    <xdr:to>
      <xdr:col>6</xdr:col>
      <xdr:colOff>511175</xdr:colOff>
      <xdr:row>98</xdr:row>
      <xdr:rowOff>159843</xdr:rowOff>
    </xdr:to>
    <xdr:cxnSp macro="">
      <xdr:nvCxnSpPr>
        <xdr:cNvPr id="236" name="直線コネクタ 235"/>
        <xdr:cNvCxnSpPr/>
      </xdr:nvCxnSpPr>
      <xdr:spPr>
        <a:xfrm flipV="1">
          <a:off x="3797300" y="16876395"/>
          <a:ext cx="838200" cy="8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159843</xdr:rowOff>
    </xdr:from>
    <xdr:to>
      <xdr:col>5</xdr:col>
      <xdr:colOff>358775</xdr:colOff>
      <xdr:row>99</xdr:row>
      <xdr:rowOff>21349</xdr:rowOff>
    </xdr:to>
    <xdr:cxnSp macro="">
      <xdr:nvCxnSpPr>
        <xdr:cNvPr id="239" name="直線コネクタ 238"/>
        <xdr:cNvCxnSpPr/>
      </xdr:nvCxnSpPr>
      <xdr:spPr>
        <a:xfrm flipV="1">
          <a:off x="2908300" y="16961943"/>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151947</xdr:rowOff>
    </xdr:from>
    <xdr:ext cx="534377" cy="259045"/>
    <xdr:sp macro="" textlink="">
      <xdr:nvSpPr>
        <xdr:cNvPr id="241" name="テキスト ボックス 240"/>
        <xdr:cNvSpPr txBox="1"/>
      </xdr:nvSpPr>
      <xdr:spPr>
        <a:xfrm>
          <a:off x="3530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21349</xdr:rowOff>
    </xdr:from>
    <xdr:to>
      <xdr:col>4</xdr:col>
      <xdr:colOff>155575</xdr:colOff>
      <xdr:row>99</xdr:row>
      <xdr:rowOff>60134</xdr:rowOff>
    </xdr:to>
    <xdr:cxnSp macro="">
      <xdr:nvCxnSpPr>
        <xdr:cNvPr id="242" name="直線コネクタ 241"/>
        <xdr:cNvCxnSpPr/>
      </xdr:nvCxnSpPr>
      <xdr:spPr>
        <a:xfrm flipV="1">
          <a:off x="2019300" y="16994899"/>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76674</xdr:rowOff>
    </xdr:from>
    <xdr:ext cx="534377" cy="259045"/>
    <xdr:sp macro="" textlink="">
      <xdr:nvSpPr>
        <xdr:cNvPr id="244" name="テキスト ボックス 243"/>
        <xdr:cNvSpPr txBox="1"/>
      </xdr:nvSpPr>
      <xdr:spPr>
        <a:xfrm>
          <a:off x="2641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54026</xdr:rowOff>
    </xdr:from>
    <xdr:to>
      <xdr:col>2</xdr:col>
      <xdr:colOff>638175</xdr:colOff>
      <xdr:row>99</xdr:row>
      <xdr:rowOff>60134</xdr:rowOff>
    </xdr:to>
    <xdr:cxnSp macro="">
      <xdr:nvCxnSpPr>
        <xdr:cNvPr id="245" name="直線コネクタ 244"/>
        <xdr:cNvCxnSpPr/>
      </xdr:nvCxnSpPr>
      <xdr:spPr>
        <a:xfrm>
          <a:off x="1130300" y="17027576"/>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151401</xdr:rowOff>
    </xdr:from>
    <xdr:ext cx="534377" cy="259045"/>
    <xdr:sp macro="" textlink="">
      <xdr:nvSpPr>
        <xdr:cNvPr id="247" name="テキスト ボックス 246"/>
        <xdr:cNvSpPr txBox="1"/>
      </xdr:nvSpPr>
      <xdr:spPr>
        <a:xfrm>
          <a:off x="1752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169321</xdr:rowOff>
    </xdr:from>
    <xdr:ext cx="534377" cy="259045"/>
    <xdr:sp macro="" textlink="">
      <xdr:nvSpPr>
        <xdr:cNvPr id="249" name="テキスト ボックス 248"/>
        <xdr:cNvSpPr txBox="1"/>
      </xdr:nvSpPr>
      <xdr:spPr>
        <a:xfrm>
          <a:off x="863111" y="166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23495</xdr:rowOff>
    </xdr:from>
    <xdr:to>
      <xdr:col>6</xdr:col>
      <xdr:colOff>561975</xdr:colOff>
      <xdr:row>98</xdr:row>
      <xdr:rowOff>125095</xdr:rowOff>
    </xdr:to>
    <xdr:sp macro="" textlink="">
      <xdr:nvSpPr>
        <xdr:cNvPr id="255" name="円/楕円 254"/>
        <xdr:cNvSpPr/>
      </xdr:nvSpPr>
      <xdr:spPr>
        <a:xfrm>
          <a:off x="45847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1922</xdr:rowOff>
    </xdr:from>
    <xdr:ext cx="534377" cy="259045"/>
    <xdr:sp macro="" textlink="">
      <xdr:nvSpPr>
        <xdr:cNvPr id="256" name="扶助費該当値テキスト"/>
        <xdr:cNvSpPr txBox="1"/>
      </xdr:nvSpPr>
      <xdr:spPr>
        <a:xfrm>
          <a:off x="4686300" y="168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71,150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109043</xdr:rowOff>
    </xdr:from>
    <xdr:to>
      <xdr:col>5</xdr:col>
      <xdr:colOff>409575</xdr:colOff>
      <xdr:row>99</xdr:row>
      <xdr:rowOff>39193</xdr:rowOff>
    </xdr:to>
    <xdr:sp macro="" textlink="">
      <xdr:nvSpPr>
        <xdr:cNvPr id="257" name="円/楕円 256"/>
        <xdr:cNvSpPr/>
      </xdr:nvSpPr>
      <xdr:spPr>
        <a:xfrm>
          <a:off x="3746500" y="169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30320</xdr:rowOff>
    </xdr:from>
    <xdr:ext cx="534377" cy="259045"/>
    <xdr:sp macro="" textlink="">
      <xdr:nvSpPr>
        <xdr:cNvPr id="258" name="テキスト ボックス 257"/>
        <xdr:cNvSpPr txBox="1"/>
      </xdr:nvSpPr>
      <xdr:spPr>
        <a:xfrm>
          <a:off x="3530111" y="170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141999</xdr:rowOff>
    </xdr:from>
    <xdr:to>
      <xdr:col>4</xdr:col>
      <xdr:colOff>206375</xdr:colOff>
      <xdr:row>99</xdr:row>
      <xdr:rowOff>72149</xdr:rowOff>
    </xdr:to>
    <xdr:sp macro="" textlink="">
      <xdr:nvSpPr>
        <xdr:cNvPr id="259" name="円/楕円 258"/>
        <xdr:cNvSpPr/>
      </xdr:nvSpPr>
      <xdr:spPr>
        <a:xfrm>
          <a:off x="2857500" y="169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63276</xdr:rowOff>
    </xdr:from>
    <xdr:ext cx="534377" cy="259045"/>
    <xdr:sp macro="" textlink="">
      <xdr:nvSpPr>
        <xdr:cNvPr id="260" name="テキスト ボックス 259"/>
        <xdr:cNvSpPr txBox="1"/>
      </xdr:nvSpPr>
      <xdr:spPr>
        <a:xfrm>
          <a:off x="2641111" y="1703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9334</xdr:rowOff>
    </xdr:from>
    <xdr:to>
      <xdr:col>3</xdr:col>
      <xdr:colOff>3175</xdr:colOff>
      <xdr:row>99</xdr:row>
      <xdr:rowOff>110934</xdr:rowOff>
    </xdr:to>
    <xdr:sp macro="" textlink="">
      <xdr:nvSpPr>
        <xdr:cNvPr id="261" name="円/楕円 260"/>
        <xdr:cNvSpPr/>
      </xdr:nvSpPr>
      <xdr:spPr>
        <a:xfrm>
          <a:off x="1968500" y="169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102061</xdr:rowOff>
    </xdr:from>
    <xdr:ext cx="534377" cy="259045"/>
    <xdr:sp macro="" textlink="">
      <xdr:nvSpPr>
        <xdr:cNvPr id="262" name="テキスト ボックス 261"/>
        <xdr:cNvSpPr txBox="1"/>
      </xdr:nvSpPr>
      <xdr:spPr>
        <a:xfrm>
          <a:off x="1752111" y="1707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3226</xdr:rowOff>
    </xdr:from>
    <xdr:to>
      <xdr:col>1</xdr:col>
      <xdr:colOff>485775</xdr:colOff>
      <xdr:row>99</xdr:row>
      <xdr:rowOff>104826</xdr:rowOff>
    </xdr:to>
    <xdr:sp macro="" textlink="">
      <xdr:nvSpPr>
        <xdr:cNvPr id="263" name="円/楕円 262"/>
        <xdr:cNvSpPr/>
      </xdr:nvSpPr>
      <xdr:spPr>
        <a:xfrm>
          <a:off x="1079500" y="1697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95953</xdr:rowOff>
    </xdr:from>
    <xdr:ext cx="534377" cy="259045"/>
    <xdr:sp macro="" textlink="">
      <xdr:nvSpPr>
        <xdr:cNvPr id="264" name="テキスト ボックス 263"/>
        <xdr:cNvSpPr txBox="1"/>
      </xdr:nvSpPr>
      <xdr:spPr>
        <a:xfrm>
          <a:off x="863111" y="1706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156540</xdr:rowOff>
    </xdr:from>
    <xdr:to>
      <xdr:col>15</xdr:col>
      <xdr:colOff>180975</xdr:colOff>
      <xdr:row>37</xdr:row>
      <xdr:rowOff>51727</xdr:rowOff>
    </xdr:to>
    <xdr:cxnSp macro="">
      <xdr:nvCxnSpPr>
        <xdr:cNvPr id="297" name="直線コネクタ 296"/>
        <xdr:cNvCxnSpPr/>
      </xdr:nvCxnSpPr>
      <xdr:spPr>
        <a:xfrm>
          <a:off x="9639300" y="6328740"/>
          <a:ext cx="8382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156540</xdr:rowOff>
    </xdr:from>
    <xdr:to>
      <xdr:col>14</xdr:col>
      <xdr:colOff>28575</xdr:colOff>
      <xdr:row>37</xdr:row>
      <xdr:rowOff>81255</xdr:rowOff>
    </xdr:to>
    <xdr:cxnSp macro="">
      <xdr:nvCxnSpPr>
        <xdr:cNvPr id="300" name="直線コネクタ 299"/>
        <xdr:cNvCxnSpPr/>
      </xdr:nvCxnSpPr>
      <xdr:spPr>
        <a:xfrm flipV="1">
          <a:off x="8750300" y="6328740"/>
          <a:ext cx="889000" cy="9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89069</xdr:rowOff>
    </xdr:from>
    <xdr:ext cx="534377" cy="259045"/>
    <xdr:sp macro="" textlink="">
      <xdr:nvSpPr>
        <xdr:cNvPr id="302" name="テキスト ボックス 301"/>
        <xdr:cNvSpPr txBox="1"/>
      </xdr:nvSpPr>
      <xdr:spPr>
        <a:xfrm>
          <a:off x="9372111" y="59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81255</xdr:rowOff>
    </xdr:from>
    <xdr:to>
      <xdr:col>12</xdr:col>
      <xdr:colOff>511175</xdr:colOff>
      <xdr:row>37</xdr:row>
      <xdr:rowOff>122765</xdr:rowOff>
    </xdr:to>
    <xdr:cxnSp macro="">
      <xdr:nvCxnSpPr>
        <xdr:cNvPr id="303" name="直線コネクタ 302"/>
        <xdr:cNvCxnSpPr/>
      </xdr:nvCxnSpPr>
      <xdr:spPr>
        <a:xfrm flipV="1">
          <a:off x="7861300" y="6424905"/>
          <a:ext cx="8890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160707</xdr:rowOff>
    </xdr:from>
    <xdr:ext cx="534377" cy="259045"/>
    <xdr:sp macro="" textlink="">
      <xdr:nvSpPr>
        <xdr:cNvPr id="305" name="テキスト ボックス 304"/>
        <xdr:cNvSpPr txBox="1"/>
      </xdr:nvSpPr>
      <xdr:spPr>
        <a:xfrm>
          <a:off x="8483111" y="59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104353</xdr:rowOff>
    </xdr:from>
    <xdr:to>
      <xdr:col>11</xdr:col>
      <xdr:colOff>307975</xdr:colOff>
      <xdr:row>37</xdr:row>
      <xdr:rowOff>122765</xdr:rowOff>
    </xdr:to>
    <xdr:cxnSp macro="">
      <xdr:nvCxnSpPr>
        <xdr:cNvPr id="306" name="直線コネクタ 305"/>
        <xdr:cNvCxnSpPr/>
      </xdr:nvCxnSpPr>
      <xdr:spPr>
        <a:xfrm>
          <a:off x="6972300" y="6448003"/>
          <a:ext cx="889000" cy="1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168355</xdr:rowOff>
    </xdr:from>
    <xdr:ext cx="534377" cy="259045"/>
    <xdr:sp macro="" textlink="">
      <xdr:nvSpPr>
        <xdr:cNvPr id="308" name="テキスト ボックス 307"/>
        <xdr:cNvSpPr txBox="1"/>
      </xdr:nvSpPr>
      <xdr:spPr>
        <a:xfrm>
          <a:off x="7594111" y="59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25766</xdr:rowOff>
    </xdr:from>
    <xdr:ext cx="534377" cy="259045"/>
    <xdr:sp macro="" textlink="">
      <xdr:nvSpPr>
        <xdr:cNvPr id="310" name="テキスト ボックス 309"/>
        <xdr:cNvSpPr txBox="1"/>
      </xdr:nvSpPr>
      <xdr:spPr>
        <a:xfrm>
          <a:off x="6705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927</xdr:rowOff>
    </xdr:from>
    <xdr:to>
      <xdr:col>15</xdr:col>
      <xdr:colOff>231775</xdr:colOff>
      <xdr:row>37</xdr:row>
      <xdr:rowOff>102527</xdr:rowOff>
    </xdr:to>
    <xdr:sp macro="" textlink="">
      <xdr:nvSpPr>
        <xdr:cNvPr id="316" name="円/楕円 315"/>
        <xdr:cNvSpPr/>
      </xdr:nvSpPr>
      <xdr:spPr>
        <a:xfrm>
          <a:off x="10426700" y="63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150804</xdr:rowOff>
    </xdr:from>
    <xdr:ext cx="534377" cy="259045"/>
    <xdr:sp macro="" textlink="">
      <xdr:nvSpPr>
        <xdr:cNvPr id="317" name="補助費等該当値テキスト"/>
        <xdr:cNvSpPr txBox="1"/>
      </xdr:nvSpPr>
      <xdr:spPr>
        <a:xfrm>
          <a:off x="10528300" y="63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45,236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105740</xdr:rowOff>
    </xdr:from>
    <xdr:to>
      <xdr:col>14</xdr:col>
      <xdr:colOff>79375</xdr:colOff>
      <xdr:row>37</xdr:row>
      <xdr:rowOff>35890</xdr:rowOff>
    </xdr:to>
    <xdr:sp macro="" textlink="">
      <xdr:nvSpPr>
        <xdr:cNvPr id="318" name="円/楕円 317"/>
        <xdr:cNvSpPr/>
      </xdr:nvSpPr>
      <xdr:spPr>
        <a:xfrm>
          <a:off x="9588500" y="62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27017</xdr:rowOff>
    </xdr:from>
    <xdr:ext cx="534377" cy="259045"/>
    <xdr:sp macro="" textlink="">
      <xdr:nvSpPr>
        <xdr:cNvPr id="319" name="テキスト ボックス 318"/>
        <xdr:cNvSpPr txBox="1"/>
      </xdr:nvSpPr>
      <xdr:spPr>
        <a:xfrm>
          <a:off x="9372111" y="63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30455</xdr:rowOff>
    </xdr:from>
    <xdr:to>
      <xdr:col>12</xdr:col>
      <xdr:colOff>561975</xdr:colOff>
      <xdr:row>37</xdr:row>
      <xdr:rowOff>132055</xdr:rowOff>
    </xdr:to>
    <xdr:sp macro="" textlink="">
      <xdr:nvSpPr>
        <xdr:cNvPr id="320" name="円/楕円 319"/>
        <xdr:cNvSpPr/>
      </xdr:nvSpPr>
      <xdr:spPr>
        <a:xfrm>
          <a:off x="8699500" y="63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123182</xdr:rowOff>
    </xdr:from>
    <xdr:ext cx="534377" cy="259045"/>
    <xdr:sp macro="" textlink="">
      <xdr:nvSpPr>
        <xdr:cNvPr id="321" name="テキスト ボックス 320"/>
        <xdr:cNvSpPr txBox="1"/>
      </xdr:nvSpPr>
      <xdr:spPr>
        <a:xfrm>
          <a:off x="8483111" y="646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71965</xdr:rowOff>
    </xdr:from>
    <xdr:to>
      <xdr:col>11</xdr:col>
      <xdr:colOff>358775</xdr:colOff>
      <xdr:row>38</xdr:row>
      <xdr:rowOff>2115</xdr:rowOff>
    </xdr:to>
    <xdr:sp macro="" textlink="">
      <xdr:nvSpPr>
        <xdr:cNvPr id="322" name="円/楕円 321"/>
        <xdr:cNvSpPr/>
      </xdr:nvSpPr>
      <xdr:spPr>
        <a:xfrm>
          <a:off x="7810500" y="64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164692</xdr:rowOff>
    </xdr:from>
    <xdr:ext cx="534377" cy="259045"/>
    <xdr:sp macro="" textlink="">
      <xdr:nvSpPr>
        <xdr:cNvPr id="323" name="テキスト ボックス 322"/>
        <xdr:cNvSpPr txBox="1"/>
      </xdr:nvSpPr>
      <xdr:spPr>
        <a:xfrm>
          <a:off x="7594111" y="65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53553</xdr:rowOff>
    </xdr:from>
    <xdr:to>
      <xdr:col>10</xdr:col>
      <xdr:colOff>155575</xdr:colOff>
      <xdr:row>37</xdr:row>
      <xdr:rowOff>155153</xdr:rowOff>
    </xdr:to>
    <xdr:sp macro="" textlink="">
      <xdr:nvSpPr>
        <xdr:cNvPr id="324" name="円/楕円 323"/>
        <xdr:cNvSpPr/>
      </xdr:nvSpPr>
      <xdr:spPr>
        <a:xfrm>
          <a:off x="6921500" y="639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146280</xdr:rowOff>
    </xdr:from>
    <xdr:ext cx="534377" cy="259045"/>
    <xdr:sp macro="" textlink="">
      <xdr:nvSpPr>
        <xdr:cNvPr id="325" name="テキスト ボックス 324"/>
        <xdr:cNvSpPr txBox="1"/>
      </xdr:nvSpPr>
      <xdr:spPr>
        <a:xfrm>
          <a:off x="6705111" y="648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75816</xdr:rowOff>
    </xdr:from>
    <xdr:to>
      <xdr:col>15</xdr:col>
      <xdr:colOff>180975</xdr:colOff>
      <xdr:row>57</xdr:row>
      <xdr:rowOff>82637</xdr:rowOff>
    </xdr:to>
    <xdr:cxnSp macro="">
      <xdr:nvCxnSpPr>
        <xdr:cNvPr id="352" name="直線コネクタ 351"/>
        <xdr:cNvCxnSpPr/>
      </xdr:nvCxnSpPr>
      <xdr:spPr>
        <a:xfrm>
          <a:off x="9639300" y="9848466"/>
          <a:ext cx="8382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154888</xdr:rowOff>
    </xdr:from>
    <xdr:to>
      <xdr:col>14</xdr:col>
      <xdr:colOff>28575</xdr:colOff>
      <xdr:row>57</xdr:row>
      <xdr:rowOff>75816</xdr:rowOff>
    </xdr:to>
    <xdr:cxnSp macro="">
      <xdr:nvCxnSpPr>
        <xdr:cNvPr id="355" name="直線コネクタ 354"/>
        <xdr:cNvCxnSpPr/>
      </xdr:nvCxnSpPr>
      <xdr:spPr>
        <a:xfrm>
          <a:off x="8750300" y="9756088"/>
          <a:ext cx="889000" cy="9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147710</xdr:rowOff>
    </xdr:from>
    <xdr:ext cx="534377" cy="259045"/>
    <xdr:sp macro="" textlink="">
      <xdr:nvSpPr>
        <xdr:cNvPr id="357" name="テキスト ボックス 356"/>
        <xdr:cNvSpPr txBox="1"/>
      </xdr:nvSpPr>
      <xdr:spPr>
        <a:xfrm>
          <a:off x="9372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80373</xdr:rowOff>
    </xdr:from>
    <xdr:to>
      <xdr:col>12</xdr:col>
      <xdr:colOff>511175</xdr:colOff>
      <xdr:row>56</xdr:row>
      <xdr:rowOff>154888</xdr:rowOff>
    </xdr:to>
    <xdr:cxnSp macro="">
      <xdr:nvCxnSpPr>
        <xdr:cNvPr id="358" name="直線コネクタ 357"/>
        <xdr:cNvCxnSpPr/>
      </xdr:nvCxnSpPr>
      <xdr:spPr>
        <a:xfrm>
          <a:off x="7861300" y="9681573"/>
          <a:ext cx="889000" cy="7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167602</xdr:rowOff>
    </xdr:from>
    <xdr:ext cx="534377" cy="259045"/>
    <xdr:sp macro="" textlink="">
      <xdr:nvSpPr>
        <xdr:cNvPr id="360" name="テキスト ボックス 359"/>
        <xdr:cNvSpPr txBox="1"/>
      </xdr:nvSpPr>
      <xdr:spPr>
        <a:xfrm>
          <a:off x="8483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80373</xdr:rowOff>
    </xdr:from>
    <xdr:to>
      <xdr:col>11</xdr:col>
      <xdr:colOff>307975</xdr:colOff>
      <xdr:row>57</xdr:row>
      <xdr:rowOff>67352</xdr:rowOff>
    </xdr:to>
    <xdr:cxnSp macro="">
      <xdr:nvCxnSpPr>
        <xdr:cNvPr id="361" name="直線コネクタ 360"/>
        <xdr:cNvCxnSpPr/>
      </xdr:nvCxnSpPr>
      <xdr:spPr>
        <a:xfrm flipV="1">
          <a:off x="6972300" y="9681573"/>
          <a:ext cx="889000" cy="15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138700</xdr:rowOff>
    </xdr:from>
    <xdr:ext cx="534377" cy="259045"/>
    <xdr:sp macro="" textlink="">
      <xdr:nvSpPr>
        <xdr:cNvPr id="363" name="テキスト ボックス 362"/>
        <xdr:cNvSpPr txBox="1"/>
      </xdr:nvSpPr>
      <xdr:spPr>
        <a:xfrm>
          <a:off x="7594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56201</xdr:rowOff>
    </xdr:from>
    <xdr:ext cx="534377" cy="259045"/>
    <xdr:sp macro="" textlink="">
      <xdr:nvSpPr>
        <xdr:cNvPr id="365" name="テキスト ボックス 364"/>
        <xdr:cNvSpPr txBox="1"/>
      </xdr:nvSpPr>
      <xdr:spPr>
        <a:xfrm>
          <a:off x="6705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31837</xdr:rowOff>
    </xdr:from>
    <xdr:to>
      <xdr:col>15</xdr:col>
      <xdr:colOff>231775</xdr:colOff>
      <xdr:row>57</xdr:row>
      <xdr:rowOff>133437</xdr:rowOff>
    </xdr:to>
    <xdr:sp macro="" textlink="">
      <xdr:nvSpPr>
        <xdr:cNvPr id="371" name="円/楕円 370"/>
        <xdr:cNvSpPr/>
      </xdr:nvSpPr>
      <xdr:spPr>
        <a:xfrm>
          <a:off x="10426700" y="98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118214</xdr:rowOff>
    </xdr:from>
    <xdr:ext cx="534377" cy="259045"/>
    <xdr:sp macro="" textlink="">
      <xdr:nvSpPr>
        <xdr:cNvPr id="372" name="普通建設事業費該当値テキスト"/>
        <xdr:cNvSpPr txBox="1"/>
      </xdr:nvSpPr>
      <xdr:spPr>
        <a:xfrm>
          <a:off x="10528300" y="971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49,981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25016</xdr:rowOff>
    </xdr:from>
    <xdr:to>
      <xdr:col>14</xdr:col>
      <xdr:colOff>79375</xdr:colOff>
      <xdr:row>57</xdr:row>
      <xdr:rowOff>126616</xdr:rowOff>
    </xdr:to>
    <xdr:sp macro="" textlink="">
      <xdr:nvSpPr>
        <xdr:cNvPr id="373" name="円/楕円 372"/>
        <xdr:cNvSpPr/>
      </xdr:nvSpPr>
      <xdr:spPr>
        <a:xfrm>
          <a:off x="9588500" y="97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117743</xdr:rowOff>
    </xdr:from>
    <xdr:ext cx="534377" cy="259045"/>
    <xdr:sp macro="" textlink="">
      <xdr:nvSpPr>
        <xdr:cNvPr id="374" name="テキスト ボックス 373"/>
        <xdr:cNvSpPr txBox="1"/>
      </xdr:nvSpPr>
      <xdr:spPr>
        <a:xfrm>
          <a:off x="9372111" y="98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104088</xdr:rowOff>
    </xdr:from>
    <xdr:to>
      <xdr:col>12</xdr:col>
      <xdr:colOff>561975</xdr:colOff>
      <xdr:row>57</xdr:row>
      <xdr:rowOff>34238</xdr:rowOff>
    </xdr:to>
    <xdr:sp macro="" textlink="">
      <xdr:nvSpPr>
        <xdr:cNvPr id="375" name="円/楕円 374"/>
        <xdr:cNvSpPr/>
      </xdr:nvSpPr>
      <xdr:spPr>
        <a:xfrm>
          <a:off x="8699500" y="97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25365</xdr:rowOff>
    </xdr:from>
    <xdr:ext cx="534377" cy="259045"/>
    <xdr:sp macro="" textlink="">
      <xdr:nvSpPr>
        <xdr:cNvPr id="376" name="テキスト ボックス 375"/>
        <xdr:cNvSpPr txBox="1"/>
      </xdr:nvSpPr>
      <xdr:spPr>
        <a:xfrm>
          <a:off x="8483111" y="97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29573</xdr:rowOff>
    </xdr:from>
    <xdr:to>
      <xdr:col>11</xdr:col>
      <xdr:colOff>358775</xdr:colOff>
      <xdr:row>56</xdr:row>
      <xdr:rowOff>131173</xdr:rowOff>
    </xdr:to>
    <xdr:sp macro="" textlink="">
      <xdr:nvSpPr>
        <xdr:cNvPr id="377" name="円/楕円 376"/>
        <xdr:cNvSpPr/>
      </xdr:nvSpPr>
      <xdr:spPr>
        <a:xfrm>
          <a:off x="7810500" y="96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147700</xdr:rowOff>
    </xdr:from>
    <xdr:ext cx="534377" cy="259045"/>
    <xdr:sp macro="" textlink="">
      <xdr:nvSpPr>
        <xdr:cNvPr id="378" name="テキスト ボックス 377"/>
        <xdr:cNvSpPr txBox="1"/>
      </xdr:nvSpPr>
      <xdr:spPr>
        <a:xfrm>
          <a:off x="7594111" y="94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16552</xdr:rowOff>
    </xdr:from>
    <xdr:to>
      <xdr:col>10</xdr:col>
      <xdr:colOff>155575</xdr:colOff>
      <xdr:row>57</xdr:row>
      <xdr:rowOff>118152</xdr:rowOff>
    </xdr:to>
    <xdr:sp macro="" textlink="">
      <xdr:nvSpPr>
        <xdr:cNvPr id="379" name="円/楕円 378"/>
        <xdr:cNvSpPr/>
      </xdr:nvSpPr>
      <xdr:spPr>
        <a:xfrm>
          <a:off x="6921500" y="97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109279</xdr:rowOff>
    </xdr:from>
    <xdr:ext cx="534377" cy="259045"/>
    <xdr:sp macro="" textlink="">
      <xdr:nvSpPr>
        <xdr:cNvPr id="380" name="テキスト ボックス 379"/>
        <xdr:cNvSpPr txBox="1"/>
      </xdr:nvSpPr>
      <xdr:spPr>
        <a:xfrm>
          <a:off x="6705111" y="988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43802</xdr:rowOff>
    </xdr:from>
    <xdr:to>
      <xdr:col>15</xdr:col>
      <xdr:colOff>180975</xdr:colOff>
      <xdr:row>79</xdr:row>
      <xdr:rowOff>2212</xdr:rowOff>
    </xdr:to>
    <xdr:cxnSp macro="">
      <xdr:nvCxnSpPr>
        <xdr:cNvPr id="409" name="直線コネクタ 408"/>
        <xdr:cNvCxnSpPr/>
      </xdr:nvCxnSpPr>
      <xdr:spPr>
        <a:xfrm>
          <a:off x="9639300" y="13416902"/>
          <a:ext cx="838200" cy="12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43802</xdr:rowOff>
    </xdr:from>
    <xdr:to>
      <xdr:col>14</xdr:col>
      <xdr:colOff>28575</xdr:colOff>
      <xdr:row>78</xdr:row>
      <xdr:rowOff>102110</xdr:rowOff>
    </xdr:to>
    <xdr:cxnSp macro="">
      <xdr:nvCxnSpPr>
        <xdr:cNvPr id="412" name="直線コネクタ 411"/>
        <xdr:cNvCxnSpPr/>
      </xdr:nvCxnSpPr>
      <xdr:spPr>
        <a:xfrm flipV="1">
          <a:off x="8750300" y="13416902"/>
          <a:ext cx="889000" cy="5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91760</xdr:rowOff>
    </xdr:from>
    <xdr:ext cx="534377" cy="259045"/>
    <xdr:sp macro="" textlink="">
      <xdr:nvSpPr>
        <xdr:cNvPr id="414" name="テキスト ボックス 413"/>
        <xdr:cNvSpPr txBox="1"/>
      </xdr:nvSpPr>
      <xdr:spPr>
        <a:xfrm>
          <a:off x="9372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10264</xdr:rowOff>
    </xdr:from>
    <xdr:ext cx="534377" cy="259045"/>
    <xdr:sp macro="" textlink="">
      <xdr:nvSpPr>
        <xdr:cNvPr id="416" name="テキスト ボックス 415"/>
        <xdr:cNvSpPr txBox="1"/>
      </xdr:nvSpPr>
      <xdr:spPr>
        <a:xfrm>
          <a:off x="8483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122862</xdr:rowOff>
    </xdr:from>
    <xdr:to>
      <xdr:col>15</xdr:col>
      <xdr:colOff>231775</xdr:colOff>
      <xdr:row>79</xdr:row>
      <xdr:rowOff>53012</xdr:rowOff>
    </xdr:to>
    <xdr:sp macro="" textlink="">
      <xdr:nvSpPr>
        <xdr:cNvPr id="422" name="円/楕円 421"/>
        <xdr:cNvSpPr/>
      </xdr:nvSpPr>
      <xdr:spPr>
        <a:xfrm>
          <a:off x="10426700" y="1349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37789</xdr:rowOff>
    </xdr:from>
    <xdr:ext cx="469744" cy="259045"/>
    <xdr:sp macro="" textlink="">
      <xdr:nvSpPr>
        <xdr:cNvPr id="423" name="普通建設事業費 （ うち新規整備　）該当値テキスト"/>
        <xdr:cNvSpPr txBox="1"/>
      </xdr:nvSpPr>
      <xdr:spPr>
        <a:xfrm>
          <a:off x="10528300" y="1341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164452</xdr:rowOff>
    </xdr:from>
    <xdr:to>
      <xdr:col>14</xdr:col>
      <xdr:colOff>79375</xdr:colOff>
      <xdr:row>78</xdr:row>
      <xdr:rowOff>94602</xdr:rowOff>
    </xdr:to>
    <xdr:sp macro="" textlink="">
      <xdr:nvSpPr>
        <xdr:cNvPr id="424" name="円/楕円 423"/>
        <xdr:cNvSpPr/>
      </xdr:nvSpPr>
      <xdr:spPr>
        <a:xfrm>
          <a:off x="9588500" y="133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85729</xdr:rowOff>
    </xdr:from>
    <xdr:ext cx="534377" cy="259045"/>
    <xdr:sp macro="" textlink="">
      <xdr:nvSpPr>
        <xdr:cNvPr id="425" name="テキスト ボックス 424"/>
        <xdr:cNvSpPr txBox="1"/>
      </xdr:nvSpPr>
      <xdr:spPr>
        <a:xfrm>
          <a:off x="9372111" y="134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51310</xdr:rowOff>
    </xdr:from>
    <xdr:to>
      <xdr:col>12</xdr:col>
      <xdr:colOff>561975</xdr:colOff>
      <xdr:row>78</xdr:row>
      <xdr:rowOff>152910</xdr:rowOff>
    </xdr:to>
    <xdr:sp macro="" textlink="">
      <xdr:nvSpPr>
        <xdr:cNvPr id="426" name="円/楕円 425"/>
        <xdr:cNvSpPr/>
      </xdr:nvSpPr>
      <xdr:spPr>
        <a:xfrm>
          <a:off x="8699500" y="134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144037</xdr:rowOff>
    </xdr:from>
    <xdr:ext cx="534377" cy="259045"/>
    <xdr:sp macro="" textlink="">
      <xdr:nvSpPr>
        <xdr:cNvPr id="427" name="テキスト ボックス 426"/>
        <xdr:cNvSpPr txBox="1"/>
      </xdr:nvSpPr>
      <xdr:spPr>
        <a:xfrm>
          <a:off x="8483111" y="135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15701</xdr:rowOff>
    </xdr:from>
    <xdr:to>
      <xdr:col>15</xdr:col>
      <xdr:colOff>180975</xdr:colOff>
      <xdr:row>97</xdr:row>
      <xdr:rowOff>82961</xdr:rowOff>
    </xdr:to>
    <xdr:cxnSp macro="">
      <xdr:nvCxnSpPr>
        <xdr:cNvPr id="452" name="直線コネクタ 451"/>
        <xdr:cNvCxnSpPr/>
      </xdr:nvCxnSpPr>
      <xdr:spPr>
        <a:xfrm flipV="1">
          <a:off x="9639300" y="16646351"/>
          <a:ext cx="838200" cy="6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67320</xdr:rowOff>
    </xdr:from>
    <xdr:to>
      <xdr:col>14</xdr:col>
      <xdr:colOff>28575</xdr:colOff>
      <xdr:row>97</xdr:row>
      <xdr:rowOff>82961</xdr:rowOff>
    </xdr:to>
    <xdr:cxnSp macro="">
      <xdr:nvCxnSpPr>
        <xdr:cNvPr id="455" name="直線コネクタ 454"/>
        <xdr:cNvCxnSpPr/>
      </xdr:nvCxnSpPr>
      <xdr:spPr>
        <a:xfrm>
          <a:off x="8750300" y="16526520"/>
          <a:ext cx="889000" cy="18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126697</xdr:rowOff>
    </xdr:from>
    <xdr:ext cx="534377" cy="259045"/>
    <xdr:sp macro="" textlink="">
      <xdr:nvSpPr>
        <xdr:cNvPr id="457" name="テキスト ボックス 456"/>
        <xdr:cNvSpPr txBox="1"/>
      </xdr:nvSpPr>
      <xdr:spPr>
        <a:xfrm>
          <a:off x="9372111" y="164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45896</xdr:rowOff>
    </xdr:from>
    <xdr:ext cx="534377" cy="259045"/>
    <xdr:sp macro="" textlink="">
      <xdr:nvSpPr>
        <xdr:cNvPr id="459" name="テキスト ボックス 458"/>
        <xdr:cNvSpPr txBox="1"/>
      </xdr:nvSpPr>
      <xdr:spPr>
        <a:xfrm>
          <a:off x="8483111" y="166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136351</xdr:rowOff>
    </xdr:from>
    <xdr:to>
      <xdr:col>15</xdr:col>
      <xdr:colOff>231775</xdr:colOff>
      <xdr:row>97</xdr:row>
      <xdr:rowOff>66501</xdr:rowOff>
    </xdr:to>
    <xdr:sp macro="" textlink="">
      <xdr:nvSpPr>
        <xdr:cNvPr id="465" name="円/楕円 464"/>
        <xdr:cNvSpPr/>
      </xdr:nvSpPr>
      <xdr:spPr>
        <a:xfrm>
          <a:off x="10426700" y="1659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114778</xdr:rowOff>
    </xdr:from>
    <xdr:ext cx="534377" cy="259045"/>
    <xdr:sp macro="" textlink="">
      <xdr:nvSpPr>
        <xdr:cNvPr id="466" name="普通建設事業費 （ うち更新整備　）該当値テキスト"/>
        <xdr:cNvSpPr txBox="1"/>
      </xdr:nvSpPr>
      <xdr:spPr>
        <a:xfrm>
          <a:off x="10528300" y="1657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32161</xdr:rowOff>
    </xdr:from>
    <xdr:to>
      <xdr:col>14</xdr:col>
      <xdr:colOff>79375</xdr:colOff>
      <xdr:row>97</xdr:row>
      <xdr:rowOff>133761</xdr:rowOff>
    </xdr:to>
    <xdr:sp macro="" textlink="">
      <xdr:nvSpPr>
        <xdr:cNvPr id="467" name="円/楕円 466"/>
        <xdr:cNvSpPr/>
      </xdr:nvSpPr>
      <xdr:spPr>
        <a:xfrm>
          <a:off x="9588500" y="166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124888</xdr:rowOff>
    </xdr:from>
    <xdr:ext cx="534377" cy="259045"/>
    <xdr:sp macro="" textlink="">
      <xdr:nvSpPr>
        <xdr:cNvPr id="468" name="テキスト ボックス 467"/>
        <xdr:cNvSpPr txBox="1"/>
      </xdr:nvSpPr>
      <xdr:spPr>
        <a:xfrm>
          <a:off x="9372111" y="167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16520</xdr:rowOff>
    </xdr:from>
    <xdr:to>
      <xdr:col>12</xdr:col>
      <xdr:colOff>561975</xdr:colOff>
      <xdr:row>96</xdr:row>
      <xdr:rowOff>118120</xdr:rowOff>
    </xdr:to>
    <xdr:sp macro="" textlink="">
      <xdr:nvSpPr>
        <xdr:cNvPr id="469" name="円/楕円 468"/>
        <xdr:cNvSpPr/>
      </xdr:nvSpPr>
      <xdr:spPr>
        <a:xfrm>
          <a:off x="8699500" y="164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134647</xdr:rowOff>
    </xdr:from>
    <xdr:ext cx="534377" cy="259045"/>
    <xdr:sp macro="" textlink="">
      <xdr:nvSpPr>
        <xdr:cNvPr id="470" name="テキスト ボックス 469"/>
        <xdr:cNvSpPr txBox="1"/>
      </xdr:nvSpPr>
      <xdr:spPr>
        <a:xfrm>
          <a:off x="8483111" y="1625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7" name="直線コネクタ 49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0" name="直線コネクタ 49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502" name="テキスト ボックス 501"/>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118257</xdr:rowOff>
    </xdr:from>
    <xdr:to>
      <xdr:col>21</xdr:col>
      <xdr:colOff>161925</xdr:colOff>
      <xdr:row>38</xdr:row>
      <xdr:rowOff>139700</xdr:rowOff>
    </xdr:to>
    <xdr:cxnSp macro="">
      <xdr:nvCxnSpPr>
        <xdr:cNvPr id="503" name="直線コネクタ 502"/>
        <xdr:cNvCxnSpPr/>
      </xdr:nvCxnSpPr>
      <xdr:spPr>
        <a:xfrm>
          <a:off x="13703300" y="6633357"/>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105003</xdr:rowOff>
    </xdr:from>
    <xdr:ext cx="469744" cy="259045"/>
    <xdr:sp macro="" textlink="">
      <xdr:nvSpPr>
        <xdr:cNvPr id="505" name="テキスト ボックス 504"/>
        <xdr:cNvSpPr txBox="1"/>
      </xdr:nvSpPr>
      <xdr:spPr>
        <a:xfrm>
          <a:off x="14357427" y="627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118257</xdr:rowOff>
    </xdr:from>
    <xdr:to>
      <xdr:col>19</xdr:col>
      <xdr:colOff>644525</xdr:colOff>
      <xdr:row>38</xdr:row>
      <xdr:rowOff>139700</xdr:rowOff>
    </xdr:to>
    <xdr:cxnSp macro="">
      <xdr:nvCxnSpPr>
        <xdr:cNvPr id="506" name="直線コネクタ 505"/>
        <xdr:cNvCxnSpPr/>
      </xdr:nvCxnSpPr>
      <xdr:spPr>
        <a:xfrm flipV="1">
          <a:off x="12814300" y="6633357"/>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48036</xdr:rowOff>
    </xdr:from>
    <xdr:ext cx="469744" cy="259045"/>
    <xdr:sp macro="" textlink="">
      <xdr:nvSpPr>
        <xdr:cNvPr id="508" name="テキスト ボックス 507"/>
        <xdr:cNvSpPr txBox="1"/>
      </xdr:nvSpPr>
      <xdr:spPr>
        <a:xfrm>
          <a:off x="13468427" y="62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21541</xdr:rowOff>
    </xdr:from>
    <xdr:ext cx="469744" cy="259045"/>
    <xdr:sp macro="" textlink="">
      <xdr:nvSpPr>
        <xdr:cNvPr id="510" name="テキスト ボックス 509"/>
        <xdr:cNvSpPr txBox="1"/>
      </xdr:nvSpPr>
      <xdr:spPr>
        <a:xfrm>
          <a:off x="12579427" y="61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6" name="円/楕円 51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8" name="円/楕円 51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9" name="テキスト ボックス 51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0" name="円/楕円 51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1" name="テキスト ボックス 520"/>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67457</xdr:rowOff>
    </xdr:from>
    <xdr:to>
      <xdr:col>20</xdr:col>
      <xdr:colOff>9525</xdr:colOff>
      <xdr:row>38</xdr:row>
      <xdr:rowOff>169057</xdr:rowOff>
    </xdr:to>
    <xdr:sp macro="" textlink="">
      <xdr:nvSpPr>
        <xdr:cNvPr id="522" name="円/楕円 521"/>
        <xdr:cNvSpPr/>
      </xdr:nvSpPr>
      <xdr:spPr>
        <a:xfrm>
          <a:off x="13652500" y="65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160184</xdr:rowOff>
    </xdr:from>
    <xdr:ext cx="378565" cy="259045"/>
    <xdr:sp macro="" textlink="">
      <xdr:nvSpPr>
        <xdr:cNvPr id="523" name="テキスト ボックス 522"/>
        <xdr:cNvSpPr txBox="1"/>
      </xdr:nvSpPr>
      <xdr:spPr>
        <a:xfrm>
          <a:off x="13514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4" name="円/楕円 52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5" name="テキスト ボックス 524"/>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65455</xdr:rowOff>
    </xdr:from>
    <xdr:to>
      <xdr:col>23</xdr:col>
      <xdr:colOff>517525</xdr:colOff>
      <xdr:row>78</xdr:row>
      <xdr:rowOff>76374</xdr:rowOff>
    </xdr:to>
    <xdr:cxnSp macro="">
      <xdr:nvCxnSpPr>
        <xdr:cNvPr id="611" name="直線コネクタ 610"/>
        <xdr:cNvCxnSpPr/>
      </xdr:nvCxnSpPr>
      <xdr:spPr>
        <a:xfrm flipV="1">
          <a:off x="15481300" y="13438555"/>
          <a:ext cx="8382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76374</xdr:rowOff>
    </xdr:from>
    <xdr:to>
      <xdr:col>22</xdr:col>
      <xdr:colOff>365125</xdr:colOff>
      <xdr:row>78</xdr:row>
      <xdr:rowOff>78051</xdr:rowOff>
    </xdr:to>
    <xdr:cxnSp macro="">
      <xdr:nvCxnSpPr>
        <xdr:cNvPr id="614" name="直線コネクタ 613"/>
        <xdr:cNvCxnSpPr/>
      </xdr:nvCxnSpPr>
      <xdr:spPr>
        <a:xfrm flipV="1">
          <a:off x="14592300" y="1344947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31363</xdr:rowOff>
    </xdr:from>
    <xdr:ext cx="534377" cy="259045"/>
    <xdr:sp macro="" textlink="">
      <xdr:nvSpPr>
        <xdr:cNvPr id="616" name="テキスト ボックス 615"/>
        <xdr:cNvSpPr txBox="1"/>
      </xdr:nvSpPr>
      <xdr:spPr>
        <a:xfrm>
          <a:off x="15214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59320</xdr:rowOff>
    </xdr:from>
    <xdr:to>
      <xdr:col>21</xdr:col>
      <xdr:colOff>161925</xdr:colOff>
      <xdr:row>78</xdr:row>
      <xdr:rowOff>78051</xdr:rowOff>
    </xdr:to>
    <xdr:cxnSp macro="">
      <xdr:nvCxnSpPr>
        <xdr:cNvPr id="617" name="直線コネクタ 616"/>
        <xdr:cNvCxnSpPr/>
      </xdr:nvCxnSpPr>
      <xdr:spPr>
        <a:xfrm>
          <a:off x="13703300" y="13432420"/>
          <a:ext cx="889000" cy="1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36965</xdr:rowOff>
    </xdr:from>
    <xdr:ext cx="534377" cy="259045"/>
    <xdr:sp macro="" textlink="">
      <xdr:nvSpPr>
        <xdr:cNvPr id="619" name="テキスト ボックス 618"/>
        <xdr:cNvSpPr txBox="1"/>
      </xdr:nvSpPr>
      <xdr:spPr>
        <a:xfrm>
          <a:off x="14325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46805</xdr:rowOff>
    </xdr:from>
    <xdr:to>
      <xdr:col>19</xdr:col>
      <xdr:colOff>644525</xdr:colOff>
      <xdr:row>78</xdr:row>
      <xdr:rowOff>59320</xdr:rowOff>
    </xdr:to>
    <xdr:cxnSp macro="">
      <xdr:nvCxnSpPr>
        <xdr:cNvPr id="620" name="直線コネクタ 619"/>
        <xdr:cNvCxnSpPr/>
      </xdr:nvCxnSpPr>
      <xdr:spPr>
        <a:xfrm>
          <a:off x="12814300" y="13419905"/>
          <a:ext cx="8890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39132</xdr:rowOff>
    </xdr:from>
    <xdr:ext cx="534377" cy="259045"/>
    <xdr:sp macro="" textlink="">
      <xdr:nvSpPr>
        <xdr:cNvPr id="622" name="テキスト ボックス 621"/>
        <xdr:cNvSpPr txBox="1"/>
      </xdr:nvSpPr>
      <xdr:spPr>
        <a:xfrm>
          <a:off x="13436111" y="130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37791</xdr:rowOff>
    </xdr:from>
    <xdr:ext cx="534377" cy="259045"/>
    <xdr:sp macro="" textlink="">
      <xdr:nvSpPr>
        <xdr:cNvPr id="624" name="テキスト ボックス 623"/>
        <xdr:cNvSpPr txBox="1"/>
      </xdr:nvSpPr>
      <xdr:spPr>
        <a:xfrm>
          <a:off x="12547111" y="130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14655</xdr:rowOff>
    </xdr:from>
    <xdr:to>
      <xdr:col>23</xdr:col>
      <xdr:colOff>568325</xdr:colOff>
      <xdr:row>78</xdr:row>
      <xdr:rowOff>116255</xdr:rowOff>
    </xdr:to>
    <xdr:sp macro="" textlink="">
      <xdr:nvSpPr>
        <xdr:cNvPr id="630" name="円/楕円 629"/>
        <xdr:cNvSpPr/>
      </xdr:nvSpPr>
      <xdr:spPr>
        <a:xfrm>
          <a:off x="16268700" y="133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101032</xdr:rowOff>
    </xdr:from>
    <xdr:ext cx="534377" cy="259045"/>
    <xdr:sp macro="" textlink="">
      <xdr:nvSpPr>
        <xdr:cNvPr id="631" name="公債費該当値テキスト"/>
        <xdr:cNvSpPr txBox="1"/>
      </xdr:nvSpPr>
      <xdr:spPr>
        <a:xfrm>
          <a:off x="16370300" y="133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25574</xdr:rowOff>
    </xdr:from>
    <xdr:to>
      <xdr:col>22</xdr:col>
      <xdr:colOff>415925</xdr:colOff>
      <xdr:row>78</xdr:row>
      <xdr:rowOff>127174</xdr:rowOff>
    </xdr:to>
    <xdr:sp macro="" textlink="">
      <xdr:nvSpPr>
        <xdr:cNvPr id="632" name="円/楕円 631"/>
        <xdr:cNvSpPr/>
      </xdr:nvSpPr>
      <xdr:spPr>
        <a:xfrm>
          <a:off x="15430500" y="1339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118301</xdr:rowOff>
    </xdr:from>
    <xdr:ext cx="534377" cy="259045"/>
    <xdr:sp macro="" textlink="">
      <xdr:nvSpPr>
        <xdr:cNvPr id="633" name="テキスト ボックス 632"/>
        <xdr:cNvSpPr txBox="1"/>
      </xdr:nvSpPr>
      <xdr:spPr>
        <a:xfrm>
          <a:off x="15214111" y="134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27251</xdr:rowOff>
    </xdr:from>
    <xdr:to>
      <xdr:col>21</xdr:col>
      <xdr:colOff>212725</xdr:colOff>
      <xdr:row>78</xdr:row>
      <xdr:rowOff>128851</xdr:rowOff>
    </xdr:to>
    <xdr:sp macro="" textlink="">
      <xdr:nvSpPr>
        <xdr:cNvPr id="634" name="円/楕円 633"/>
        <xdr:cNvSpPr/>
      </xdr:nvSpPr>
      <xdr:spPr>
        <a:xfrm>
          <a:off x="14541500" y="1340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119978</xdr:rowOff>
    </xdr:from>
    <xdr:ext cx="534377" cy="259045"/>
    <xdr:sp macro="" textlink="">
      <xdr:nvSpPr>
        <xdr:cNvPr id="635" name="テキスト ボックス 634"/>
        <xdr:cNvSpPr txBox="1"/>
      </xdr:nvSpPr>
      <xdr:spPr>
        <a:xfrm>
          <a:off x="14325111" y="134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8520</xdr:rowOff>
    </xdr:from>
    <xdr:to>
      <xdr:col>20</xdr:col>
      <xdr:colOff>9525</xdr:colOff>
      <xdr:row>78</xdr:row>
      <xdr:rowOff>110120</xdr:rowOff>
    </xdr:to>
    <xdr:sp macro="" textlink="">
      <xdr:nvSpPr>
        <xdr:cNvPr id="636" name="円/楕円 635"/>
        <xdr:cNvSpPr/>
      </xdr:nvSpPr>
      <xdr:spPr>
        <a:xfrm>
          <a:off x="13652500" y="133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101247</xdr:rowOff>
    </xdr:from>
    <xdr:ext cx="534377" cy="259045"/>
    <xdr:sp macro="" textlink="">
      <xdr:nvSpPr>
        <xdr:cNvPr id="637" name="テキスト ボックス 636"/>
        <xdr:cNvSpPr txBox="1"/>
      </xdr:nvSpPr>
      <xdr:spPr>
        <a:xfrm>
          <a:off x="13436111" y="134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167455</xdr:rowOff>
    </xdr:from>
    <xdr:to>
      <xdr:col>18</xdr:col>
      <xdr:colOff>492125</xdr:colOff>
      <xdr:row>78</xdr:row>
      <xdr:rowOff>97605</xdr:rowOff>
    </xdr:to>
    <xdr:sp macro="" textlink="">
      <xdr:nvSpPr>
        <xdr:cNvPr id="638" name="円/楕円 637"/>
        <xdr:cNvSpPr/>
      </xdr:nvSpPr>
      <xdr:spPr>
        <a:xfrm>
          <a:off x="12763500" y="133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88732</xdr:rowOff>
    </xdr:from>
    <xdr:ext cx="534377" cy="259045"/>
    <xdr:sp macro="" textlink="">
      <xdr:nvSpPr>
        <xdr:cNvPr id="639" name="テキスト ボックス 638"/>
        <xdr:cNvSpPr txBox="1"/>
      </xdr:nvSpPr>
      <xdr:spPr>
        <a:xfrm>
          <a:off x="12547111" y="134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42521</xdr:rowOff>
    </xdr:from>
    <xdr:to>
      <xdr:col>23</xdr:col>
      <xdr:colOff>517525</xdr:colOff>
      <xdr:row>99</xdr:row>
      <xdr:rowOff>43779</xdr:rowOff>
    </xdr:to>
    <xdr:cxnSp macro="">
      <xdr:nvCxnSpPr>
        <xdr:cNvPr id="668" name="直線コネクタ 667"/>
        <xdr:cNvCxnSpPr/>
      </xdr:nvCxnSpPr>
      <xdr:spPr>
        <a:xfrm>
          <a:off x="15481300" y="17016071"/>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42521</xdr:rowOff>
    </xdr:from>
    <xdr:to>
      <xdr:col>22</xdr:col>
      <xdr:colOff>365125</xdr:colOff>
      <xdr:row>99</xdr:row>
      <xdr:rowOff>43582</xdr:rowOff>
    </xdr:to>
    <xdr:cxnSp macro="">
      <xdr:nvCxnSpPr>
        <xdr:cNvPr id="671" name="直線コネクタ 670"/>
        <xdr:cNvCxnSpPr/>
      </xdr:nvCxnSpPr>
      <xdr:spPr>
        <a:xfrm flipV="1">
          <a:off x="14592300" y="17016071"/>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110269</xdr:rowOff>
    </xdr:from>
    <xdr:ext cx="534377" cy="259045"/>
    <xdr:sp macro="" textlink="">
      <xdr:nvSpPr>
        <xdr:cNvPr id="673" name="テキスト ボックス 672"/>
        <xdr:cNvSpPr txBox="1"/>
      </xdr:nvSpPr>
      <xdr:spPr>
        <a:xfrm>
          <a:off x="15214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33012</xdr:rowOff>
    </xdr:from>
    <xdr:to>
      <xdr:col>21</xdr:col>
      <xdr:colOff>161925</xdr:colOff>
      <xdr:row>99</xdr:row>
      <xdr:rowOff>43582</xdr:rowOff>
    </xdr:to>
    <xdr:cxnSp macro="">
      <xdr:nvCxnSpPr>
        <xdr:cNvPr id="674" name="直線コネクタ 673"/>
        <xdr:cNvCxnSpPr/>
      </xdr:nvCxnSpPr>
      <xdr:spPr>
        <a:xfrm>
          <a:off x="13703300" y="17006562"/>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9106</xdr:rowOff>
    </xdr:from>
    <xdr:ext cx="534377" cy="259045"/>
    <xdr:sp macro="" textlink="">
      <xdr:nvSpPr>
        <xdr:cNvPr id="676" name="テキスト ボックス 675"/>
        <xdr:cNvSpPr txBox="1"/>
      </xdr:nvSpPr>
      <xdr:spPr>
        <a:xfrm>
          <a:off x="14325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14176</xdr:rowOff>
    </xdr:from>
    <xdr:to>
      <xdr:col>19</xdr:col>
      <xdr:colOff>644525</xdr:colOff>
      <xdr:row>99</xdr:row>
      <xdr:rowOff>33012</xdr:rowOff>
    </xdr:to>
    <xdr:cxnSp macro="">
      <xdr:nvCxnSpPr>
        <xdr:cNvPr id="677" name="直線コネクタ 676"/>
        <xdr:cNvCxnSpPr/>
      </xdr:nvCxnSpPr>
      <xdr:spPr>
        <a:xfrm>
          <a:off x="12814300" y="16987726"/>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108683</xdr:rowOff>
    </xdr:from>
    <xdr:ext cx="534377" cy="259045"/>
    <xdr:sp macro="" textlink="">
      <xdr:nvSpPr>
        <xdr:cNvPr id="679" name="テキスト ボックス 678"/>
        <xdr:cNvSpPr txBox="1"/>
      </xdr:nvSpPr>
      <xdr:spPr>
        <a:xfrm>
          <a:off x="13436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164429</xdr:rowOff>
    </xdr:from>
    <xdr:to>
      <xdr:col>23</xdr:col>
      <xdr:colOff>568325</xdr:colOff>
      <xdr:row>99</xdr:row>
      <xdr:rowOff>94579</xdr:rowOff>
    </xdr:to>
    <xdr:sp macro="" textlink="">
      <xdr:nvSpPr>
        <xdr:cNvPr id="687" name="円/楕円 686"/>
        <xdr:cNvSpPr/>
      </xdr:nvSpPr>
      <xdr:spPr>
        <a:xfrm>
          <a:off x="16268700" y="169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79356</xdr:rowOff>
    </xdr:from>
    <xdr:ext cx="313932" cy="259045"/>
    <xdr:sp macro="" textlink="">
      <xdr:nvSpPr>
        <xdr:cNvPr id="688" name="積立金該当値テキスト"/>
        <xdr:cNvSpPr txBox="1"/>
      </xdr:nvSpPr>
      <xdr:spPr>
        <a:xfrm>
          <a:off x="16370300" y="16881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163171</xdr:rowOff>
    </xdr:from>
    <xdr:to>
      <xdr:col>22</xdr:col>
      <xdr:colOff>415925</xdr:colOff>
      <xdr:row>99</xdr:row>
      <xdr:rowOff>93321</xdr:rowOff>
    </xdr:to>
    <xdr:sp macro="" textlink="">
      <xdr:nvSpPr>
        <xdr:cNvPr id="689" name="円/楕円 688"/>
        <xdr:cNvSpPr/>
      </xdr:nvSpPr>
      <xdr:spPr>
        <a:xfrm>
          <a:off x="15430500" y="169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84448</xdr:rowOff>
    </xdr:from>
    <xdr:ext cx="378565" cy="259045"/>
    <xdr:sp macro="" textlink="">
      <xdr:nvSpPr>
        <xdr:cNvPr id="690" name="テキスト ボックス 689"/>
        <xdr:cNvSpPr txBox="1"/>
      </xdr:nvSpPr>
      <xdr:spPr>
        <a:xfrm>
          <a:off x="15292017" y="17057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164232</xdr:rowOff>
    </xdr:from>
    <xdr:to>
      <xdr:col>21</xdr:col>
      <xdr:colOff>212725</xdr:colOff>
      <xdr:row>99</xdr:row>
      <xdr:rowOff>94382</xdr:rowOff>
    </xdr:to>
    <xdr:sp macro="" textlink="">
      <xdr:nvSpPr>
        <xdr:cNvPr id="691" name="円/楕円 690"/>
        <xdr:cNvSpPr/>
      </xdr:nvSpPr>
      <xdr:spPr>
        <a:xfrm>
          <a:off x="14541500" y="169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85509</xdr:rowOff>
    </xdr:from>
    <xdr:ext cx="378565" cy="259045"/>
    <xdr:sp macro="" textlink="">
      <xdr:nvSpPr>
        <xdr:cNvPr id="692" name="テキスト ボックス 691"/>
        <xdr:cNvSpPr txBox="1"/>
      </xdr:nvSpPr>
      <xdr:spPr>
        <a:xfrm>
          <a:off x="14403017" y="1705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153662</xdr:rowOff>
    </xdr:from>
    <xdr:to>
      <xdr:col>20</xdr:col>
      <xdr:colOff>9525</xdr:colOff>
      <xdr:row>99</xdr:row>
      <xdr:rowOff>83812</xdr:rowOff>
    </xdr:to>
    <xdr:sp macro="" textlink="">
      <xdr:nvSpPr>
        <xdr:cNvPr id="693" name="円/楕円 692"/>
        <xdr:cNvSpPr/>
      </xdr:nvSpPr>
      <xdr:spPr>
        <a:xfrm>
          <a:off x="13652500" y="169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74939</xdr:rowOff>
    </xdr:from>
    <xdr:ext cx="469744" cy="259045"/>
    <xdr:sp macro="" textlink="">
      <xdr:nvSpPr>
        <xdr:cNvPr id="694" name="テキスト ボックス 693"/>
        <xdr:cNvSpPr txBox="1"/>
      </xdr:nvSpPr>
      <xdr:spPr>
        <a:xfrm>
          <a:off x="13468427" y="1704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134826</xdr:rowOff>
    </xdr:from>
    <xdr:to>
      <xdr:col>18</xdr:col>
      <xdr:colOff>492125</xdr:colOff>
      <xdr:row>99</xdr:row>
      <xdr:rowOff>64976</xdr:rowOff>
    </xdr:to>
    <xdr:sp macro="" textlink="">
      <xdr:nvSpPr>
        <xdr:cNvPr id="695" name="円/楕円 694"/>
        <xdr:cNvSpPr/>
      </xdr:nvSpPr>
      <xdr:spPr>
        <a:xfrm>
          <a:off x="12763500" y="1693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56103</xdr:rowOff>
    </xdr:from>
    <xdr:ext cx="469744" cy="259045"/>
    <xdr:sp macro="" textlink="">
      <xdr:nvSpPr>
        <xdr:cNvPr id="696" name="テキスト ボックス 695"/>
        <xdr:cNvSpPr txBox="1"/>
      </xdr:nvSpPr>
      <xdr:spPr>
        <a:xfrm>
          <a:off x="12579427" y="1702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44431</xdr:rowOff>
    </xdr:from>
    <xdr:to>
      <xdr:col>32</xdr:col>
      <xdr:colOff>187325</xdr:colOff>
      <xdr:row>39</xdr:row>
      <xdr:rowOff>44431</xdr:rowOff>
    </xdr:to>
    <xdr:cxnSp macro="">
      <xdr:nvCxnSpPr>
        <xdr:cNvPr id="725" name="直線コネクタ 724"/>
        <xdr:cNvCxnSpPr/>
      </xdr:nvCxnSpPr>
      <xdr:spPr>
        <a:xfrm>
          <a:off x="21323300" y="67309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44431</xdr:rowOff>
    </xdr:from>
    <xdr:to>
      <xdr:col>31</xdr:col>
      <xdr:colOff>34925</xdr:colOff>
      <xdr:row>39</xdr:row>
      <xdr:rowOff>44431</xdr:rowOff>
    </xdr:to>
    <xdr:cxnSp macro="">
      <xdr:nvCxnSpPr>
        <xdr:cNvPr id="728" name="直線コネクタ 727"/>
        <xdr:cNvCxnSpPr/>
      </xdr:nvCxnSpPr>
      <xdr:spPr>
        <a:xfrm>
          <a:off x="20434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44431</xdr:rowOff>
    </xdr:from>
    <xdr:to>
      <xdr:col>29</xdr:col>
      <xdr:colOff>517525</xdr:colOff>
      <xdr:row>39</xdr:row>
      <xdr:rowOff>44431</xdr:rowOff>
    </xdr:to>
    <xdr:cxnSp macro="">
      <xdr:nvCxnSpPr>
        <xdr:cNvPr id="731" name="直線コネクタ 730"/>
        <xdr:cNvCxnSpPr/>
      </xdr:nvCxnSpPr>
      <xdr:spPr>
        <a:xfrm>
          <a:off x="19545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44431</xdr:rowOff>
    </xdr:from>
    <xdr:to>
      <xdr:col>28</xdr:col>
      <xdr:colOff>314325</xdr:colOff>
      <xdr:row>39</xdr:row>
      <xdr:rowOff>44431</xdr:rowOff>
    </xdr:to>
    <xdr:cxnSp macro="">
      <xdr:nvCxnSpPr>
        <xdr:cNvPr id="734" name="直線コネクタ 733"/>
        <xdr:cNvCxnSpPr/>
      </xdr:nvCxnSpPr>
      <xdr:spPr>
        <a:xfrm>
          <a:off x="18656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75792</xdr:rowOff>
    </xdr:from>
    <xdr:ext cx="469744" cy="259045"/>
    <xdr:sp macro="" textlink="">
      <xdr:nvSpPr>
        <xdr:cNvPr id="738" name="テキスト ボックス 737"/>
        <xdr:cNvSpPr txBox="1"/>
      </xdr:nvSpPr>
      <xdr:spPr>
        <a:xfrm>
          <a:off x="18421427" y="6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165081</xdr:rowOff>
    </xdr:from>
    <xdr:to>
      <xdr:col>32</xdr:col>
      <xdr:colOff>238125</xdr:colOff>
      <xdr:row>39</xdr:row>
      <xdr:rowOff>95231</xdr:rowOff>
    </xdr:to>
    <xdr:sp macro="" textlink="">
      <xdr:nvSpPr>
        <xdr:cNvPr id="744" name="円/楕円 743"/>
        <xdr:cNvSpPr/>
      </xdr:nvSpPr>
      <xdr:spPr>
        <a:xfrm>
          <a:off x="221107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165081</xdr:rowOff>
    </xdr:from>
    <xdr:to>
      <xdr:col>31</xdr:col>
      <xdr:colOff>85725</xdr:colOff>
      <xdr:row>39</xdr:row>
      <xdr:rowOff>95231</xdr:rowOff>
    </xdr:to>
    <xdr:sp macro="" textlink="">
      <xdr:nvSpPr>
        <xdr:cNvPr id="746" name="円/楕円 745"/>
        <xdr:cNvSpPr/>
      </xdr:nvSpPr>
      <xdr:spPr>
        <a:xfrm>
          <a:off x="21272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86358</xdr:rowOff>
    </xdr:from>
    <xdr:ext cx="249299" cy="259045"/>
    <xdr:sp macro="" textlink="">
      <xdr:nvSpPr>
        <xdr:cNvPr id="747" name="テキスト ボックス 746"/>
        <xdr:cNvSpPr txBox="1"/>
      </xdr:nvSpPr>
      <xdr:spPr>
        <a:xfrm>
          <a:off x="21198649"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165081</xdr:rowOff>
    </xdr:from>
    <xdr:to>
      <xdr:col>29</xdr:col>
      <xdr:colOff>568325</xdr:colOff>
      <xdr:row>39</xdr:row>
      <xdr:rowOff>95231</xdr:rowOff>
    </xdr:to>
    <xdr:sp macro="" textlink="">
      <xdr:nvSpPr>
        <xdr:cNvPr id="748" name="円/楕円 747"/>
        <xdr:cNvSpPr/>
      </xdr:nvSpPr>
      <xdr:spPr>
        <a:xfrm>
          <a:off x="20383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86358</xdr:rowOff>
    </xdr:from>
    <xdr:ext cx="249299" cy="259045"/>
    <xdr:sp macro="" textlink="">
      <xdr:nvSpPr>
        <xdr:cNvPr id="749" name="テキスト ボックス 748"/>
        <xdr:cNvSpPr txBox="1"/>
      </xdr:nvSpPr>
      <xdr:spPr>
        <a:xfrm>
          <a:off x="20309649"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165081</xdr:rowOff>
    </xdr:from>
    <xdr:to>
      <xdr:col>28</xdr:col>
      <xdr:colOff>365125</xdr:colOff>
      <xdr:row>39</xdr:row>
      <xdr:rowOff>95231</xdr:rowOff>
    </xdr:to>
    <xdr:sp macro="" textlink="">
      <xdr:nvSpPr>
        <xdr:cNvPr id="750" name="円/楕円 749"/>
        <xdr:cNvSpPr/>
      </xdr:nvSpPr>
      <xdr:spPr>
        <a:xfrm>
          <a:off x="19494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86358</xdr:rowOff>
    </xdr:from>
    <xdr:ext cx="249299" cy="259045"/>
    <xdr:sp macro="" textlink="">
      <xdr:nvSpPr>
        <xdr:cNvPr id="751" name="テキスト ボックス 750"/>
        <xdr:cNvSpPr txBox="1"/>
      </xdr:nvSpPr>
      <xdr:spPr>
        <a:xfrm>
          <a:off x="19420649"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165081</xdr:rowOff>
    </xdr:from>
    <xdr:to>
      <xdr:col>27</xdr:col>
      <xdr:colOff>161925</xdr:colOff>
      <xdr:row>39</xdr:row>
      <xdr:rowOff>95231</xdr:rowOff>
    </xdr:to>
    <xdr:sp macro="" textlink="">
      <xdr:nvSpPr>
        <xdr:cNvPr id="752" name="円/楕円 751"/>
        <xdr:cNvSpPr/>
      </xdr:nvSpPr>
      <xdr:spPr>
        <a:xfrm>
          <a:off x="18605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86358</xdr:rowOff>
    </xdr:from>
    <xdr:ext cx="249299" cy="259045"/>
    <xdr:sp macro="" textlink="">
      <xdr:nvSpPr>
        <xdr:cNvPr id="753" name="テキスト ボックス 752"/>
        <xdr:cNvSpPr txBox="1"/>
      </xdr:nvSpPr>
      <xdr:spPr>
        <a:xfrm>
          <a:off x="18531649"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97050</xdr:rowOff>
    </xdr:from>
    <xdr:to>
      <xdr:col>32</xdr:col>
      <xdr:colOff>187325</xdr:colOff>
      <xdr:row>59</xdr:row>
      <xdr:rowOff>97082</xdr:rowOff>
    </xdr:to>
    <xdr:cxnSp macro="">
      <xdr:nvCxnSpPr>
        <xdr:cNvPr id="784" name="直線コネクタ 783"/>
        <xdr:cNvCxnSpPr/>
      </xdr:nvCxnSpPr>
      <xdr:spPr>
        <a:xfrm flipV="1">
          <a:off x="21323300" y="10212600"/>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85162</xdr:rowOff>
    </xdr:from>
    <xdr:to>
      <xdr:col>31</xdr:col>
      <xdr:colOff>34925</xdr:colOff>
      <xdr:row>59</xdr:row>
      <xdr:rowOff>97082</xdr:rowOff>
    </xdr:to>
    <xdr:cxnSp macro="">
      <xdr:nvCxnSpPr>
        <xdr:cNvPr id="787" name="直線コネクタ 786"/>
        <xdr:cNvCxnSpPr/>
      </xdr:nvCxnSpPr>
      <xdr:spPr>
        <a:xfrm>
          <a:off x="20434300" y="9857812"/>
          <a:ext cx="889000" cy="35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18694</xdr:rowOff>
    </xdr:from>
    <xdr:ext cx="469744" cy="259045"/>
    <xdr:sp macro="" textlink="">
      <xdr:nvSpPr>
        <xdr:cNvPr id="789" name="テキスト ボックス 788"/>
        <xdr:cNvSpPr txBox="1"/>
      </xdr:nvSpPr>
      <xdr:spPr>
        <a:xfrm>
          <a:off x="21088427"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85162</xdr:rowOff>
    </xdr:from>
    <xdr:to>
      <xdr:col>29</xdr:col>
      <xdr:colOff>517525</xdr:colOff>
      <xdr:row>59</xdr:row>
      <xdr:rowOff>96266</xdr:rowOff>
    </xdr:to>
    <xdr:cxnSp macro="">
      <xdr:nvCxnSpPr>
        <xdr:cNvPr id="790" name="直線コネクタ 789"/>
        <xdr:cNvCxnSpPr/>
      </xdr:nvCxnSpPr>
      <xdr:spPr>
        <a:xfrm flipV="1">
          <a:off x="19545300" y="9857812"/>
          <a:ext cx="889000" cy="35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130388</xdr:rowOff>
    </xdr:from>
    <xdr:ext cx="469744" cy="259045"/>
    <xdr:sp macro="" textlink="">
      <xdr:nvSpPr>
        <xdr:cNvPr id="792" name="テキスト ボックス 791"/>
        <xdr:cNvSpPr txBox="1"/>
      </xdr:nvSpPr>
      <xdr:spPr>
        <a:xfrm>
          <a:off x="20199427" y="100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96266</xdr:rowOff>
    </xdr:from>
    <xdr:to>
      <xdr:col>28</xdr:col>
      <xdr:colOff>314325</xdr:colOff>
      <xdr:row>59</xdr:row>
      <xdr:rowOff>96299</xdr:rowOff>
    </xdr:to>
    <xdr:cxnSp macro="">
      <xdr:nvCxnSpPr>
        <xdr:cNvPr id="793" name="直線コネクタ 792"/>
        <xdr:cNvCxnSpPr/>
      </xdr:nvCxnSpPr>
      <xdr:spPr>
        <a:xfrm flipV="1">
          <a:off x="18656300" y="1021181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141908</xdr:rowOff>
    </xdr:from>
    <xdr:ext cx="469744" cy="259045"/>
    <xdr:sp macro="" textlink="">
      <xdr:nvSpPr>
        <xdr:cNvPr id="795" name="テキスト ボックス 794"/>
        <xdr:cNvSpPr txBox="1"/>
      </xdr:nvSpPr>
      <xdr:spPr>
        <a:xfrm>
          <a:off x="19310427" y="97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141974</xdr:rowOff>
    </xdr:from>
    <xdr:ext cx="469744" cy="259045"/>
    <xdr:sp macro="" textlink="">
      <xdr:nvSpPr>
        <xdr:cNvPr id="797" name="テキスト ボックス 796"/>
        <xdr:cNvSpPr txBox="1"/>
      </xdr:nvSpPr>
      <xdr:spPr>
        <a:xfrm>
          <a:off x="18421427" y="974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46250</xdr:rowOff>
    </xdr:from>
    <xdr:to>
      <xdr:col>32</xdr:col>
      <xdr:colOff>238125</xdr:colOff>
      <xdr:row>59</xdr:row>
      <xdr:rowOff>147850</xdr:rowOff>
    </xdr:to>
    <xdr:sp macro="" textlink="">
      <xdr:nvSpPr>
        <xdr:cNvPr id="803" name="円/楕円 802"/>
        <xdr:cNvSpPr/>
      </xdr:nvSpPr>
      <xdr:spPr>
        <a:xfrm>
          <a:off x="22110700" y="101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132627</xdr:rowOff>
    </xdr:from>
    <xdr:ext cx="313932" cy="259045"/>
    <xdr:sp macro="" textlink="">
      <xdr:nvSpPr>
        <xdr:cNvPr id="804" name="貸付金該当値テキスト"/>
        <xdr:cNvSpPr txBox="1"/>
      </xdr:nvSpPr>
      <xdr:spPr>
        <a:xfrm>
          <a:off x="22212300" y="1007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46282</xdr:rowOff>
    </xdr:from>
    <xdr:to>
      <xdr:col>31</xdr:col>
      <xdr:colOff>85725</xdr:colOff>
      <xdr:row>59</xdr:row>
      <xdr:rowOff>147882</xdr:rowOff>
    </xdr:to>
    <xdr:sp macro="" textlink="">
      <xdr:nvSpPr>
        <xdr:cNvPr id="805" name="円/楕円 804"/>
        <xdr:cNvSpPr/>
      </xdr:nvSpPr>
      <xdr:spPr>
        <a:xfrm>
          <a:off x="21272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139009</xdr:rowOff>
    </xdr:from>
    <xdr:ext cx="313932" cy="259045"/>
    <xdr:sp macro="" textlink="">
      <xdr:nvSpPr>
        <xdr:cNvPr id="806" name="テキスト ボックス 805"/>
        <xdr:cNvSpPr txBox="1"/>
      </xdr:nvSpPr>
      <xdr:spPr>
        <a:xfrm>
          <a:off x="21166333" y="10254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34362</xdr:rowOff>
    </xdr:from>
    <xdr:to>
      <xdr:col>29</xdr:col>
      <xdr:colOff>568325</xdr:colOff>
      <xdr:row>57</xdr:row>
      <xdr:rowOff>135962</xdr:rowOff>
    </xdr:to>
    <xdr:sp macro="" textlink="">
      <xdr:nvSpPr>
        <xdr:cNvPr id="807" name="円/楕円 806"/>
        <xdr:cNvSpPr/>
      </xdr:nvSpPr>
      <xdr:spPr>
        <a:xfrm>
          <a:off x="20383500" y="98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152489</xdr:rowOff>
    </xdr:from>
    <xdr:ext cx="534377" cy="259045"/>
    <xdr:sp macro="" textlink="">
      <xdr:nvSpPr>
        <xdr:cNvPr id="808" name="テキスト ボックス 807"/>
        <xdr:cNvSpPr txBox="1"/>
      </xdr:nvSpPr>
      <xdr:spPr>
        <a:xfrm>
          <a:off x="20167111" y="9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45466</xdr:rowOff>
    </xdr:from>
    <xdr:to>
      <xdr:col>28</xdr:col>
      <xdr:colOff>365125</xdr:colOff>
      <xdr:row>59</xdr:row>
      <xdr:rowOff>147066</xdr:rowOff>
    </xdr:to>
    <xdr:sp macro="" textlink="">
      <xdr:nvSpPr>
        <xdr:cNvPr id="809" name="円/楕円 808"/>
        <xdr:cNvSpPr/>
      </xdr:nvSpPr>
      <xdr:spPr>
        <a:xfrm>
          <a:off x="19494500" y="10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138193</xdr:rowOff>
    </xdr:from>
    <xdr:ext cx="313932" cy="259045"/>
    <xdr:sp macro="" textlink="">
      <xdr:nvSpPr>
        <xdr:cNvPr id="810" name="テキスト ボックス 809"/>
        <xdr:cNvSpPr txBox="1"/>
      </xdr:nvSpPr>
      <xdr:spPr>
        <a:xfrm>
          <a:off x="19388333" y="10253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45499</xdr:rowOff>
    </xdr:from>
    <xdr:to>
      <xdr:col>27</xdr:col>
      <xdr:colOff>161925</xdr:colOff>
      <xdr:row>59</xdr:row>
      <xdr:rowOff>147099</xdr:rowOff>
    </xdr:to>
    <xdr:sp macro="" textlink="">
      <xdr:nvSpPr>
        <xdr:cNvPr id="811" name="円/楕円 810"/>
        <xdr:cNvSpPr/>
      </xdr:nvSpPr>
      <xdr:spPr>
        <a:xfrm>
          <a:off x="18605500" y="101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138226</xdr:rowOff>
    </xdr:from>
    <xdr:ext cx="313932" cy="259045"/>
    <xdr:sp macro="" textlink="">
      <xdr:nvSpPr>
        <xdr:cNvPr id="812" name="テキスト ボックス 811"/>
        <xdr:cNvSpPr txBox="1"/>
      </xdr:nvSpPr>
      <xdr:spPr>
        <a:xfrm>
          <a:off x="18499333" y="10253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68197</xdr:rowOff>
    </xdr:from>
    <xdr:to>
      <xdr:col>32</xdr:col>
      <xdr:colOff>187325</xdr:colOff>
      <xdr:row>74</xdr:row>
      <xdr:rowOff>72475</xdr:rowOff>
    </xdr:to>
    <xdr:cxnSp macro="">
      <xdr:nvCxnSpPr>
        <xdr:cNvPr id="844" name="直線コネクタ 843"/>
        <xdr:cNvCxnSpPr/>
      </xdr:nvCxnSpPr>
      <xdr:spPr>
        <a:xfrm>
          <a:off x="21323300" y="12755497"/>
          <a:ext cx="8382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68197</xdr:rowOff>
    </xdr:from>
    <xdr:to>
      <xdr:col>31</xdr:col>
      <xdr:colOff>34925</xdr:colOff>
      <xdr:row>74</xdr:row>
      <xdr:rowOff>128760</xdr:rowOff>
    </xdr:to>
    <xdr:cxnSp macro="">
      <xdr:nvCxnSpPr>
        <xdr:cNvPr id="847" name="直線コネクタ 846"/>
        <xdr:cNvCxnSpPr/>
      </xdr:nvCxnSpPr>
      <xdr:spPr>
        <a:xfrm flipV="1">
          <a:off x="20434300" y="12755497"/>
          <a:ext cx="889000" cy="6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166442</xdr:rowOff>
    </xdr:from>
    <xdr:ext cx="534377" cy="259045"/>
    <xdr:sp macro="" textlink="">
      <xdr:nvSpPr>
        <xdr:cNvPr id="849" name="テキスト ボックス 848"/>
        <xdr:cNvSpPr txBox="1"/>
      </xdr:nvSpPr>
      <xdr:spPr>
        <a:xfrm>
          <a:off x="21056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128760</xdr:rowOff>
    </xdr:from>
    <xdr:to>
      <xdr:col>29</xdr:col>
      <xdr:colOff>517525</xdr:colOff>
      <xdr:row>75</xdr:row>
      <xdr:rowOff>60164</xdr:rowOff>
    </xdr:to>
    <xdr:cxnSp macro="">
      <xdr:nvCxnSpPr>
        <xdr:cNvPr id="850" name="直線コネクタ 849"/>
        <xdr:cNvCxnSpPr/>
      </xdr:nvCxnSpPr>
      <xdr:spPr>
        <a:xfrm flipV="1">
          <a:off x="19545300" y="12816060"/>
          <a:ext cx="889000" cy="1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86971</xdr:rowOff>
    </xdr:from>
    <xdr:ext cx="534377" cy="259045"/>
    <xdr:sp macro="" textlink="">
      <xdr:nvSpPr>
        <xdr:cNvPr id="852" name="テキスト ボックス 851"/>
        <xdr:cNvSpPr txBox="1"/>
      </xdr:nvSpPr>
      <xdr:spPr>
        <a:xfrm>
          <a:off x="20167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60164</xdr:rowOff>
    </xdr:from>
    <xdr:to>
      <xdr:col>28</xdr:col>
      <xdr:colOff>314325</xdr:colOff>
      <xdr:row>75</xdr:row>
      <xdr:rowOff>87138</xdr:rowOff>
    </xdr:to>
    <xdr:cxnSp macro="">
      <xdr:nvCxnSpPr>
        <xdr:cNvPr id="853" name="直線コネクタ 852"/>
        <xdr:cNvCxnSpPr/>
      </xdr:nvCxnSpPr>
      <xdr:spPr>
        <a:xfrm flipV="1">
          <a:off x="18656300" y="12918914"/>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108785</xdr:rowOff>
    </xdr:from>
    <xdr:ext cx="534377" cy="259045"/>
    <xdr:sp macro="" textlink="">
      <xdr:nvSpPr>
        <xdr:cNvPr id="855" name="テキスト ボックス 854"/>
        <xdr:cNvSpPr txBox="1"/>
      </xdr:nvSpPr>
      <xdr:spPr>
        <a:xfrm>
          <a:off x="19278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21675</xdr:rowOff>
    </xdr:from>
    <xdr:to>
      <xdr:col>32</xdr:col>
      <xdr:colOff>238125</xdr:colOff>
      <xdr:row>74</xdr:row>
      <xdr:rowOff>123275</xdr:rowOff>
    </xdr:to>
    <xdr:sp macro="" textlink="">
      <xdr:nvSpPr>
        <xdr:cNvPr id="863" name="円/楕円 862"/>
        <xdr:cNvSpPr/>
      </xdr:nvSpPr>
      <xdr:spPr>
        <a:xfrm>
          <a:off x="22110700" y="127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44552</xdr:rowOff>
    </xdr:from>
    <xdr:ext cx="534377" cy="259045"/>
    <xdr:sp macro="" textlink="">
      <xdr:nvSpPr>
        <xdr:cNvPr id="864" name="繰出金該当値テキスト"/>
        <xdr:cNvSpPr txBox="1"/>
      </xdr:nvSpPr>
      <xdr:spPr>
        <a:xfrm>
          <a:off x="22212300" y="12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74,117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17397</xdr:rowOff>
    </xdr:from>
    <xdr:to>
      <xdr:col>31</xdr:col>
      <xdr:colOff>85725</xdr:colOff>
      <xdr:row>74</xdr:row>
      <xdr:rowOff>118997</xdr:rowOff>
    </xdr:to>
    <xdr:sp macro="" textlink="">
      <xdr:nvSpPr>
        <xdr:cNvPr id="865" name="円/楕円 864"/>
        <xdr:cNvSpPr/>
      </xdr:nvSpPr>
      <xdr:spPr>
        <a:xfrm>
          <a:off x="21272500" y="127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135524</xdr:rowOff>
    </xdr:from>
    <xdr:ext cx="534377" cy="259045"/>
    <xdr:sp macro="" textlink="">
      <xdr:nvSpPr>
        <xdr:cNvPr id="866" name="テキスト ボックス 865"/>
        <xdr:cNvSpPr txBox="1"/>
      </xdr:nvSpPr>
      <xdr:spPr>
        <a:xfrm>
          <a:off x="21056111" y="1247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77960</xdr:rowOff>
    </xdr:from>
    <xdr:to>
      <xdr:col>29</xdr:col>
      <xdr:colOff>568325</xdr:colOff>
      <xdr:row>75</xdr:row>
      <xdr:rowOff>8110</xdr:rowOff>
    </xdr:to>
    <xdr:sp macro="" textlink="">
      <xdr:nvSpPr>
        <xdr:cNvPr id="867" name="円/楕円 866"/>
        <xdr:cNvSpPr/>
      </xdr:nvSpPr>
      <xdr:spPr>
        <a:xfrm>
          <a:off x="20383500" y="1276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24637</xdr:rowOff>
    </xdr:from>
    <xdr:ext cx="534377" cy="259045"/>
    <xdr:sp macro="" textlink="">
      <xdr:nvSpPr>
        <xdr:cNvPr id="868" name="テキスト ボックス 867"/>
        <xdr:cNvSpPr txBox="1"/>
      </xdr:nvSpPr>
      <xdr:spPr>
        <a:xfrm>
          <a:off x="20167111" y="125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70,670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9364</xdr:rowOff>
    </xdr:from>
    <xdr:to>
      <xdr:col>28</xdr:col>
      <xdr:colOff>365125</xdr:colOff>
      <xdr:row>75</xdr:row>
      <xdr:rowOff>110964</xdr:rowOff>
    </xdr:to>
    <xdr:sp macro="" textlink="">
      <xdr:nvSpPr>
        <xdr:cNvPr id="869" name="円/楕円 868"/>
        <xdr:cNvSpPr/>
      </xdr:nvSpPr>
      <xdr:spPr>
        <a:xfrm>
          <a:off x="19494500" y="1286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127491</xdr:rowOff>
    </xdr:from>
    <xdr:ext cx="534377" cy="259045"/>
    <xdr:sp macro="" textlink="">
      <xdr:nvSpPr>
        <xdr:cNvPr id="870" name="テキスト ボックス 869"/>
        <xdr:cNvSpPr txBox="1"/>
      </xdr:nvSpPr>
      <xdr:spPr>
        <a:xfrm>
          <a:off x="19278111" y="1264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36338</xdr:rowOff>
    </xdr:from>
    <xdr:to>
      <xdr:col>27</xdr:col>
      <xdr:colOff>161925</xdr:colOff>
      <xdr:row>75</xdr:row>
      <xdr:rowOff>137938</xdr:rowOff>
    </xdr:to>
    <xdr:sp macro="" textlink="">
      <xdr:nvSpPr>
        <xdr:cNvPr id="871" name="円/楕円 870"/>
        <xdr:cNvSpPr/>
      </xdr:nvSpPr>
      <xdr:spPr>
        <a:xfrm>
          <a:off x="18605500" y="128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154465</xdr:rowOff>
    </xdr:from>
    <xdr:ext cx="534377" cy="259045"/>
    <xdr:sp macro="" textlink="">
      <xdr:nvSpPr>
        <xdr:cNvPr id="872" name="テキスト ボックス 871"/>
        <xdr:cNvSpPr txBox="1"/>
      </xdr:nvSpPr>
      <xdr:spPr>
        <a:xfrm>
          <a:off x="18389111" y="126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歳出決算総額における住民一人当たりコストは ４３５，９２３円で、前年度比１．１％減少している。物件費および繰出金は経年的に類似団体平均より一人当たりコストが高い水準にある。物件費については、当市の保有施設数が多く、その維持管理に費用がかかっているため、公共施設等総合管理計画に基づき、施設の適正配置等を進め物件費の抑制に努める。繰出金については、特別会計の独立採算制の観点から積極的に歳入確保、歳出削減に取り組み、税収を主な財源とする一般会計の負担を減らしていくよう努める。また、経年的に類似団体平均より一人当たりコストが低い水準にあるものの、上昇傾向にある扶助費、公債費は今後も上昇が見込まれるため、扶助費については、</a:t>
          </a:r>
          <a:r>
            <a:rPr kumimoji="1" lang="ja-JP" altLang="ja-JP" sz="1300">
              <a:solidFill>
                <a:schemeClr val="dk1"/>
              </a:solidFill>
              <a:effectLst/>
              <a:latin typeface="+mn-lt"/>
              <a:ea typeface="+mn-ea"/>
              <a:cs typeface="+mn-cs"/>
            </a:rPr>
            <a:t>資格審査等の適正化や各種手当等の見直しに取り組</a:t>
          </a:r>
          <a:r>
            <a:rPr kumimoji="1" lang="ja-JP" altLang="en-US" sz="1300">
              <a:solidFill>
                <a:schemeClr val="dk1"/>
              </a:solidFill>
              <a:effectLst/>
              <a:latin typeface="+mn-lt"/>
              <a:ea typeface="+mn-ea"/>
              <a:cs typeface="+mn-cs"/>
            </a:rPr>
            <a:t>み、</a:t>
          </a:r>
          <a:r>
            <a:rPr kumimoji="1" lang="ja-JP" altLang="ja-JP" sz="1300">
              <a:solidFill>
                <a:schemeClr val="dk1"/>
              </a:solidFill>
              <a:effectLst/>
              <a:latin typeface="+mn-lt"/>
              <a:ea typeface="+mn-ea"/>
              <a:cs typeface="+mn-cs"/>
            </a:rPr>
            <a:t>一人当たりコスト</a:t>
          </a:r>
          <a:r>
            <a:rPr kumimoji="1" lang="ja-JP" altLang="en-US" sz="1300">
              <a:solidFill>
                <a:schemeClr val="dk1"/>
              </a:solidFill>
              <a:effectLst/>
              <a:latin typeface="+mn-lt"/>
              <a:ea typeface="+mn-ea"/>
              <a:cs typeface="+mn-cs"/>
            </a:rPr>
            <a:t>の上昇が</a:t>
          </a:r>
          <a:r>
            <a:rPr kumimoji="1" lang="ja-JP" altLang="ja-JP" sz="1300">
              <a:solidFill>
                <a:schemeClr val="dk1"/>
              </a:solidFill>
              <a:effectLst/>
              <a:latin typeface="+mn-lt"/>
              <a:ea typeface="+mn-ea"/>
              <a:cs typeface="+mn-cs"/>
            </a:rPr>
            <a:t>緩やか</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なるよう努める。</a:t>
          </a:r>
          <a:r>
            <a:rPr kumimoji="1" lang="ja-JP" altLang="en-US" sz="1300">
              <a:solidFill>
                <a:schemeClr val="dk1"/>
              </a:solidFill>
              <a:effectLst/>
              <a:latin typeface="+mn-lt"/>
              <a:ea typeface="+mn-ea"/>
              <a:cs typeface="+mn-cs"/>
            </a:rPr>
            <a:t>公債費については、今後も事業の必要</a:t>
          </a:r>
          <a:r>
            <a:rPr kumimoji="1" lang="ja-JP" altLang="ja-JP" sz="1300">
              <a:solidFill>
                <a:schemeClr val="dk1"/>
              </a:solidFill>
              <a:effectLst/>
              <a:latin typeface="+mn-lt"/>
              <a:ea typeface="+mn-ea"/>
              <a:cs typeface="+mn-cs"/>
            </a:rPr>
            <a:t>性や</a:t>
          </a:r>
          <a:r>
            <a:rPr kumimoji="1" lang="ja-JP" altLang="en-US" sz="1300">
              <a:solidFill>
                <a:schemeClr val="dk1"/>
              </a:solidFill>
              <a:effectLst/>
              <a:latin typeface="+mn-lt"/>
              <a:ea typeface="+mn-ea"/>
              <a:cs typeface="+mn-cs"/>
            </a:rPr>
            <a:t>優先度</a:t>
          </a:r>
          <a:r>
            <a:rPr kumimoji="1" lang="ja-JP" altLang="ja-JP" sz="1300">
              <a:solidFill>
                <a:schemeClr val="dk1"/>
              </a:solidFill>
              <a:effectLst/>
              <a:latin typeface="+mn-lt"/>
              <a:ea typeface="+mn-ea"/>
              <a:cs typeface="+mn-cs"/>
            </a:rPr>
            <a:t>を精査し、計画的な地方債発行に取り組</a:t>
          </a:r>
          <a:r>
            <a:rPr kumimoji="1" lang="ja-JP" altLang="en-US" sz="1300">
              <a:solidFill>
                <a:schemeClr val="dk1"/>
              </a:solidFill>
              <a:effectLst/>
              <a:latin typeface="+mn-lt"/>
              <a:ea typeface="+mn-ea"/>
              <a:cs typeface="+mn-cs"/>
            </a:rPr>
            <a:t>み、公債費の抑制に努める。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岐阜県海津市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35,697
35,118
112.03
16,189,364
15,561,156
617,816
10,409,821
18,567,348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170180</xdr:rowOff>
    </xdr:from>
    <xdr:to>
      <xdr:col>6</xdr:col>
      <xdr:colOff>511175</xdr:colOff>
      <xdr:row>37</xdr:row>
      <xdr:rowOff>88074</xdr:rowOff>
    </xdr:to>
    <xdr:cxnSp macro="">
      <xdr:nvCxnSpPr>
        <xdr:cNvPr id="61" name="直線コネクタ 60"/>
        <xdr:cNvCxnSpPr/>
      </xdr:nvCxnSpPr>
      <xdr:spPr>
        <a:xfrm>
          <a:off x="3797300" y="6342380"/>
          <a:ext cx="838200" cy="8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170180</xdr:rowOff>
    </xdr:from>
    <xdr:to>
      <xdr:col>5</xdr:col>
      <xdr:colOff>358775</xdr:colOff>
      <xdr:row>37</xdr:row>
      <xdr:rowOff>50546</xdr:rowOff>
    </xdr:to>
    <xdr:cxnSp macro="">
      <xdr:nvCxnSpPr>
        <xdr:cNvPr id="64" name="直線コネクタ 63"/>
        <xdr:cNvCxnSpPr/>
      </xdr:nvCxnSpPr>
      <xdr:spPr>
        <a:xfrm flipV="1">
          <a:off x="2908300" y="634238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41402</xdr:rowOff>
    </xdr:from>
    <xdr:to>
      <xdr:col>4</xdr:col>
      <xdr:colOff>155575</xdr:colOff>
      <xdr:row>37</xdr:row>
      <xdr:rowOff>50546</xdr:rowOff>
    </xdr:to>
    <xdr:cxnSp macro="">
      <xdr:nvCxnSpPr>
        <xdr:cNvPr id="67" name="直線コネクタ 66"/>
        <xdr:cNvCxnSpPr/>
      </xdr:nvCxnSpPr>
      <xdr:spPr>
        <a:xfrm>
          <a:off x="2019300" y="6385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168847</xdr:rowOff>
    </xdr:from>
    <xdr:to>
      <xdr:col>2</xdr:col>
      <xdr:colOff>638175</xdr:colOff>
      <xdr:row>37</xdr:row>
      <xdr:rowOff>41402</xdr:rowOff>
    </xdr:to>
    <xdr:cxnSp macro="">
      <xdr:nvCxnSpPr>
        <xdr:cNvPr id="70" name="直線コネクタ 69"/>
        <xdr:cNvCxnSpPr/>
      </xdr:nvCxnSpPr>
      <xdr:spPr>
        <a:xfrm>
          <a:off x="1130300" y="6341047"/>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37274</xdr:rowOff>
    </xdr:from>
    <xdr:to>
      <xdr:col>6</xdr:col>
      <xdr:colOff>561975</xdr:colOff>
      <xdr:row>37</xdr:row>
      <xdr:rowOff>138874</xdr:rowOff>
    </xdr:to>
    <xdr:sp macro="" textlink="">
      <xdr:nvSpPr>
        <xdr:cNvPr id="80" name="円/楕円 79"/>
        <xdr:cNvSpPr/>
      </xdr:nvSpPr>
      <xdr:spPr>
        <a:xfrm>
          <a:off x="4584700" y="63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123651</xdr:rowOff>
    </xdr:from>
    <xdr:ext cx="469744" cy="259045"/>
    <xdr:sp macro="" textlink="">
      <xdr:nvSpPr>
        <xdr:cNvPr id="81" name="議会費該当値テキスト"/>
        <xdr:cNvSpPr txBox="1"/>
      </xdr:nvSpPr>
      <xdr:spPr>
        <a:xfrm>
          <a:off x="4686300" y="62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119380</xdr:rowOff>
    </xdr:from>
    <xdr:to>
      <xdr:col>5</xdr:col>
      <xdr:colOff>409575</xdr:colOff>
      <xdr:row>37</xdr:row>
      <xdr:rowOff>49530</xdr:rowOff>
    </xdr:to>
    <xdr:sp macro="" textlink="">
      <xdr:nvSpPr>
        <xdr:cNvPr id="82" name="円/楕円 81"/>
        <xdr:cNvSpPr/>
      </xdr:nvSpPr>
      <xdr:spPr>
        <a:xfrm>
          <a:off x="3746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40657</xdr:rowOff>
    </xdr:from>
    <xdr:ext cx="469744" cy="259045"/>
    <xdr:sp macro="" textlink="">
      <xdr:nvSpPr>
        <xdr:cNvPr id="83" name="テキスト ボックス 82"/>
        <xdr:cNvSpPr txBox="1"/>
      </xdr:nvSpPr>
      <xdr:spPr>
        <a:xfrm>
          <a:off x="3562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171196</xdr:rowOff>
    </xdr:from>
    <xdr:to>
      <xdr:col>4</xdr:col>
      <xdr:colOff>206375</xdr:colOff>
      <xdr:row>37</xdr:row>
      <xdr:rowOff>101346</xdr:rowOff>
    </xdr:to>
    <xdr:sp macro="" textlink="">
      <xdr:nvSpPr>
        <xdr:cNvPr id="84" name="円/楕円 83"/>
        <xdr:cNvSpPr/>
      </xdr:nvSpPr>
      <xdr:spPr>
        <a:xfrm>
          <a:off x="2857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92473</xdr:rowOff>
    </xdr:from>
    <xdr:ext cx="469744" cy="259045"/>
    <xdr:sp macro="" textlink="">
      <xdr:nvSpPr>
        <xdr:cNvPr id="85" name="テキスト ボックス 84"/>
        <xdr:cNvSpPr txBox="1"/>
      </xdr:nvSpPr>
      <xdr:spPr>
        <a:xfrm>
          <a:off x="26734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162052</xdr:rowOff>
    </xdr:from>
    <xdr:to>
      <xdr:col>3</xdr:col>
      <xdr:colOff>3175</xdr:colOff>
      <xdr:row>37</xdr:row>
      <xdr:rowOff>92202</xdr:rowOff>
    </xdr:to>
    <xdr:sp macro="" textlink="">
      <xdr:nvSpPr>
        <xdr:cNvPr id="86" name="円/楕円 85"/>
        <xdr:cNvSpPr/>
      </xdr:nvSpPr>
      <xdr:spPr>
        <a:xfrm>
          <a:off x="1968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83329</xdr:rowOff>
    </xdr:from>
    <xdr:ext cx="469744" cy="259045"/>
    <xdr:sp macro="" textlink="">
      <xdr:nvSpPr>
        <xdr:cNvPr id="87" name="テキスト ボックス 86"/>
        <xdr:cNvSpPr txBox="1"/>
      </xdr:nvSpPr>
      <xdr:spPr>
        <a:xfrm>
          <a:off x="1784427"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118047</xdr:rowOff>
    </xdr:from>
    <xdr:to>
      <xdr:col>1</xdr:col>
      <xdr:colOff>485775</xdr:colOff>
      <xdr:row>37</xdr:row>
      <xdr:rowOff>48197</xdr:rowOff>
    </xdr:to>
    <xdr:sp macro="" textlink="">
      <xdr:nvSpPr>
        <xdr:cNvPr id="88" name="円/楕円 87"/>
        <xdr:cNvSpPr/>
      </xdr:nvSpPr>
      <xdr:spPr>
        <a:xfrm>
          <a:off x="1079500" y="62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39324</xdr:rowOff>
    </xdr:from>
    <xdr:ext cx="469744" cy="259045"/>
    <xdr:sp macro="" textlink="">
      <xdr:nvSpPr>
        <xdr:cNvPr id="89" name="テキスト ボックス 88"/>
        <xdr:cNvSpPr txBox="1"/>
      </xdr:nvSpPr>
      <xdr:spPr>
        <a:xfrm>
          <a:off x="895427" y="63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76090</xdr:rowOff>
    </xdr:from>
    <xdr:to>
      <xdr:col>6</xdr:col>
      <xdr:colOff>511175</xdr:colOff>
      <xdr:row>57</xdr:row>
      <xdr:rowOff>88133</xdr:rowOff>
    </xdr:to>
    <xdr:cxnSp macro="">
      <xdr:nvCxnSpPr>
        <xdr:cNvPr id="116" name="直線コネクタ 115"/>
        <xdr:cNvCxnSpPr/>
      </xdr:nvCxnSpPr>
      <xdr:spPr>
        <a:xfrm>
          <a:off x="3797300" y="9848740"/>
          <a:ext cx="8382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156346</xdr:rowOff>
    </xdr:from>
    <xdr:to>
      <xdr:col>5</xdr:col>
      <xdr:colOff>358775</xdr:colOff>
      <xdr:row>57</xdr:row>
      <xdr:rowOff>76090</xdr:rowOff>
    </xdr:to>
    <xdr:cxnSp macro="">
      <xdr:nvCxnSpPr>
        <xdr:cNvPr id="119" name="直線コネクタ 118"/>
        <xdr:cNvCxnSpPr/>
      </xdr:nvCxnSpPr>
      <xdr:spPr>
        <a:xfrm>
          <a:off x="2908300" y="9757546"/>
          <a:ext cx="889000" cy="9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152871</xdr:rowOff>
    </xdr:from>
    <xdr:ext cx="534377" cy="259045"/>
    <xdr:sp macro="" textlink="">
      <xdr:nvSpPr>
        <xdr:cNvPr id="121" name="テキスト ボックス 120"/>
        <xdr:cNvSpPr txBox="1"/>
      </xdr:nvSpPr>
      <xdr:spPr>
        <a:xfrm>
          <a:off x="3530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110082</xdr:rowOff>
    </xdr:from>
    <xdr:to>
      <xdr:col>4</xdr:col>
      <xdr:colOff>155575</xdr:colOff>
      <xdr:row>56</xdr:row>
      <xdr:rowOff>156346</xdr:rowOff>
    </xdr:to>
    <xdr:cxnSp macro="">
      <xdr:nvCxnSpPr>
        <xdr:cNvPr id="122" name="直線コネクタ 121"/>
        <xdr:cNvCxnSpPr/>
      </xdr:nvCxnSpPr>
      <xdr:spPr>
        <a:xfrm>
          <a:off x="2019300" y="9711282"/>
          <a:ext cx="889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39312</xdr:rowOff>
    </xdr:from>
    <xdr:ext cx="534377" cy="259045"/>
    <xdr:sp macro="" textlink="">
      <xdr:nvSpPr>
        <xdr:cNvPr id="124" name="テキスト ボックス 123"/>
        <xdr:cNvSpPr txBox="1"/>
      </xdr:nvSpPr>
      <xdr:spPr>
        <a:xfrm>
          <a:off x="2641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110082</xdr:rowOff>
    </xdr:from>
    <xdr:to>
      <xdr:col>2</xdr:col>
      <xdr:colOff>638175</xdr:colOff>
      <xdr:row>57</xdr:row>
      <xdr:rowOff>21418</xdr:rowOff>
    </xdr:to>
    <xdr:cxnSp macro="">
      <xdr:nvCxnSpPr>
        <xdr:cNvPr id="125" name="直線コネクタ 124"/>
        <xdr:cNvCxnSpPr/>
      </xdr:nvCxnSpPr>
      <xdr:spPr>
        <a:xfrm flipV="1">
          <a:off x="1130300" y="9711282"/>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170682</xdr:rowOff>
    </xdr:from>
    <xdr:ext cx="534377" cy="259045"/>
    <xdr:sp macro="" textlink="">
      <xdr:nvSpPr>
        <xdr:cNvPr id="127" name="テキスト ボックス 126"/>
        <xdr:cNvSpPr txBox="1"/>
      </xdr:nvSpPr>
      <xdr:spPr>
        <a:xfrm>
          <a:off x="1752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21093</xdr:rowOff>
    </xdr:from>
    <xdr:ext cx="534377" cy="259045"/>
    <xdr:sp macro="" textlink="">
      <xdr:nvSpPr>
        <xdr:cNvPr id="129" name="テキスト ボックス 128"/>
        <xdr:cNvSpPr txBox="1"/>
      </xdr:nvSpPr>
      <xdr:spPr>
        <a:xfrm>
          <a:off x="863111" y="9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37333</xdr:rowOff>
    </xdr:from>
    <xdr:to>
      <xdr:col>6</xdr:col>
      <xdr:colOff>561975</xdr:colOff>
      <xdr:row>57</xdr:row>
      <xdr:rowOff>138933</xdr:rowOff>
    </xdr:to>
    <xdr:sp macro="" textlink="">
      <xdr:nvSpPr>
        <xdr:cNvPr id="135" name="円/楕円 134"/>
        <xdr:cNvSpPr/>
      </xdr:nvSpPr>
      <xdr:spPr>
        <a:xfrm>
          <a:off x="4584700" y="98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123710</xdr:rowOff>
    </xdr:from>
    <xdr:ext cx="534377" cy="259045"/>
    <xdr:sp macro="" textlink="">
      <xdr:nvSpPr>
        <xdr:cNvPr id="136" name="総務費該当値テキスト"/>
        <xdr:cNvSpPr txBox="1"/>
      </xdr:nvSpPr>
      <xdr:spPr>
        <a:xfrm>
          <a:off x="4686300" y="972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25290</xdr:rowOff>
    </xdr:from>
    <xdr:to>
      <xdr:col>5</xdr:col>
      <xdr:colOff>409575</xdr:colOff>
      <xdr:row>57</xdr:row>
      <xdr:rowOff>126890</xdr:rowOff>
    </xdr:to>
    <xdr:sp macro="" textlink="">
      <xdr:nvSpPr>
        <xdr:cNvPr id="137" name="円/楕円 136"/>
        <xdr:cNvSpPr/>
      </xdr:nvSpPr>
      <xdr:spPr>
        <a:xfrm>
          <a:off x="3746500" y="979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118017</xdr:rowOff>
    </xdr:from>
    <xdr:ext cx="534377" cy="259045"/>
    <xdr:sp macro="" textlink="">
      <xdr:nvSpPr>
        <xdr:cNvPr id="138" name="テキスト ボックス 137"/>
        <xdr:cNvSpPr txBox="1"/>
      </xdr:nvSpPr>
      <xdr:spPr>
        <a:xfrm>
          <a:off x="3530111" y="989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105546</xdr:rowOff>
    </xdr:from>
    <xdr:to>
      <xdr:col>4</xdr:col>
      <xdr:colOff>206375</xdr:colOff>
      <xdr:row>57</xdr:row>
      <xdr:rowOff>35696</xdr:rowOff>
    </xdr:to>
    <xdr:sp macro="" textlink="">
      <xdr:nvSpPr>
        <xdr:cNvPr id="139" name="円/楕円 138"/>
        <xdr:cNvSpPr/>
      </xdr:nvSpPr>
      <xdr:spPr>
        <a:xfrm>
          <a:off x="2857500" y="97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26823</xdr:rowOff>
    </xdr:from>
    <xdr:ext cx="534377" cy="259045"/>
    <xdr:sp macro="" textlink="">
      <xdr:nvSpPr>
        <xdr:cNvPr id="140" name="テキスト ボックス 139"/>
        <xdr:cNvSpPr txBox="1"/>
      </xdr:nvSpPr>
      <xdr:spPr>
        <a:xfrm>
          <a:off x="2641111" y="979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59282</xdr:rowOff>
    </xdr:from>
    <xdr:to>
      <xdr:col>3</xdr:col>
      <xdr:colOff>3175</xdr:colOff>
      <xdr:row>56</xdr:row>
      <xdr:rowOff>160882</xdr:rowOff>
    </xdr:to>
    <xdr:sp macro="" textlink="">
      <xdr:nvSpPr>
        <xdr:cNvPr id="141" name="円/楕円 140"/>
        <xdr:cNvSpPr/>
      </xdr:nvSpPr>
      <xdr:spPr>
        <a:xfrm>
          <a:off x="1968500" y="96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5959</xdr:rowOff>
    </xdr:from>
    <xdr:ext cx="534377" cy="259045"/>
    <xdr:sp macro="" textlink="">
      <xdr:nvSpPr>
        <xdr:cNvPr id="142" name="テキスト ボックス 141"/>
        <xdr:cNvSpPr txBox="1"/>
      </xdr:nvSpPr>
      <xdr:spPr>
        <a:xfrm>
          <a:off x="1752111" y="943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81,478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142068</xdr:rowOff>
    </xdr:from>
    <xdr:to>
      <xdr:col>1</xdr:col>
      <xdr:colOff>485775</xdr:colOff>
      <xdr:row>57</xdr:row>
      <xdr:rowOff>72218</xdr:rowOff>
    </xdr:to>
    <xdr:sp macro="" textlink="">
      <xdr:nvSpPr>
        <xdr:cNvPr id="143" name="円/楕円 142"/>
        <xdr:cNvSpPr/>
      </xdr:nvSpPr>
      <xdr:spPr>
        <a:xfrm>
          <a:off x="1079500" y="97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63345</xdr:rowOff>
    </xdr:from>
    <xdr:ext cx="534377" cy="259045"/>
    <xdr:sp macro="" textlink="">
      <xdr:nvSpPr>
        <xdr:cNvPr id="144" name="テキスト ボックス 143"/>
        <xdr:cNvSpPr txBox="1"/>
      </xdr:nvSpPr>
      <xdr:spPr>
        <a:xfrm>
          <a:off x="863111" y="983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162939</xdr:rowOff>
    </xdr:from>
    <xdr:to>
      <xdr:col>6</xdr:col>
      <xdr:colOff>511175</xdr:colOff>
      <xdr:row>78</xdr:row>
      <xdr:rowOff>21134</xdr:rowOff>
    </xdr:to>
    <xdr:cxnSp macro="">
      <xdr:nvCxnSpPr>
        <xdr:cNvPr id="172" name="直線コネクタ 171"/>
        <xdr:cNvCxnSpPr/>
      </xdr:nvCxnSpPr>
      <xdr:spPr>
        <a:xfrm>
          <a:off x="3797300" y="13364589"/>
          <a:ext cx="8382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162939</xdr:rowOff>
    </xdr:from>
    <xdr:to>
      <xdr:col>5</xdr:col>
      <xdr:colOff>358775</xdr:colOff>
      <xdr:row>78</xdr:row>
      <xdr:rowOff>31114</xdr:rowOff>
    </xdr:to>
    <xdr:cxnSp macro="">
      <xdr:nvCxnSpPr>
        <xdr:cNvPr id="175" name="直線コネクタ 174"/>
        <xdr:cNvCxnSpPr/>
      </xdr:nvCxnSpPr>
      <xdr:spPr>
        <a:xfrm flipV="1">
          <a:off x="2908300" y="13364589"/>
          <a:ext cx="889000" cy="3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116932</xdr:rowOff>
    </xdr:from>
    <xdr:ext cx="599010" cy="259045"/>
    <xdr:sp macro="" textlink="">
      <xdr:nvSpPr>
        <xdr:cNvPr id="177" name="テキスト ボックス 176"/>
        <xdr:cNvSpPr txBox="1"/>
      </xdr:nvSpPr>
      <xdr:spPr>
        <a:xfrm>
          <a:off x="3497794" y="1297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31114</xdr:rowOff>
    </xdr:from>
    <xdr:to>
      <xdr:col>4</xdr:col>
      <xdr:colOff>155575</xdr:colOff>
      <xdr:row>78</xdr:row>
      <xdr:rowOff>75248</xdr:rowOff>
    </xdr:to>
    <xdr:cxnSp macro="">
      <xdr:nvCxnSpPr>
        <xdr:cNvPr id="178" name="直線コネクタ 177"/>
        <xdr:cNvCxnSpPr/>
      </xdr:nvCxnSpPr>
      <xdr:spPr>
        <a:xfrm flipV="1">
          <a:off x="2019300" y="13404214"/>
          <a:ext cx="889000" cy="4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145378</xdr:rowOff>
    </xdr:from>
    <xdr:ext cx="599010" cy="259045"/>
    <xdr:sp macro="" textlink="">
      <xdr:nvSpPr>
        <xdr:cNvPr id="180" name="テキスト ボックス 179"/>
        <xdr:cNvSpPr txBox="1"/>
      </xdr:nvSpPr>
      <xdr:spPr>
        <a:xfrm>
          <a:off x="2608794" y="1300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55845</xdr:rowOff>
    </xdr:from>
    <xdr:to>
      <xdr:col>2</xdr:col>
      <xdr:colOff>638175</xdr:colOff>
      <xdr:row>78</xdr:row>
      <xdr:rowOff>75248</xdr:rowOff>
    </xdr:to>
    <xdr:cxnSp macro="">
      <xdr:nvCxnSpPr>
        <xdr:cNvPr id="181" name="直線コネクタ 180"/>
        <xdr:cNvCxnSpPr/>
      </xdr:nvCxnSpPr>
      <xdr:spPr>
        <a:xfrm>
          <a:off x="1130300" y="13428945"/>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9338</xdr:rowOff>
    </xdr:from>
    <xdr:ext cx="599010" cy="259045"/>
    <xdr:sp macro="" textlink="">
      <xdr:nvSpPr>
        <xdr:cNvPr id="183" name="テキスト ボックス 182"/>
        <xdr:cNvSpPr txBox="1"/>
      </xdr:nvSpPr>
      <xdr:spPr>
        <a:xfrm>
          <a:off x="1719794" y="1303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46015</xdr:rowOff>
    </xdr:from>
    <xdr:ext cx="599010" cy="259045"/>
    <xdr:sp macro="" textlink="">
      <xdr:nvSpPr>
        <xdr:cNvPr id="185" name="テキスト ボックス 184"/>
        <xdr:cNvSpPr txBox="1"/>
      </xdr:nvSpPr>
      <xdr:spPr>
        <a:xfrm>
          <a:off x="830794" y="1307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141784</xdr:rowOff>
    </xdr:from>
    <xdr:to>
      <xdr:col>6</xdr:col>
      <xdr:colOff>561975</xdr:colOff>
      <xdr:row>78</xdr:row>
      <xdr:rowOff>71934</xdr:rowOff>
    </xdr:to>
    <xdr:sp macro="" textlink="">
      <xdr:nvSpPr>
        <xdr:cNvPr id="191" name="円/楕円 190"/>
        <xdr:cNvSpPr/>
      </xdr:nvSpPr>
      <xdr:spPr>
        <a:xfrm>
          <a:off x="4584700" y="133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56711</xdr:rowOff>
    </xdr:from>
    <xdr:ext cx="599010" cy="259045"/>
    <xdr:sp macro="" textlink="">
      <xdr:nvSpPr>
        <xdr:cNvPr id="192" name="民生費該当値テキスト"/>
        <xdr:cNvSpPr txBox="1"/>
      </xdr:nvSpPr>
      <xdr:spPr>
        <a:xfrm>
          <a:off x="4686300" y="1325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112139</xdr:rowOff>
    </xdr:from>
    <xdr:to>
      <xdr:col>5</xdr:col>
      <xdr:colOff>409575</xdr:colOff>
      <xdr:row>78</xdr:row>
      <xdr:rowOff>42289</xdr:rowOff>
    </xdr:to>
    <xdr:sp macro="" textlink="">
      <xdr:nvSpPr>
        <xdr:cNvPr id="193" name="円/楕円 192"/>
        <xdr:cNvSpPr/>
      </xdr:nvSpPr>
      <xdr:spPr>
        <a:xfrm>
          <a:off x="3746500" y="133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33416</xdr:rowOff>
    </xdr:from>
    <xdr:ext cx="599010" cy="259045"/>
    <xdr:sp macro="" textlink="">
      <xdr:nvSpPr>
        <xdr:cNvPr id="194" name="テキスト ボックス 193"/>
        <xdr:cNvSpPr txBox="1"/>
      </xdr:nvSpPr>
      <xdr:spPr>
        <a:xfrm>
          <a:off x="3497794" y="1340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151764</xdr:rowOff>
    </xdr:from>
    <xdr:to>
      <xdr:col>4</xdr:col>
      <xdr:colOff>206375</xdr:colOff>
      <xdr:row>78</xdr:row>
      <xdr:rowOff>81914</xdr:rowOff>
    </xdr:to>
    <xdr:sp macro="" textlink="">
      <xdr:nvSpPr>
        <xdr:cNvPr id="195" name="円/楕円 194"/>
        <xdr:cNvSpPr/>
      </xdr:nvSpPr>
      <xdr:spPr>
        <a:xfrm>
          <a:off x="28575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73041</xdr:rowOff>
    </xdr:from>
    <xdr:ext cx="599010" cy="259045"/>
    <xdr:sp macro="" textlink="">
      <xdr:nvSpPr>
        <xdr:cNvPr id="196" name="テキスト ボックス 195"/>
        <xdr:cNvSpPr txBox="1"/>
      </xdr:nvSpPr>
      <xdr:spPr>
        <a:xfrm>
          <a:off x="2608794" y="1344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24448</xdr:rowOff>
    </xdr:from>
    <xdr:to>
      <xdr:col>3</xdr:col>
      <xdr:colOff>3175</xdr:colOff>
      <xdr:row>78</xdr:row>
      <xdr:rowOff>126048</xdr:rowOff>
    </xdr:to>
    <xdr:sp macro="" textlink="">
      <xdr:nvSpPr>
        <xdr:cNvPr id="197" name="円/楕円 196"/>
        <xdr:cNvSpPr/>
      </xdr:nvSpPr>
      <xdr:spPr>
        <a:xfrm>
          <a:off x="1968500" y="133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117175</xdr:rowOff>
    </xdr:from>
    <xdr:ext cx="599010" cy="259045"/>
    <xdr:sp macro="" textlink="">
      <xdr:nvSpPr>
        <xdr:cNvPr id="198" name="テキスト ボックス 197"/>
        <xdr:cNvSpPr txBox="1"/>
      </xdr:nvSpPr>
      <xdr:spPr>
        <a:xfrm>
          <a:off x="1719794" y="1349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5045</xdr:rowOff>
    </xdr:from>
    <xdr:to>
      <xdr:col>1</xdr:col>
      <xdr:colOff>485775</xdr:colOff>
      <xdr:row>78</xdr:row>
      <xdr:rowOff>106645</xdr:rowOff>
    </xdr:to>
    <xdr:sp macro="" textlink="">
      <xdr:nvSpPr>
        <xdr:cNvPr id="199" name="円/楕円 198"/>
        <xdr:cNvSpPr/>
      </xdr:nvSpPr>
      <xdr:spPr>
        <a:xfrm>
          <a:off x="1079500" y="133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97772</xdr:rowOff>
    </xdr:from>
    <xdr:ext cx="599010" cy="259045"/>
    <xdr:sp macro="" textlink="">
      <xdr:nvSpPr>
        <xdr:cNvPr id="200" name="テキスト ボックス 199"/>
        <xdr:cNvSpPr txBox="1"/>
      </xdr:nvSpPr>
      <xdr:spPr>
        <a:xfrm>
          <a:off x="830794" y="1347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158691</xdr:rowOff>
    </xdr:from>
    <xdr:to>
      <xdr:col>6</xdr:col>
      <xdr:colOff>511175</xdr:colOff>
      <xdr:row>96</xdr:row>
      <xdr:rowOff>159148</xdr:rowOff>
    </xdr:to>
    <xdr:cxnSp macro="">
      <xdr:nvCxnSpPr>
        <xdr:cNvPr id="225" name="直線コネクタ 224"/>
        <xdr:cNvCxnSpPr/>
      </xdr:nvCxnSpPr>
      <xdr:spPr>
        <a:xfrm>
          <a:off x="3797300" y="1661789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158691</xdr:rowOff>
    </xdr:from>
    <xdr:to>
      <xdr:col>5</xdr:col>
      <xdr:colOff>358775</xdr:colOff>
      <xdr:row>96</xdr:row>
      <xdr:rowOff>161268</xdr:rowOff>
    </xdr:to>
    <xdr:cxnSp macro="">
      <xdr:nvCxnSpPr>
        <xdr:cNvPr id="228" name="直線コネクタ 227"/>
        <xdr:cNvCxnSpPr/>
      </xdr:nvCxnSpPr>
      <xdr:spPr>
        <a:xfrm flipV="1">
          <a:off x="2908300" y="16617891"/>
          <a:ext cx="889000" cy="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155719</xdr:rowOff>
    </xdr:from>
    <xdr:ext cx="534377" cy="259045"/>
    <xdr:sp macro="" textlink="">
      <xdr:nvSpPr>
        <xdr:cNvPr id="230" name="テキスト ボックス 229"/>
        <xdr:cNvSpPr txBox="1"/>
      </xdr:nvSpPr>
      <xdr:spPr>
        <a:xfrm>
          <a:off x="3530111" y="162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161268</xdr:rowOff>
    </xdr:from>
    <xdr:to>
      <xdr:col>4</xdr:col>
      <xdr:colOff>155575</xdr:colOff>
      <xdr:row>97</xdr:row>
      <xdr:rowOff>4271</xdr:rowOff>
    </xdr:to>
    <xdr:cxnSp macro="">
      <xdr:nvCxnSpPr>
        <xdr:cNvPr id="231" name="直線コネクタ 230"/>
        <xdr:cNvCxnSpPr/>
      </xdr:nvCxnSpPr>
      <xdr:spPr>
        <a:xfrm flipV="1">
          <a:off x="2019300" y="16620468"/>
          <a:ext cx="889000" cy="1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165679</xdr:rowOff>
    </xdr:from>
    <xdr:ext cx="534377" cy="259045"/>
    <xdr:sp macro="" textlink="">
      <xdr:nvSpPr>
        <xdr:cNvPr id="233" name="テキスト ボックス 232"/>
        <xdr:cNvSpPr txBox="1"/>
      </xdr:nvSpPr>
      <xdr:spPr>
        <a:xfrm>
          <a:off x="2641111" y="162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4271</xdr:rowOff>
    </xdr:from>
    <xdr:to>
      <xdr:col>2</xdr:col>
      <xdr:colOff>638175</xdr:colOff>
      <xdr:row>97</xdr:row>
      <xdr:rowOff>13719</xdr:rowOff>
    </xdr:to>
    <xdr:cxnSp macro="">
      <xdr:nvCxnSpPr>
        <xdr:cNvPr id="234" name="直線コネクタ 233"/>
        <xdr:cNvCxnSpPr/>
      </xdr:nvCxnSpPr>
      <xdr:spPr>
        <a:xfrm flipV="1">
          <a:off x="1130300" y="16634921"/>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171183</xdr:rowOff>
    </xdr:from>
    <xdr:ext cx="534377" cy="259045"/>
    <xdr:sp macro="" textlink="">
      <xdr:nvSpPr>
        <xdr:cNvPr id="236" name="テキスト ボックス 235"/>
        <xdr:cNvSpPr txBox="1"/>
      </xdr:nvSpPr>
      <xdr:spPr>
        <a:xfrm>
          <a:off x="1752111" y="16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166896</xdr:rowOff>
    </xdr:from>
    <xdr:ext cx="534377" cy="259045"/>
    <xdr:sp macro="" textlink="">
      <xdr:nvSpPr>
        <xdr:cNvPr id="238" name="テキスト ボックス 237"/>
        <xdr:cNvSpPr txBox="1"/>
      </xdr:nvSpPr>
      <xdr:spPr>
        <a:xfrm>
          <a:off x="863111" y="162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108348</xdr:rowOff>
    </xdr:from>
    <xdr:to>
      <xdr:col>6</xdr:col>
      <xdr:colOff>561975</xdr:colOff>
      <xdr:row>97</xdr:row>
      <xdr:rowOff>38498</xdr:rowOff>
    </xdr:to>
    <xdr:sp macro="" textlink="">
      <xdr:nvSpPr>
        <xdr:cNvPr id="244" name="円/楕円 243"/>
        <xdr:cNvSpPr/>
      </xdr:nvSpPr>
      <xdr:spPr>
        <a:xfrm>
          <a:off x="4584700" y="1656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23275</xdr:rowOff>
    </xdr:from>
    <xdr:ext cx="534377" cy="259045"/>
    <xdr:sp macro="" textlink="">
      <xdr:nvSpPr>
        <xdr:cNvPr id="245" name="衛生費該当値テキスト"/>
        <xdr:cNvSpPr txBox="1"/>
      </xdr:nvSpPr>
      <xdr:spPr>
        <a:xfrm>
          <a:off x="4686300" y="1648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36,597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107891</xdr:rowOff>
    </xdr:from>
    <xdr:to>
      <xdr:col>5</xdr:col>
      <xdr:colOff>409575</xdr:colOff>
      <xdr:row>97</xdr:row>
      <xdr:rowOff>38041</xdr:rowOff>
    </xdr:to>
    <xdr:sp macro="" textlink="">
      <xdr:nvSpPr>
        <xdr:cNvPr id="246" name="円/楕円 245"/>
        <xdr:cNvSpPr/>
      </xdr:nvSpPr>
      <xdr:spPr>
        <a:xfrm>
          <a:off x="3746500" y="165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29168</xdr:rowOff>
    </xdr:from>
    <xdr:ext cx="534377" cy="259045"/>
    <xdr:sp macro="" textlink="">
      <xdr:nvSpPr>
        <xdr:cNvPr id="247" name="テキスト ボックス 246"/>
        <xdr:cNvSpPr txBox="1"/>
      </xdr:nvSpPr>
      <xdr:spPr>
        <a:xfrm>
          <a:off x="3530111" y="1665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110468</xdr:rowOff>
    </xdr:from>
    <xdr:to>
      <xdr:col>4</xdr:col>
      <xdr:colOff>206375</xdr:colOff>
      <xdr:row>97</xdr:row>
      <xdr:rowOff>40618</xdr:rowOff>
    </xdr:to>
    <xdr:sp macro="" textlink="">
      <xdr:nvSpPr>
        <xdr:cNvPr id="248" name="円/楕円 247"/>
        <xdr:cNvSpPr/>
      </xdr:nvSpPr>
      <xdr:spPr>
        <a:xfrm>
          <a:off x="2857500" y="1656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31745</xdr:rowOff>
    </xdr:from>
    <xdr:ext cx="534377" cy="259045"/>
    <xdr:sp macro="" textlink="">
      <xdr:nvSpPr>
        <xdr:cNvPr id="249" name="テキスト ボックス 248"/>
        <xdr:cNvSpPr txBox="1"/>
      </xdr:nvSpPr>
      <xdr:spPr>
        <a:xfrm>
          <a:off x="2641111" y="1666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124921</xdr:rowOff>
    </xdr:from>
    <xdr:to>
      <xdr:col>3</xdr:col>
      <xdr:colOff>3175</xdr:colOff>
      <xdr:row>97</xdr:row>
      <xdr:rowOff>55071</xdr:rowOff>
    </xdr:to>
    <xdr:sp macro="" textlink="">
      <xdr:nvSpPr>
        <xdr:cNvPr id="250" name="円/楕円 249"/>
        <xdr:cNvSpPr/>
      </xdr:nvSpPr>
      <xdr:spPr>
        <a:xfrm>
          <a:off x="1968500" y="165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46198</xdr:rowOff>
    </xdr:from>
    <xdr:ext cx="534377" cy="259045"/>
    <xdr:sp macro="" textlink="">
      <xdr:nvSpPr>
        <xdr:cNvPr id="251" name="テキスト ボックス 250"/>
        <xdr:cNvSpPr txBox="1"/>
      </xdr:nvSpPr>
      <xdr:spPr>
        <a:xfrm>
          <a:off x="1752111" y="1667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134369</xdr:rowOff>
    </xdr:from>
    <xdr:to>
      <xdr:col>1</xdr:col>
      <xdr:colOff>485775</xdr:colOff>
      <xdr:row>97</xdr:row>
      <xdr:rowOff>64519</xdr:rowOff>
    </xdr:to>
    <xdr:sp macro="" textlink="">
      <xdr:nvSpPr>
        <xdr:cNvPr id="252" name="円/楕円 251"/>
        <xdr:cNvSpPr/>
      </xdr:nvSpPr>
      <xdr:spPr>
        <a:xfrm>
          <a:off x="1079500" y="165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55646</xdr:rowOff>
    </xdr:from>
    <xdr:ext cx="534377" cy="259045"/>
    <xdr:sp macro="" textlink="">
      <xdr:nvSpPr>
        <xdr:cNvPr id="253" name="テキスト ボックス 252"/>
        <xdr:cNvSpPr txBox="1"/>
      </xdr:nvSpPr>
      <xdr:spPr>
        <a:xfrm>
          <a:off x="863111" y="166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137414</xdr:rowOff>
    </xdr:from>
    <xdr:to>
      <xdr:col>15</xdr:col>
      <xdr:colOff>180975</xdr:colOff>
      <xdr:row>38</xdr:row>
      <xdr:rowOff>20175</xdr:rowOff>
    </xdr:to>
    <xdr:cxnSp macro="">
      <xdr:nvCxnSpPr>
        <xdr:cNvPr id="284" name="直線コネクタ 283"/>
        <xdr:cNvCxnSpPr/>
      </xdr:nvCxnSpPr>
      <xdr:spPr>
        <a:xfrm>
          <a:off x="9639300" y="6481064"/>
          <a:ext cx="8382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74712</xdr:rowOff>
    </xdr:from>
    <xdr:to>
      <xdr:col>14</xdr:col>
      <xdr:colOff>28575</xdr:colOff>
      <xdr:row>37</xdr:row>
      <xdr:rowOff>137414</xdr:rowOff>
    </xdr:to>
    <xdr:cxnSp macro="">
      <xdr:nvCxnSpPr>
        <xdr:cNvPr id="287" name="直線コネクタ 286"/>
        <xdr:cNvCxnSpPr/>
      </xdr:nvCxnSpPr>
      <xdr:spPr>
        <a:xfrm>
          <a:off x="8750300" y="5904012"/>
          <a:ext cx="889000" cy="57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102198</xdr:rowOff>
    </xdr:from>
    <xdr:ext cx="469744" cy="259045"/>
    <xdr:sp macro="" textlink="">
      <xdr:nvSpPr>
        <xdr:cNvPr id="289" name="テキスト ボックス 288"/>
        <xdr:cNvSpPr txBox="1"/>
      </xdr:nvSpPr>
      <xdr:spPr>
        <a:xfrm>
          <a:off x="9404427"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74712</xdr:rowOff>
    </xdr:from>
    <xdr:to>
      <xdr:col>12</xdr:col>
      <xdr:colOff>511175</xdr:colOff>
      <xdr:row>37</xdr:row>
      <xdr:rowOff>141986</xdr:rowOff>
    </xdr:to>
    <xdr:cxnSp macro="">
      <xdr:nvCxnSpPr>
        <xdr:cNvPr id="290" name="直線コネクタ 289"/>
        <xdr:cNvCxnSpPr/>
      </xdr:nvCxnSpPr>
      <xdr:spPr>
        <a:xfrm flipV="1">
          <a:off x="7861300" y="5904012"/>
          <a:ext cx="889000" cy="58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110761</xdr:rowOff>
    </xdr:from>
    <xdr:ext cx="469744" cy="259045"/>
    <xdr:sp macro="" textlink="">
      <xdr:nvSpPr>
        <xdr:cNvPr id="292" name="テキスト ボックス 291"/>
        <xdr:cNvSpPr txBox="1"/>
      </xdr:nvSpPr>
      <xdr:spPr>
        <a:xfrm>
          <a:off x="8515427"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141986</xdr:rowOff>
    </xdr:from>
    <xdr:to>
      <xdr:col>11</xdr:col>
      <xdr:colOff>307975</xdr:colOff>
      <xdr:row>38</xdr:row>
      <xdr:rowOff>78958</xdr:rowOff>
    </xdr:to>
    <xdr:cxnSp macro="">
      <xdr:nvCxnSpPr>
        <xdr:cNvPr id="293" name="直線コネクタ 292"/>
        <xdr:cNvCxnSpPr/>
      </xdr:nvCxnSpPr>
      <xdr:spPr>
        <a:xfrm flipV="1">
          <a:off x="6972300" y="6485636"/>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92400</xdr:rowOff>
    </xdr:from>
    <xdr:ext cx="469744" cy="259045"/>
    <xdr:sp macro="" textlink="">
      <xdr:nvSpPr>
        <xdr:cNvPr id="295" name="テキスト ボックス 294"/>
        <xdr:cNvSpPr txBox="1"/>
      </xdr:nvSpPr>
      <xdr:spPr>
        <a:xfrm>
          <a:off x="7626427"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138120</xdr:rowOff>
    </xdr:from>
    <xdr:ext cx="469744" cy="259045"/>
    <xdr:sp macro="" textlink="">
      <xdr:nvSpPr>
        <xdr:cNvPr id="297" name="テキスト ボックス 296"/>
        <xdr:cNvSpPr txBox="1"/>
      </xdr:nvSpPr>
      <xdr:spPr>
        <a:xfrm>
          <a:off x="6737427"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140825</xdr:rowOff>
    </xdr:from>
    <xdr:to>
      <xdr:col>15</xdr:col>
      <xdr:colOff>231775</xdr:colOff>
      <xdr:row>38</xdr:row>
      <xdr:rowOff>70975</xdr:rowOff>
    </xdr:to>
    <xdr:sp macro="" textlink="">
      <xdr:nvSpPr>
        <xdr:cNvPr id="303" name="円/楕円 302"/>
        <xdr:cNvSpPr/>
      </xdr:nvSpPr>
      <xdr:spPr>
        <a:xfrm>
          <a:off x="104267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163702</xdr:rowOff>
    </xdr:from>
    <xdr:ext cx="378565" cy="259045"/>
    <xdr:sp macro="" textlink="">
      <xdr:nvSpPr>
        <xdr:cNvPr id="304" name="労働費該当値テキスト"/>
        <xdr:cNvSpPr txBox="1"/>
      </xdr:nvSpPr>
      <xdr:spPr>
        <a:xfrm>
          <a:off x="10528300" y="6335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86614</xdr:rowOff>
    </xdr:from>
    <xdr:to>
      <xdr:col>14</xdr:col>
      <xdr:colOff>79375</xdr:colOff>
      <xdr:row>38</xdr:row>
      <xdr:rowOff>16764</xdr:rowOff>
    </xdr:to>
    <xdr:sp macro="" textlink="">
      <xdr:nvSpPr>
        <xdr:cNvPr id="305" name="円/楕円 304"/>
        <xdr:cNvSpPr/>
      </xdr:nvSpPr>
      <xdr:spPr>
        <a:xfrm>
          <a:off x="9588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7891</xdr:rowOff>
    </xdr:from>
    <xdr:ext cx="378565" cy="259045"/>
    <xdr:sp macro="" textlink="">
      <xdr:nvSpPr>
        <xdr:cNvPr id="306" name="テキスト ボックス 305"/>
        <xdr:cNvSpPr txBox="1"/>
      </xdr:nvSpPr>
      <xdr:spPr>
        <a:xfrm>
          <a:off x="9450017" y="65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23912</xdr:rowOff>
    </xdr:from>
    <xdr:to>
      <xdr:col>12</xdr:col>
      <xdr:colOff>561975</xdr:colOff>
      <xdr:row>34</xdr:row>
      <xdr:rowOff>125512</xdr:rowOff>
    </xdr:to>
    <xdr:sp macro="" textlink="">
      <xdr:nvSpPr>
        <xdr:cNvPr id="307" name="円/楕円 306"/>
        <xdr:cNvSpPr/>
      </xdr:nvSpPr>
      <xdr:spPr>
        <a:xfrm>
          <a:off x="8699500" y="58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142039</xdr:rowOff>
    </xdr:from>
    <xdr:ext cx="469744" cy="259045"/>
    <xdr:sp macro="" textlink="">
      <xdr:nvSpPr>
        <xdr:cNvPr id="308" name="テキスト ボックス 307"/>
        <xdr:cNvSpPr txBox="1"/>
      </xdr:nvSpPr>
      <xdr:spPr>
        <a:xfrm>
          <a:off x="8515427" y="562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91186</xdr:rowOff>
    </xdr:from>
    <xdr:to>
      <xdr:col>11</xdr:col>
      <xdr:colOff>358775</xdr:colOff>
      <xdr:row>38</xdr:row>
      <xdr:rowOff>21336</xdr:rowOff>
    </xdr:to>
    <xdr:sp macro="" textlink="">
      <xdr:nvSpPr>
        <xdr:cNvPr id="309" name="円/楕円 308"/>
        <xdr:cNvSpPr/>
      </xdr:nvSpPr>
      <xdr:spPr>
        <a:xfrm>
          <a:off x="7810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12463</xdr:rowOff>
    </xdr:from>
    <xdr:ext cx="378565" cy="259045"/>
    <xdr:sp macro="" textlink="">
      <xdr:nvSpPr>
        <xdr:cNvPr id="310" name="テキスト ボックス 309"/>
        <xdr:cNvSpPr txBox="1"/>
      </xdr:nvSpPr>
      <xdr:spPr>
        <a:xfrm>
          <a:off x="7672017" y="65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28158</xdr:rowOff>
    </xdr:from>
    <xdr:to>
      <xdr:col>10</xdr:col>
      <xdr:colOff>155575</xdr:colOff>
      <xdr:row>38</xdr:row>
      <xdr:rowOff>129758</xdr:rowOff>
    </xdr:to>
    <xdr:sp macro="" textlink="">
      <xdr:nvSpPr>
        <xdr:cNvPr id="311" name="円/楕円 310"/>
        <xdr:cNvSpPr/>
      </xdr:nvSpPr>
      <xdr:spPr>
        <a:xfrm>
          <a:off x="6921500" y="65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120885</xdr:rowOff>
    </xdr:from>
    <xdr:ext cx="378565" cy="259045"/>
    <xdr:sp macro="" textlink="">
      <xdr:nvSpPr>
        <xdr:cNvPr id="312" name="テキスト ボックス 311"/>
        <xdr:cNvSpPr txBox="1"/>
      </xdr:nvSpPr>
      <xdr:spPr>
        <a:xfrm>
          <a:off x="6783017" y="6635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160083</xdr:rowOff>
    </xdr:from>
    <xdr:to>
      <xdr:col>15</xdr:col>
      <xdr:colOff>180975</xdr:colOff>
      <xdr:row>56</xdr:row>
      <xdr:rowOff>162078</xdr:rowOff>
    </xdr:to>
    <xdr:cxnSp macro="">
      <xdr:nvCxnSpPr>
        <xdr:cNvPr id="341" name="直線コネクタ 340"/>
        <xdr:cNvCxnSpPr/>
      </xdr:nvCxnSpPr>
      <xdr:spPr>
        <a:xfrm flipV="1">
          <a:off x="9639300" y="9761283"/>
          <a:ext cx="8382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162078</xdr:rowOff>
    </xdr:from>
    <xdr:to>
      <xdr:col>14</xdr:col>
      <xdr:colOff>28575</xdr:colOff>
      <xdr:row>57</xdr:row>
      <xdr:rowOff>108928</xdr:rowOff>
    </xdr:to>
    <xdr:cxnSp macro="">
      <xdr:nvCxnSpPr>
        <xdr:cNvPr id="344" name="直線コネクタ 343"/>
        <xdr:cNvCxnSpPr/>
      </xdr:nvCxnSpPr>
      <xdr:spPr>
        <a:xfrm flipV="1">
          <a:off x="8750300" y="9763278"/>
          <a:ext cx="889000" cy="1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31463</xdr:rowOff>
    </xdr:from>
    <xdr:ext cx="534377" cy="259045"/>
    <xdr:sp macro="" textlink="">
      <xdr:nvSpPr>
        <xdr:cNvPr id="346" name="テキスト ボックス 345"/>
        <xdr:cNvSpPr txBox="1"/>
      </xdr:nvSpPr>
      <xdr:spPr>
        <a:xfrm>
          <a:off x="9372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108928</xdr:rowOff>
    </xdr:from>
    <xdr:to>
      <xdr:col>12</xdr:col>
      <xdr:colOff>511175</xdr:colOff>
      <xdr:row>57</xdr:row>
      <xdr:rowOff>126835</xdr:rowOff>
    </xdr:to>
    <xdr:cxnSp macro="">
      <xdr:nvCxnSpPr>
        <xdr:cNvPr id="347" name="直線コネクタ 346"/>
        <xdr:cNvCxnSpPr/>
      </xdr:nvCxnSpPr>
      <xdr:spPr>
        <a:xfrm flipV="1">
          <a:off x="7861300" y="9881578"/>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49" name="テキスト ボックス 348"/>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126835</xdr:rowOff>
    </xdr:from>
    <xdr:to>
      <xdr:col>11</xdr:col>
      <xdr:colOff>307975</xdr:colOff>
      <xdr:row>57</xdr:row>
      <xdr:rowOff>160375</xdr:rowOff>
    </xdr:to>
    <xdr:cxnSp macro="">
      <xdr:nvCxnSpPr>
        <xdr:cNvPr id="350" name="直線コネクタ 349"/>
        <xdr:cNvCxnSpPr/>
      </xdr:nvCxnSpPr>
      <xdr:spPr>
        <a:xfrm flipV="1">
          <a:off x="6972300" y="9899485"/>
          <a:ext cx="889000" cy="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52" name="テキスト ボックス 351"/>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54" name="テキスト ボックス 353"/>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109283</xdr:rowOff>
    </xdr:from>
    <xdr:to>
      <xdr:col>15</xdr:col>
      <xdr:colOff>231775</xdr:colOff>
      <xdr:row>57</xdr:row>
      <xdr:rowOff>39433</xdr:rowOff>
    </xdr:to>
    <xdr:sp macro="" textlink="">
      <xdr:nvSpPr>
        <xdr:cNvPr id="360" name="円/楕円 359"/>
        <xdr:cNvSpPr/>
      </xdr:nvSpPr>
      <xdr:spPr>
        <a:xfrm>
          <a:off x="10426700" y="971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87710</xdr:rowOff>
    </xdr:from>
    <xdr:ext cx="534377" cy="259045"/>
    <xdr:sp macro="" textlink="">
      <xdr:nvSpPr>
        <xdr:cNvPr id="361" name="農林水産業費該当値テキスト"/>
        <xdr:cNvSpPr txBox="1"/>
      </xdr:nvSpPr>
      <xdr:spPr>
        <a:xfrm>
          <a:off x="10528300" y="96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111278</xdr:rowOff>
    </xdr:from>
    <xdr:to>
      <xdr:col>14</xdr:col>
      <xdr:colOff>79375</xdr:colOff>
      <xdr:row>57</xdr:row>
      <xdr:rowOff>41428</xdr:rowOff>
    </xdr:to>
    <xdr:sp macro="" textlink="">
      <xdr:nvSpPr>
        <xdr:cNvPr id="362" name="円/楕円 361"/>
        <xdr:cNvSpPr/>
      </xdr:nvSpPr>
      <xdr:spPr>
        <a:xfrm>
          <a:off x="9588500" y="971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32555</xdr:rowOff>
    </xdr:from>
    <xdr:ext cx="534377" cy="259045"/>
    <xdr:sp macro="" textlink="">
      <xdr:nvSpPr>
        <xdr:cNvPr id="363" name="テキスト ボックス 362"/>
        <xdr:cNvSpPr txBox="1"/>
      </xdr:nvSpPr>
      <xdr:spPr>
        <a:xfrm>
          <a:off x="9372111" y="98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58128</xdr:rowOff>
    </xdr:from>
    <xdr:to>
      <xdr:col>12</xdr:col>
      <xdr:colOff>561975</xdr:colOff>
      <xdr:row>57</xdr:row>
      <xdr:rowOff>159728</xdr:rowOff>
    </xdr:to>
    <xdr:sp macro="" textlink="">
      <xdr:nvSpPr>
        <xdr:cNvPr id="364" name="円/楕円 363"/>
        <xdr:cNvSpPr/>
      </xdr:nvSpPr>
      <xdr:spPr>
        <a:xfrm>
          <a:off x="8699500" y="98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150855</xdr:rowOff>
    </xdr:from>
    <xdr:ext cx="534377" cy="259045"/>
    <xdr:sp macro="" textlink="">
      <xdr:nvSpPr>
        <xdr:cNvPr id="365" name="テキスト ボックス 364"/>
        <xdr:cNvSpPr txBox="1"/>
      </xdr:nvSpPr>
      <xdr:spPr>
        <a:xfrm>
          <a:off x="8483111" y="992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76035</xdr:rowOff>
    </xdr:from>
    <xdr:to>
      <xdr:col>11</xdr:col>
      <xdr:colOff>358775</xdr:colOff>
      <xdr:row>58</xdr:row>
      <xdr:rowOff>6185</xdr:rowOff>
    </xdr:to>
    <xdr:sp macro="" textlink="">
      <xdr:nvSpPr>
        <xdr:cNvPr id="366" name="円/楕円 365"/>
        <xdr:cNvSpPr/>
      </xdr:nvSpPr>
      <xdr:spPr>
        <a:xfrm>
          <a:off x="7810500" y="98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168762</xdr:rowOff>
    </xdr:from>
    <xdr:ext cx="534377" cy="259045"/>
    <xdr:sp macro="" textlink="">
      <xdr:nvSpPr>
        <xdr:cNvPr id="367" name="テキスト ボックス 366"/>
        <xdr:cNvSpPr txBox="1"/>
      </xdr:nvSpPr>
      <xdr:spPr>
        <a:xfrm>
          <a:off x="7594111" y="99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109575</xdr:rowOff>
    </xdr:from>
    <xdr:to>
      <xdr:col>10</xdr:col>
      <xdr:colOff>155575</xdr:colOff>
      <xdr:row>58</xdr:row>
      <xdr:rowOff>39725</xdr:rowOff>
    </xdr:to>
    <xdr:sp macro="" textlink="">
      <xdr:nvSpPr>
        <xdr:cNvPr id="368" name="円/楕円 367"/>
        <xdr:cNvSpPr/>
      </xdr:nvSpPr>
      <xdr:spPr>
        <a:xfrm>
          <a:off x="6921500" y="98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30852</xdr:rowOff>
    </xdr:from>
    <xdr:ext cx="534377" cy="259045"/>
    <xdr:sp macro="" textlink="">
      <xdr:nvSpPr>
        <xdr:cNvPr id="369" name="テキスト ボックス 368"/>
        <xdr:cNvSpPr txBox="1"/>
      </xdr:nvSpPr>
      <xdr:spPr>
        <a:xfrm>
          <a:off x="6705111" y="99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125285</xdr:rowOff>
    </xdr:from>
    <xdr:to>
      <xdr:col>15</xdr:col>
      <xdr:colOff>180975</xdr:colOff>
      <xdr:row>78</xdr:row>
      <xdr:rowOff>143687</xdr:rowOff>
    </xdr:to>
    <xdr:cxnSp macro="">
      <xdr:nvCxnSpPr>
        <xdr:cNvPr id="398" name="直線コネクタ 397"/>
        <xdr:cNvCxnSpPr/>
      </xdr:nvCxnSpPr>
      <xdr:spPr>
        <a:xfrm>
          <a:off x="9639300" y="13498385"/>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15036</xdr:rowOff>
    </xdr:from>
    <xdr:to>
      <xdr:col>14</xdr:col>
      <xdr:colOff>28575</xdr:colOff>
      <xdr:row>78</xdr:row>
      <xdr:rowOff>125285</xdr:rowOff>
    </xdr:to>
    <xdr:cxnSp macro="">
      <xdr:nvCxnSpPr>
        <xdr:cNvPr id="401" name="直線コネクタ 400"/>
        <xdr:cNvCxnSpPr/>
      </xdr:nvCxnSpPr>
      <xdr:spPr>
        <a:xfrm>
          <a:off x="8750300" y="13388136"/>
          <a:ext cx="889000" cy="1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03" name="テキスト ボックス 402"/>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15036</xdr:rowOff>
    </xdr:from>
    <xdr:to>
      <xdr:col>12</xdr:col>
      <xdr:colOff>511175</xdr:colOff>
      <xdr:row>78</xdr:row>
      <xdr:rowOff>160071</xdr:rowOff>
    </xdr:to>
    <xdr:cxnSp macro="">
      <xdr:nvCxnSpPr>
        <xdr:cNvPr id="404" name="直線コネクタ 403"/>
        <xdr:cNvCxnSpPr/>
      </xdr:nvCxnSpPr>
      <xdr:spPr>
        <a:xfrm flipV="1">
          <a:off x="7861300" y="13388136"/>
          <a:ext cx="889000" cy="1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89324</xdr:rowOff>
    </xdr:from>
    <xdr:ext cx="534377" cy="259045"/>
    <xdr:sp macro="" textlink="">
      <xdr:nvSpPr>
        <xdr:cNvPr id="406" name="テキスト ボックス 405"/>
        <xdr:cNvSpPr txBox="1"/>
      </xdr:nvSpPr>
      <xdr:spPr>
        <a:xfrm>
          <a:off x="8483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160071</xdr:rowOff>
    </xdr:from>
    <xdr:to>
      <xdr:col>11</xdr:col>
      <xdr:colOff>307975</xdr:colOff>
      <xdr:row>78</xdr:row>
      <xdr:rowOff>161937</xdr:rowOff>
    </xdr:to>
    <xdr:cxnSp macro="">
      <xdr:nvCxnSpPr>
        <xdr:cNvPr id="407" name="直線コネクタ 406"/>
        <xdr:cNvCxnSpPr/>
      </xdr:nvCxnSpPr>
      <xdr:spPr>
        <a:xfrm flipV="1">
          <a:off x="6972300" y="13533171"/>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09" name="テキスト ボックス 408"/>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11" name="テキスト ボックス 410"/>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92887</xdr:rowOff>
    </xdr:from>
    <xdr:to>
      <xdr:col>15</xdr:col>
      <xdr:colOff>231775</xdr:colOff>
      <xdr:row>79</xdr:row>
      <xdr:rowOff>23037</xdr:rowOff>
    </xdr:to>
    <xdr:sp macro="" textlink="">
      <xdr:nvSpPr>
        <xdr:cNvPr id="417" name="円/楕円 416"/>
        <xdr:cNvSpPr/>
      </xdr:nvSpPr>
      <xdr:spPr>
        <a:xfrm>
          <a:off x="10426700" y="134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7814</xdr:rowOff>
    </xdr:from>
    <xdr:ext cx="469744" cy="259045"/>
    <xdr:sp macro="" textlink="">
      <xdr:nvSpPr>
        <xdr:cNvPr id="418" name="商工費該当値テキスト"/>
        <xdr:cNvSpPr txBox="1"/>
      </xdr:nvSpPr>
      <xdr:spPr>
        <a:xfrm>
          <a:off x="10528300" y="133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74485</xdr:rowOff>
    </xdr:from>
    <xdr:to>
      <xdr:col>14</xdr:col>
      <xdr:colOff>79375</xdr:colOff>
      <xdr:row>79</xdr:row>
      <xdr:rowOff>4635</xdr:rowOff>
    </xdr:to>
    <xdr:sp macro="" textlink="">
      <xdr:nvSpPr>
        <xdr:cNvPr id="419" name="円/楕円 418"/>
        <xdr:cNvSpPr/>
      </xdr:nvSpPr>
      <xdr:spPr>
        <a:xfrm>
          <a:off x="9588500" y="134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167212</xdr:rowOff>
    </xdr:from>
    <xdr:ext cx="469744" cy="259045"/>
    <xdr:sp macro="" textlink="">
      <xdr:nvSpPr>
        <xdr:cNvPr id="420" name="テキスト ボックス 419"/>
        <xdr:cNvSpPr txBox="1"/>
      </xdr:nvSpPr>
      <xdr:spPr>
        <a:xfrm>
          <a:off x="9404427" y="1354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135686</xdr:rowOff>
    </xdr:from>
    <xdr:to>
      <xdr:col>12</xdr:col>
      <xdr:colOff>561975</xdr:colOff>
      <xdr:row>78</xdr:row>
      <xdr:rowOff>65836</xdr:rowOff>
    </xdr:to>
    <xdr:sp macro="" textlink="">
      <xdr:nvSpPr>
        <xdr:cNvPr id="421" name="円/楕円 420"/>
        <xdr:cNvSpPr/>
      </xdr:nvSpPr>
      <xdr:spPr>
        <a:xfrm>
          <a:off x="8699500" y="133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82363</xdr:rowOff>
    </xdr:from>
    <xdr:ext cx="534377" cy="259045"/>
    <xdr:sp macro="" textlink="">
      <xdr:nvSpPr>
        <xdr:cNvPr id="422" name="テキスト ボックス 421"/>
        <xdr:cNvSpPr txBox="1"/>
      </xdr:nvSpPr>
      <xdr:spPr>
        <a:xfrm>
          <a:off x="8483111" y="1311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109271</xdr:rowOff>
    </xdr:from>
    <xdr:to>
      <xdr:col>11</xdr:col>
      <xdr:colOff>358775</xdr:colOff>
      <xdr:row>79</xdr:row>
      <xdr:rowOff>39421</xdr:rowOff>
    </xdr:to>
    <xdr:sp macro="" textlink="">
      <xdr:nvSpPr>
        <xdr:cNvPr id="423" name="円/楕円 422"/>
        <xdr:cNvSpPr/>
      </xdr:nvSpPr>
      <xdr:spPr>
        <a:xfrm>
          <a:off x="7810500" y="134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30548</xdr:rowOff>
    </xdr:from>
    <xdr:ext cx="469744" cy="259045"/>
    <xdr:sp macro="" textlink="">
      <xdr:nvSpPr>
        <xdr:cNvPr id="424" name="テキスト ボックス 423"/>
        <xdr:cNvSpPr txBox="1"/>
      </xdr:nvSpPr>
      <xdr:spPr>
        <a:xfrm>
          <a:off x="7626427" y="1357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111137</xdr:rowOff>
    </xdr:from>
    <xdr:to>
      <xdr:col>10</xdr:col>
      <xdr:colOff>155575</xdr:colOff>
      <xdr:row>79</xdr:row>
      <xdr:rowOff>41287</xdr:rowOff>
    </xdr:to>
    <xdr:sp macro="" textlink="">
      <xdr:nvSpPr>
        <xdr:cNvPr id="425" name="円/楕円 424"/>
        <xdr:cNvSpPr/>
      </xdr:nvSpPr>
      <xdr:spPr>
        <a:xfrm>
          <a:off x="6921500" y="134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32414</xdr:rowOff>
    </xdr:from>
    <xdr:ext cx="469744" cy="259045"/>
    <xdr:sp macro="" textlink="">
      <xdr:nvSpPr>
        <xdr:cNvPr id="426" name="テキスト ボックス 425"/>
        <xdr:cNvSpPr txBox="1"/>
      </xdr:nvSpPr>
      <xdr:spPr>
        <a:xfrm>
          <a:off x="6737427" y="1357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67366</xdr:rowOff>
    </xdr:from>
    <xdr:to>
      <xdr:col>15</xdr:col>
      <xdr:colOff>180975</xdr:colOff>
      <xdr:row>96</xdr:row>
      <xdr:rowOff>129603</xdr:rowOff>
    </xdr:to>
    <xdr:cxnSp macro="">
      <xdr:nvCxnSpPr>
        <xdr:cNvPr id="459" name="直線コネクタ 458"/>
        <xdr:cNvCxnSpPr/>
      </xdr:nvCxnSpPr>
      <xdr:spPr>
        <a:xfrm flipV="1">
          <a:off x="9639300" y="16526566"/>
          <a:ext cx="838200" cy="6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129603</xdr:rowOff>
    </xdr:from>
    <xdr:to>
      <xdr:col>14</xdr:col>
      <xdr:colOff>28575</xdr:colOff>
      <xdr:row>97</xdr:row>
      <xdr:rowOff>26829</xdr:rowOff>
    </xdr:to>
    <xdr:cxnSp macro="">
      <xdr:nvCxnSpPr>
        <xdr:cNvPr id="462" name="直線コネクタ 461"/>
        <xdr:cNvCxnSpPr/>
      </xdr:nvCxnSpPr>
      <xdr:spPr>
        <a:xfrm flipV="1">
          <a:off x="8750300" y="16588803"/>
          <a:ext cx="889000" cy="6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19127</xdr:rowOff>
    </xdr:from>
    <xdr:ext cx="534377" cy="259045"/>
    <xdr:sp macro="" textlink="">
      <xdr:nvSpPr>
        <xdr:cNvPr id="464" name="テキスト ボックス 463"/>
        <xdr:cNvSpPr txBox="1"/>
      </xdr:nvSpPr>
      <xdr:spPr>
        <a:xfrm>
          <a:off x="9372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26829</xdr:rowOff>
    </xdr:from>
    <xdr:to>
      <xdr:col>12</xdr:col>
      <xdr:colOff>511175</xdr:colOff>
      <xdr:row>97</xdr:row>
      <xdr:rowOff>38154</xdr:rowOff>
    </xdr:to>
    <xdr:cxnSp macro="">
      <xdr:nvCxnSpPr>
        <xdr:cNvPr id="465" name="直線コネクタ 464"/>
        <xdr:cNvCxnSpPr/>
      </xdr:nvCxnSpPr>
      <xdr:spPr>
        <a:xfrm flipV="1">
          <a:off x="7861300" y="16657479"/>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36177</xdr:rowOff>
    </xdr:from>
    <xdr:ext cx="534377" cy="259045"/>
    <xdr:sp macro="" textlink="">
      <xdr:nvSpPr>
        <xdr:cNvPr id="467" name="テキスト ボックス 466"/>
        <xdr:cNvSpPr txBox="1"/>
      </xdr:nvSpPr>
      <xdr:spPr>
        <a:xfrm>
          <a:off x="8483111" y="163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38154</xdr:rowOff>
    </xdr:from>
    <xdr:to>
      <xdr:col>11</xdr:col>
      <xdr:colOff>307975</xdr:colOff>
      <xdr:row>97</xdr:row>
      <xdr:rowOff>65167</xdr:rowOff>
    </xdr:to>
    <xdr:cxnSp macro="">
      <xdr:nvCxnSpPr>
        <xdr:cNvPr id="468" name="直線コネクタ 467"/>
        <xdr:cNvCxnSpPr/>
      </xdr:nvCxnSpPr>
      <xdr:spPr>
        <a:xfrm flipV="1">
          <a:off x="6972300" y="16668804"/>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10002</xdr:rowOff>
    </xdr:from>
    <xdr:ext cx="534377" cy="259045"/>
    <xdr:sp macro="" textlink="">
      <xdr:nvSpPr>
        <xdr:cNvPr id="470" name="テキスト ボックス 469"/>
        <xdr:cNvSpPr txBox="1"/>
      </xdr:nvSpPr>
      <xdr:spPr>
        <a:xfrm>
          <a:off x="7594111" y="162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81802</xdr:rowOff>
    </xdr:from>
    <xdr:ext cx="534377" cy="259045"/>
    <xdr:sp macro="" textlink="">
      <xdr:nvSpPr>
        <xdr:cNvPr id="472" name="テキスト ボックス 471"/>
        <xdr:cNvSpPr txBox="1"/>
      </xdr:nvSpPr>
      <xdr:spPr>
        <a:xfrm>
          <a:off x="6705111" y="163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16566</xdr:rowOff>
    </xdr:from>
    <xdr:to>
      <xdr:col>15</xdr:col>
      <xdr:colOff>231775</xdr:colOff>
      <xdr:row>96</xdr:row>
      <xdr:rowOff>118166</xdr:rowOff>
    </xdr:to>
    <xdr:sp macro="" textlink="">
      <xdr:nvSpPr>
        <xdr:cNvPr id="478" name="円/楕円 477"/>
        <xdr:cNvSpPr/>
      </xdr:nvSpPr>
      <xdr:spPr>
        <a:xfrm>
          <a:off x="10426700" y="164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39443</xdr:rowOff>
    </xdr:from>
    <xdr:ext cx="534377" cy="259045"/>
    <xdr:sp macro="" textlink="">
      <xdr:nvSpPr>
        <xdr:cNvPr id="479" name="土木費該当値テキスト"/>
        <xdr:cNvSpPr txBox="1"/>
      </xdr:nvSpPr>
      <xdr:spPr>
        <a:xfrm>
          <a:off x="10528300" y="1632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61,594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78803</xdr:rowOff>
    </xdr:from>
    <xdr:to>
      <xdr:col>14</xdr:col>
      <xdr:colOff>79375</xdr:colOff>
      <xdr:row>97</xdr:row>
      <xdr:rowOff>8953</xdr:rowOff>
    </xdr:to>
    <xdr:sp macro="" textlink="">
      <xdr:nvSpPr>
        <xdr:cNvPr id="480" name="円/楕円 479"/>
        <xdr:cNvSpPr/>
      </xdr:nvSpPr>
      <xdr:spPr>
        <a:xfrm>
          <a:off x="9588500" y="165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80</xdr:rowOff>
    </xdr:from>
    <xdr:ext cx="534377" cy="259045"/>
    <xdr:sp macro="" textlink="">
      <xdr:nvSpPr>
        <xdr:cNvPr id="481" name="テキスト ボックス 480"/>
        <xdr:cNvSpPr txBox="1"/>
      </xdr:nvSpPr>
      <xdr:spPr>
        <a:xfrm>
          <a:off x="9372111" y="1663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147479</xdr:rowOff>
    </xdr:from>
    <xdr:to>
      <xdr:col>12</xdr:col>
      <xdr:colOff>561975</xdr:colOff>
      <xdr:row>97</xdr:row>
      <xdr:rowOff>77629</xdr:rowOff>
    </xdr:to>
    <xdr:sp macro="" textlink="">
      <xdr:nvSpPr>
        <xdr:cNvPr id="482" name="円/楕円 481"/>
        <xdr:cNvSpPr/>
      </xdr:nvSpPr>
      <xdr:spPr>
        <a:xfrm>
          <a:off x="8699500" y="166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68756</xdr:rowOff>
    </xdr:from>
    <xdr:ext cx="534377" cy="259045"/>
    <xdr:sp macro="" textlink="">
      <xdr:nvSpPr>
        <xdr:cNvPr id="483" name="テキスト ボックス 482"/>
        <xdr:cNvSpPr txBox="1"/>
      </xdr:nvSpPr>
      <xdr:spPr>
        <a:xfrm>
          <a:off x="8483111" y="166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158804</xdr:rowOff>
    </xdr:from>
    <xdr:to>
      <xdr:col>11</xdr:col>
      <xdr:colOff>358775</xdr:colOff>
      <xdr:row>97</xdr:row>
      <xdr:rowOff>88954</xdr:rowOff>
    </xdr:to>
    <xdr:sp macro="" textlink="">
      <xdr:nvSpPr>
        <xdr:cNvPr id="484" name="円/楕円 483"/>
        <xdr:cNvSpPr/>
      </xdr:nvSpPr>
      <xdr:spPr>
        <a:xfrm>
          <a:off x="7810500" y="166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80081</xdr:rowOff>
    </xdr:from>
    <xdr:ext cx="534377" cy="259045"/>
    <xdr:sp macro="" textlink="">
      <xdr:nvSpPr>
        <xdr:cNvPr id="485" name="テキスト ボックス 484"/>
        <xdr:cNvSpPr txBox="1"/>
      </xdr:nvSpPr>
      <xdr:spPr>
        <a:xfrm>
          <a:off x="7594111" y="1671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14367</xdr:rowOff>
    </xdr:from>
    <xdr:to>
      <xdr:col>10</xdr:col>
      <xdr:colOff>155575</xdr:colOff>
      <xdr:row>97</xdr:row>
      <xdr:rowOff>115967</xdr:rowOff>
    </xdr:to>
    <xdr:sp macro="" textlink="">
      <xdr:nvSpPr>
        <xdr:cNvPr id="486" name="円/楕円 485"/>
        <xdr:cNvSpPr/>
      </xdr:nvSpPr>
      <xdr:spPr>
        <a:xfrm>
          <a:off x="6921500" y="166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107094</xdr:rowOff>
    </xdr:from>
    <xdr:ext cx="534377" cy="259045"/>
    <xdr:sp macro="" textlink="">
      <xdr:nvSpPr>
        <xdr:cNvPr id="487" name="テキスト ボックス 486"/>
        <xdr:cNvSpPr txBox="1"/>
      </xdr:nvSpPr>
      <xdr:spPr>
        <a:xfrm>
          <a:off x="6705111" y="1673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61090</xdr:rowOff>
    </xdr:from>
    <xdr:to>
      <xdr:col>23</xdr:col>
      <xdr:colOff>517525</xdr:colOff>
      <xdr:row>38</xdr:row>
      <xdr:rowOff>74106</xdr:rowOff>
    </xdr:to>
    <xdr:cxnSp macro="">
      <xdr:nvCxnSpPr>
        <xdr:cNvPr id="520" name="直線コネクタ 519"/>
        <xdr:cNvCxnSpPr/>
      </xdr:nvCxnSpPr>
      <xdr:spPr>
        <a:xfrm>
          <a:off x="15481300" y="6576190"/>
          <a:ext cx="838200" cy="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4511</xdr:rowOff>
    </xdr:from>
    <xdr:to>
      <xdr:col>22</xdr:col>
      <xdr:colOff>365125</xdr:colOff>
      <xdr:row>38</xdr:row>
      <xdr:rowOff>61090</xdr:rowOff>
    </xdr:to>
    <xdr:cxnSp macro="">
      <xdr:nvCxnSpPr>
        <xdr:cNvPr id="523" name="直線コネクタ 522"/>
        <xdr:cNvCxnSpPr/>
      </xdr:nvCxnSpPr>
      <xdr:spPr>
        <a:xfrm>
          <a:off x="14592300" y="6519611"/>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136114</xdr:rowOff>
    </xdr:from>
    <xdr:to>
      <xdr:col>21</xdr:col>
      <xdr:colOff>161925</xdr:colOff>
      <xdr:row>38</xdr:row>
      <xdr:rowOff>4511</xdr:rowOff>
    </xdr:to>
    <xdr:cxnSp macro="">
      <xdr:nvCxnSpPr>
        <xdr:cNvPr id="526" name="直線コネクタ 525"/>
        <xdr:cNvCxnSpPr/>
      </xdr:nvCxnSpPr>
      <xdr:spPr>
        <a:xfrm>
          <a:off x="13703300" y="6479764"/>
          <a:ext cx="889000" cy="3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23518</xdr:rowOff>
    </xdr:from>
    <xdr:ext cx="534377" cy="259045"/>
    <xdr:sp macro="" textlink="">
      <xdr:nvSpPr>
        <xdr:cNvPr id="528" name="テキスト ボックス 527"/>
        <xdr:cNvSpPr txBox="1"/>
      </xdr:nvSpPr>
      <xdr:spPr>
        <a:xfrm>
          <a:off x="14325111" y="61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136114</xdr:rowOff>
    </xdr:from>
    <xdr:to>
      <xdr:col>19</xdr:col>
      <xdr:colOff>644525</xdr:colOff>
      <xdr:row>38</xdr:row>
      <xdr:rowOff>55832</xdr:rowOff>
    </xdr:to>
    <xdr:cxnSp macro="">
      <xdr:nvCxnSpPr>
        <xdr:cNvPr id="529" name="直線コネクタ 528"/>
        <xdr:cNvCxnSpPr/>
      </xdr:nvCxnSpPr>
      <xdr:spPr>
        <a:xfrm flipV="1">
          <a:off x="12814300" y="6479764"/>
          <a:ext cx="889000" cy="9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6605</xdr:rowOff>
    </xdr:from>
    <xdr:ext cx="534377" cy="259045"/>
    <xdr:sp macro="" textlink="">
      <xdr:nvSpPr>
        <xdr:cNvPr id="531" name="テキスト ボックス 530"/>
        <xdr:cNvSpPr txBox="1"/>
      </xdr:nvSpPr>
      <xdr:spPr>
        <a:xfrm>
          <a:off x="13436111" y="65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62166</xdr:rowOff>
    </xdr:from>
    <xdr:ext cx="534377" cy="259045"/>
    <xdr:sp macro="" textlink="">
      <xdr:nvSpPr>
        <xdr:cNvPr id="533" name="テキスト ボックス 532"/>
        <xdr:cNvSpPr txBox="1"/>
      </xdr:nvSpPr>
      <xdr:spPr>
        <a:xfrm>
          <a:off x="12547111" y="62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23306</xdr:rowOff>
    </xdr:from>
    <xdr:to>
      <xdr:col>23</xdr:col>
      <xdr:colOff>568325</xdr:colOff>
      <xdr:row>38</xdr:row>
      <xdr:rowOff>124906</xdr:rowOff>
    </xdr:to>
    <xdr:sp macro="" textlink="">
      <xdr:nvSpPr>
        <xdr:cNvPr id="539" name="円/楕円 538"/>
        <xdr:cNvSpPr/>
      </xdr:nvSpPr>
      <xdr:spPr>
        <a:xfrm>
          <a:off x="16268700" y="65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109683</xdr:rowOff>
    </xdr:from>
    <xdr:ext cx="534377" cy="259045"/>
    <xdr:sp macro="" textlink="">
      <xdr:nvSpPr>
        <xdr:cNvPr id="540" name="消防費該当値テキスト"/>
        <xdr:cNvSpPr txBox="1"/>
      </xdr:nvSpPr>
      <xdr:spPr>
        <a:xfrm>
          <a:off x="16370300" y="645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10290</xdr:rowOff>
    </xdr:from>
    <xdr:to>
      <xdr:col>22</xdr:col>
      <xdr:colOff>415925</xdr:colOff>
      <xdr:row>38</xdr:row>
      <xdr:rowOff>111890</xdr:rowOff>
    </xdr:to>
    <xdr:sp macro="" textlink="">
      <xdr:nvSpPr>
        <xdr:cNvPr id="541" name="円/楕円 540"/>
        <xdr:cNvSpPr/>
      </xdr:nvSpPr>
      <xdr:spPr>
        <a:xfrm>
          <a:off x="15430500" y="65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103017</xdr:rowOff>
    </xdr:from>
    <xdr:ext cx="534377" cy="259045"/>
    <xdr:sp macro="" textlink="">
      <xdr:nvSpPr>
        <xdr:cNvPr id="542" name="テキスト ボックス 541"/>
        <xdr:cNvSpPr txBox="1"/>
      </xdr:nvSpPr>
      <xdr:spPr>
        <a:xfrm>
          <a:off x="15214111" y="66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125162</xdr:rowOff>
    </xdr:from>
    <xdr:to>
      <xdr:col>21</xdr:col>
      <xdr:colOff>212725</xdr:colOff>
      <xdr:row>38</xdr:row>
      <xdr:rowOff>55311</xdr:rowOff>
    </xdr:to>
    <xdr:sp macro="" textlink="">
      <xdr:nvSpPr>
        <xdr:cNvPr id="543" name="円/楕円 542"/>
        <xdr:cNvSpPr/>
      </xdr:nvSpPr>
      <xdr:spPr>
        <a:xfrm>
          <a:off x="14541500" y="6468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46438</xdr:rowOff>
    </xdr:from>
    <xdr:ext cx="534377" cy="259045"/>
    <xdr:sp macro="" textlink="">
      <xdr:nvSpPr>
        <xdr:cNvPr id="544" name="テキスト ボックス 543"/>
        <xdr:cNvSpPr txBox="1"/>
      </xdr:nvSpPr>
      <xdr:spPr>
        <a:xfrm>
          <a:off x="14325111" y="656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85314</xdr:rowOff>
    </xdr:from>
    <xdr:to>
      <xdr:col>20</xdr:col>
      <xdr:colOff>9525</xdr:colOff>
      <xdr:row>38</xdr:row>
      <xdr:rowOff>15464</xdr:rowOff>
    </xdr:to>
    <xdr:sp macro="" textlink="">
      <xdr:nvSpPr>
        <xdr:cNvPr id="545" name="円/楕円 544"/>
        <xdr:cNvSpPr/>
      </xdr:nvSpPr>
      <xdr:spPr>
        <a:xfrm>
          <a:off x="13652500" y="642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31991</xdr:rowOff>
    </xdr:from>
    <xdr:ext cx="534377" cy="259045"/>
    <xdr:sp macro="" textlink="">
      <xdr:nvSpPr>
        <xdr:cNvPr id="546" name="テキスト ボックス 545"/>
        <xdr:cNvSpPr txBox="1"/>
      </xdr:nvSpPr>
      <xdr:spPr>
        <a:xfrm>
          <a:off x="13436111" y="620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5032</xdr:rowOff>
    </xdr:from>
    <xdr:to>
      <xdr:col>18</xdr:col>
      <xdr:colOff>492125</xdr:colOff>
      <xdr:row>38</xdr:row>
      <xdr:rowOff>106632</xdr:rowOff>
    </xdr:to>
    <xdr:sp macro="" textlink="">
      <xdr:nvSpPr>
        <xdr:cNvPr id="547" name="円/楕円 546"/>
        <xdr:cNvSpPr/>
      </xdr:nvSpPr>
      <xdr:spPr>
        <a:xfrm>
          <a:off x="12763500" y="652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97759</xdr:rowOff>
    </xdr:from>
    <xdr:ext cx="534377" cy="259045"/>
    <xdr:sp macro="" textlink="">
      <xdr:nvSpPr>
        <xdr:cNvPr id="548" name="テキスト ボックス 547"/>
        <xdr:cNvSpPr txBox="1"/>
      </xdr:nvSpPr>
      <xdr:spPr>
        <a:xfrm>
          <a:off x="12547111" y="66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42294</xdr:rowOff>
    </xdr:from>
    <xdr:to>
      <xdr:col>23</xdr:col>
      <xdr:colOff>517525</xdr:colOff>
      <xdr:row>56</xdr:row>
      <xdr:rowOff>59499</xdr:rowOff>
    </xdr:to>
    <xdr:cxnSp macro="">
      <xdr:nvCxnSpPr>
        <xdr:cNvPr id="577" name="直線コネクタ 576"/>
        <xdr:cNvCxnSpPr/>
      </xdr:nvCxnSpPr>
      <xdr:spPr>
        <a:xfrm>
          <a:off x="15481300" y="9643494"/>
          <a:ext cx="8382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29858</xdr:rowOff>
    </xdr:from>
    <xdr:to>
      <xdr:col>22</xdr:col>
      <xdr:colOff>365125</xdr:colOff>
      <xdr:row>56</xdr:row>
      <xdr:rowOff>42294</xdr:rowOff>
    </xdr:to>
    <xdr:cxnSp macro="">
      <xdr:nvCxnSpPr>
        <xdr:cNvPr id="580" name="直線コネクタ 579"/>
        <xdr:cNvCxnSpPr/>
      </xdr:nvCxnSpPr>
      <xdr:spPr>
        <a:xfrm>
          <a:off x="14592300" y="9631058"/>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134360</xdr:rowOff>
    </xdr:from>
    <xdr:ext cx="534377" cy="259045"/>
    <xdr:sp macro="" textlink="">
      <xdr:nvSpPr>
        <xdr:cNvPr id="582" name="テキスト ボックス 581"/>
        <xdr:cNvSpPr txBox="1"/>
      </xdr:nvSpPr>
      <xdr:spPr>
        <a:xfrm>
          <a:off x="15214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29858</xdr:rowOff>
    </xdr:from>
    <xdr:to>
      <xdr:col>21</xdr:col>
      <xdr:colOff>161925</xdr:colOff>
      <xdr:row>56</xdr:row>
      <xdr:rowOff>159603</xdr:rowOff>
    </xdr:to>
    <xdr:cxnSp macro="">
      <xdr:nvCxnSpPr>
        <xdr:cNvPr id="583" name="直線コネクタ 582"/>
        <xdr:cNvCxnSpPr/>
      </xdr:nvCxnSpPr>
      <xdr:spPr>
        <a:xfrm flipV="1">
          <a:off x="13703300" y="9631058"/>
          <a:ext cx="889000" cy="1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17042</xdr:rowOff>
    </xdr:from>
    <xdr:ext cx="534377" cy="259045"/>
    <xdr:sp macro="" textlink="">
      <xdr:nvSpPr>
        <xdr:cNvPr id="585" name="テキスト ボックス 584"/>
        <xdr:cNvSpPr txBox="1"/>
      </xdr:nvSpPr>
      <xdr:spPr>
        <a:xfrm>
          <a:off x="14325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80394</xdr:rowOff>
    </xdr:from>
    <xdr:to>
      <xdr:col>19</xdr:col>
      <xdr:colOff>644525</xdr:colOff>
      <xdr:row>56</xdr:row>
      <xdr:rowOff>159603</xdr:rowOff>
    </xdr:to>
    <xdr:cxnSp macro="">
      <xdr:nvCxnSpPr>
        <xdr:cNvPr id="586" name="直線コネクタ 585"/>
        <xdr:cNvCxnSpPr/>
      </xdr:nvCxnSpPr>
      <xdr:spPr>
        <a:xfrm>
          <a:off x="12814300" y="9681594"/>
          <a:ext cx="8890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21777</xdr:rowOff>
    </xdr:from>
    <xdr:ext cx="534377" cy="259045"/>
    <xdr:sp macro="" textlink="">
      <xdr:nvSpPr>
        <xdr:cNvPr id="588" name="テキスト ボックス 587"/>
        <xdr:cNvSpPr txBox="1"/>
      </xdr:nvSpPr>
      <xdr:spPr>
        <a:xfrm>
          <a:off x="13436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9354</xdr:rowOff>
    </xdr:from>
    <xdr:ext cx="534377" cy="259045"/>
    <xdr:sp macro="" textlink="">
      <xdr:nvSpPr>
        <xdr:cNvPr id="590" name="テキスト ボックス 589"/>
        <xdr:cNvSpPr txBox="1"/>
      </xdr:nvSpPr>
      <xdr:spPr>
        <a:xfrm>
          <a:off x="12547111" y="978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8699</xdr:rowOff>
    </xdr:from>
    <xdr:to>
      <xdr:col>23</xdr:col>
      <xdr:colOff>568325</xdr:colOff>
      <xdr:row>56</xdr:row>
      <xdr:rowOff>110299</xdr:rowOff>
    </xdr:to>
    <xdr:sp macro="" textlink="">
      <xdr:nvSpPr>
        <xdr:cNvPr id="596" name="円/楕円 595"/>
        <xdr:cNvSpPr/>
      </xdr:nvSpPr>
      <xdr:spPr>
        <a:xfrm>
          <a:off x="16268700" y="96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31576</xdr:rowOff>
    </xdr:from>
    <xdr:ext cx="534377" cy="259045"/>
    <xdr:sp macro="" textlink="">
      <xdr:nvSpPr>
        <xdr:cNvPr id="597" name="教育費該当値テキスト"/>
        <xdr:cNvSpPr txBox="1"/>
      </xdr:nvSpPr>
      <xdr:spPr>
        <a:xfrm>
          <a:off x="16370300" y="94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65,525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162944</xdr:rowOff>
    </xdr:from>
    <xdr:to>
      <xdr:col>22</xdr:col>
      <xdr:colOff>415925</xdr:colOff>
      <xdr:row>56</xdr:row>
      <xdr:rowOff>93094</xdr:rowOff>
    </xdr:to>
    <xdr:sp macro="" textlink="">
      <xdr:nvSpPr>
        <xdr:cNvPr id="598" name="円/楕円 597"/>
        <xdr:cNvSpPr/>
      </xdr:nvSpPr>
      <xdr:spPr>
        <a:xfrm>
          <a:off x="15430500" y="95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109621</xdr:rowOff>
    </xdr:from>
    <xdr:ext cx="534377" cy="259045"/>
    <xdr:sp macro="" textlink="">
      <xdr:nvSpPr>
        <xdr:cNvPr id="599" name="テキスト ボックス 598"/>
        <xdr:cNvSpPr txBox="1"/>
      </xdr:nvSpPr>
      <xdr:spPr>
        <a:xfrm>
          <a:off x="15214111" y="936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67,783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150508</xdr:rowOff>
    </xdr:from>
    <xdr:to>
      <xdr:col>21</xdr:col>
      <xdr:colOff>212725</xdr:colOff>
      <xdr:row>56</xdr:row>
      <xdr:rowOff>80658</xdr:rowOff>
    </xdr:to>
    <xdr:sp macro="" textlink="">
      <xdr:nvSpPr>
        <xdr:cNvPr id="600" name="円/楕円 599"/>
        <xdr:cNvSpPr/>
      </xdr:nvSpPr>
      <xdr:spPr>
        <a:xfrm>
          <a:off x="14541500" y="9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97185</xdr:rowOff>
    </xdr:from>
    <xdr:ext cx="534377" cy="259045"/>
    <xdr:sp macro="" textlink="">
      <xdr:nvSpPr>
        <xdr:cNvPr id="601" name="テキスト ボックス 600"/>
        <xdr:cNvSpPr txBox="1"/>
      </xdr:nvSpPr>
      <xdr:spPr>
        <a:xfrm>
          <a:off x="14325111" y="935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108803</xdr:rowOff>
    </xdr:from>
    <xdr:to>
      <xdr:col>20</xdr:col>
      <xdr:colOff>9525</xdr:colOff>
      <xdr:row>57</xdr:row>
      <xdr:rowOff>38953</xdr:rowOff>
    </xdr:to>
    <xdr:sp macro="" textlink="">
      <xdr:nvSpPr>
        <xdr:cNvPr id="602" name="円/楕円 601"/>
        <xdr:cNvSpPr/>
      </xdr:nvSpPr>
      <xdr:spPr>
        <a:xfrm>
          <a:off x="13652500" y="97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30080</xdr:rowOff>
    </xdr:from>
    <xdr:ext cx="534377" cy="259045"/>
    <xdr:sp macro="" textlink="">
      <xdr:nvSpPr>
        <xdr:cNvPr id="603" name="テキスト ボックス 602"/>
        <xdr:cNvSpPr txBox="1"/>
      </xdr:nvSpPr>
      <xdr:spPr>
        <a:xfrm>
          <a:off x="13436111" y="980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29594</xdr:rowOff>
    </xdr:from>
    <xdr:to>
      <xdr:col>18</xdr:col>
      <xdr:colOff>492125</xdr:colOff>
      <xdr:row>56</xdr:row>
      <xdr:rowOff>131194</xdr:rowOff>
    </xdr:to>
    <xdr:sp macro="" textlink="">
      <xdr:nvSpPr>
        <xdr:cNvPr id="604" name="円/楕円 603"/>
        <xdr:cNvSpPr/>
      </xdr:nvSpPr>
      <xdr:spPr>
        <a:xfrm>
          <a:off x="12763500" y="96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147721</xdr:rowOff>
    </xdr:from>
    <xdr:ext cx="534377" cy="259045"/>
    <xdr:sp macro="" textlink="">
      <xdr:nvSpPr>
        <xdr:cNvPr id="605" name="テキスト ボックス 604"/>
        <xdr:cNvSpPr txBox="1"/>
      </xdr:nvSpPr>
      <xdr:spPr>
        <a:xfrm>
          <a:off x="12547111" y="94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7" name="テキスト ボックス 636"/>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118258</xdr:rowOff>
    </xdr:from>
    <xdr:to>
      <xdr:col>21</xdr:col>
      <xdr:colOff>161925</xdr:colOff>
      <xdr:row>78</xdr:row>
      <xdr:rowOff>139700</xdr:rowOff>
    </xdr:to>
    <xdr:cxnSp macro="">
      <xdr:nvCxnSpPr>
        <xdr:cNvPr id="638" name="直線コネクタ 637"/>
        <xdr:cNvCxnSpPr/>
      </xdr:nvCxnSpPr>
      <xdr:spPr>
        <a:xfrm>
          <a:off x="13703300" y="13491358"/>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105002</xdr:rowOff>
    </xdr:from>
    <xdr:ext cx="469744" cy="259045"/>
    <xdr:sp macro="" textlink="">
      <xdr:nvSpPr>
        <xdr:cNvPr id="640" name="テキスト ボックス 639"/>
        <xdr:cNvSpPr txBox="1"/>
      </xdr:nvSpPr>
      <xdr:spPr>
        <a:xfrm>
          <a:off x="14357427" y="131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118258</xdr:rowOff>
    </xdr:from>
    <xdr:to>
      <xdr:col>19</xdr:col>
      <xdr:colOff>644525</xdr:colOff>
      <xdr:row>78</xdr:row>
      <xdr:rowOff>139700</xdr:rowOff>
    </xdr:to>
    <xdr:cxnSp macro="">
      <xdr:nvCxnSpPr>
        <xdr:cNvPr id="641" name="直線コネクタ 640"/>
        <xdr:cNvCxnSpPr/>
      </xdr:nvCxnSpPr>
      <xdr:spPr>
        <a:xfrm flipV="1">
          <a:off x="12814300" y="13491358"/>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48035</xdr:rowOff>
    </xdr:from>
    <xdr:ext cx="469744" cy="259045"/>
    <xdr:sp macro="" textlink="">
      <xdr:nvSpPr>
        <xdr:cNvPr id="643" name="テキスト ボックス 642"/>
        <xdr:cNvSpPr txBox="1"/>
      </xdr:nvSpPr>
      <xdr:spPr>
        <a:xfrm>
          <a:off x="13468427" y="13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21541</xdr:rowOff>
    </xdr:from>
    <xdr:ext cx="469744" cy="259045"/>
    <xdr:sp macro="" textlink="">
      <xdr:nvSpPr>
        <xdr:cNvPr id="645" name="テキスト ボックス 644"/>
        <xdr:cNvSpPr txBox="1"/>
      </xdr:nvSpPr>
      <xdr:spPr>
        <a:xfrm>
          <a:off x="12579427" y="130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1" name="円/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5" name="円/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6" name="テキスト ボックス 655"/>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67458</xdr:rowOff>
    </xdr:from>
    <xdr:to>
      <xdr:col>20</xdr:col>
      <xdr:colOff>9525</xdr:colOff>
      <xdr:row>78</xdr:row>
      <xdr:rowOff>169058</xdr:rowOff>
    </xdr:to>
    <xdr:sp macro="" textlink="">
      <xdr:nvSpPr>
        <xdr:cNvPr id="657" name="円/楕円 656"/>
        <xdr:cNvSpPr/>
      </xdr:nvSpPr>
      <xdr:spPr>
        <a:xfrm>
          <a:off x="13652500" y="134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160185</xdr:rowOff>
    </xdr:from>
    <xdr:ext cx="378565" cy="259045"/>
    <xdr:sp macro="" textlink="">
      <xdr:nvSpPr>
        <xdr:cNvPr id="658" name="テキスト ボックス 657"/>
        <xdr:cNvSpPr txBox="1"/>
      </xdr:nvSpPr>
      <xdr:spPr>
        <a:xfrm>
          <a:off x="13514017" y="1353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9" name="円/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0" name="テキスト ボックス 659"/>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65455</xdr:rowOff>
    </xdr:from>
    <xdr:to>
      <xdr:col>23</xdr:col>
      <xdr:colOff>517525</xdr:colOff>
      <xdr:row>98</xdr:row>
      <xdr:rowOff>76374</xdr:rowOff>
    </xdr:to>
    <xdr:cxnSp macro="">
      <xdr:nvCxnSpPr>
        <xdr:cNvPr id="689" name="直線コネクタ 688"/>
        <xdr:cNvCxnSpPr/>
      </xdr:nvCxnSpPr>
      <xdr:spPr>
        <a:xfrm flipV="1">
          <a:off x="15481300" y="16867555"/>
          <a:ext cx="8382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76374</xdr:rowOff>
    </xdr:from>
    <xdr:to>
      <xdr:col>22</xdr:col>
      <xdr:colOff>365125</xdr:colOff>
      <xdr:row>98</xdr:row>
      <xdr:rowOff>78051</xdr:rowOff>
    </xdr:to>
    <xdr:cxnSp macro="">
      <xdr:nvCxnSpPr>
        <xdr:cNvPr id="692" name="直線コネクタ 691"/>
        <xdr:cNvCxnSpPr/>
      </xdr:nvCxnSpPr>
      <xdr:spPr>
        <a:xfrm flipV="1">
          <a:off x="14592300" y="1687847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31256</xdr:rowOff>
    </xdr:from>
    <xdr:ext cx="534377" cy="259045"/>
    <xdr:sp macro="" textlink="">
      <xdr:nvSpPr>
        <xdr:cNvPr id="694" name="テキスト ボックス 693"/>
        <xdr:cNvSpPr txBox="1"/>
      </xdr:nvSpPr>
      <xdr:spPr>
        <a:xfrm>
          <a:off x="15214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59320</xdr:rowOff>
    </xdr:from>
    <xdr:to>
      <xdr:col>21</xdr:col>
      <xdr:colOff>161925</xdr:colOff>
      <xdr:row>98</xdr:row>
      <xdr:rowOff>78051</xdr:rowOff>
    </xdr:to>
    <xdr:cxnSp macro="">
      <xdr:nvCxnSpPr>
        <xdr:cNvPr id="695" name="直線コネクタ 694"/>
        <xdr:cNvCxnSpPr/>
      </xdr:nvCxnSpPr>
      <xdr:spPr>
        <a:xfrm>
          <a:off x="13703300" y="16861420"/>
          <a:ext cx="889000" cy="1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36903</xdr:rowOff>
    </xdr:from>
    <xdr:ext cx="534377" cy="259045"/>
    <xdr:sp macro="" textlink="">
      <xdr:nvSpPr>
        <xdr:cNvPr id="697" name="テキスト ボックス 696"/>
        <xdr:cNvSpPr txBox="1"/>
      </xdr:nvSpPr>
      <xdr:spPr>
        <a:xfrm>
          <a:off x="14325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46805</xdr:rowOff>
    </xdr:from>
    <xdr:to>
      <xdr:col>19</xdr:col>
      <xdr:colOff>644525</xdr:colOff>
      <xdr:row>98</xdr:row>
      <xdr:rowOff>59320</xdr:rowOff>
    </xdr:to>
    <xdr:cxnSp macro="">
      <xdr:nvCxnSpPr>
        <xdr:cNvPr id="698" name="直線コネクタ 697"/>
        <xdr:cNvCxnSpPr/>
      </xdr:nvCxnSpPr>
      <xdr:spPr>
        <a:xfrm>
          <a:off x="12814300" y="16848905"/>
          <a:ext cx="8890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39121</xdr:rowOff>
    </xdr:from>
    <xdr:ext cx="534377" cy="259045"/>
    <xdr:sp macro="" textlink="">
      <xdr:nvSpPr>
        <xdr:cNvPr id="700" name="テキスト ボックス 699"/>
        <xdr:cNvSpPr txBox="1"/>
      </xdr:nvSpPr>
      <xdr:spPr>
        <a:xfrm>
          <a:off x="13436111" y="1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37757</xdr:rowOff>
    </xdr:from>
    <xdr:ext cx="534377" cy="259045"/>
    <xdr:sp macro="" textlink="">
      <xdr:nvSpPr>
        <xdr:cNvPr id="702" name="テキスト ボックス 701"/>
        <xdr:cNvSpPr txBox="1"/>
      </xdr:nvSpPr>
      <xdr:spPr>
        <a:xfrm>
          <a:off x="12547111" y="164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14655</xdr:rowOff>
    </xdr:from>
    <xdr:to>
      <xdr:col>23</xdr:col>
      <xdr:colOff>568325</xdr:colOff>
      <xdr:row>98</xdr:row>
      <xdr:rowOff>116255</xdr:rowOff>
    </xdr:to>
    <xdr:sp macro="" textlink="">
      <xdr:nvSpPr>
        <xdr:cNvPr id="708" name="円/楕円 707"/>
        <xdr:cNvSpPr/>
      </xdr:nvSpPr>
      <xdr:spPr>
        <a:xfrm>
          <a:off x="16268700" y="168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101032</xdr:rowOff>
    </xdr:from>
    <xdr:ext cx="534377" cy="259045"/>
    <xdr:sp macro="" textlink="">
      <xdr:nvSpPr>
        <xdr:cNvPr id="709" name="公債費該当値テキスト"/>
        <xdr:cNvSpPr txBox="1"/>
      </xdr:nvSpPr>
      <xdr:spPr>
        <a:xfrm>
          <a:off x="16370300" y="1673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25574</xdr:rowOff>
    </xdr:from>
    <xdr:to>
      <xdr:col>22</xdr:col>
      <xdr:colOff>415925</xdr:colOff>
      <xdr:row>98</xdr:row>
      <xdr:rowOff>127174</xdr:rowOff>
    </xdr:to>
    <xdr:sp macro="" textlink="">
      <xdr:nvSpPr>
        <xdr:cNvPr id="710" name="円/楕円 709"/>
        <xdr:cNvSpPr/>
      </xdr:nvSpPr>
      <xdr:spPr>
        <a:xfrm>
          <a:off x="15430500" y="1682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118301</xdr:rowOff>
    </xdr:from>
    <xdr:ext cx="534377" cy="259045"/>
    <xdr:sp macro="" textlink="">
      <xdr:nvSpPr>
        <xdr:cNvPr id="711" name="テキスト ボックス 710"/>
        <xdr:cNvSpPr txBox="1"/>
      </xdr:nvSpPr>
      <xdr:spPr>
        <a:xfrm>
          <a:off x="15214111" y="169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27251</xdr:rowOff>
    </xdr:from>
    <xdr:to>
      <xdr:col>21</xdr:col>
      <xdr:colOff>212725</xdr:colOff>
      <xdr:row>98</xdr:row>
      <xdr:rowOff>128851</xdr:rowOff>
    </xdr:to>
    <xdr:sp macro="" textlink="">
      <xdr:nvSpPr>
        <xdr:cNvPr id="712" name="円/楕円 711"/>
        <xdr:cNvSpPr/>
      </xdr:nvSpPr>
      <xdr:spPr>
        <a:xfrm>
          <a:off x="14541500" y="168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119978</xdr:rowOff>
    </xdr:from>
    <xdr:ext cx="534377" cy="259045"/>
    <xdr:sp macro="" textlink="">
      <xdr:nvSpPr>
        <xdr:cNvPr id="713" name="テキスト ボックス 712"/>
        <xdr:cNvSpPr txBox="1"/>
      </xdr:nvSpPr>
      <xdr:spPr>
        <a:xfrm>
          <a:off x="14325111" y="1692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8520</xdr:rowOff>
    </xdr:from>
    <xdr:to>
      <xdr:col>20</xdr:col>
      <xdr:colOff>9525</xdr:colOff>
      <xdr:row>98</xdr:row>
      <xdr:rowOff>110120</xdr:rowOff>
    </xdr:to>
    <xdr:sp macro="" textlink="">
      <xdr:nvSpPr>
        <xdr:cNvPr id="714" name="円/楕円 713"/>
        <xdr:cNvSpPr/>
      </xdr:nvSpPr>
      <xdr:spPr>
        <a:xfrm>
          <a:off x="13652500" y="168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101247</xdr:rowOff>
    </xdr:from>
    <xdr:ext cx="534377" cy="259045"/>
    <xdr:sp macro="" textlink="">
      <xdr:nvSpPr>
        <xdr:cNvPr id="715" name="テキスト ボックス 714"/>
        <xdr:cNvSpPr txBox="1"/>
      </xdr:nvSpPr>
      <xdr:spPr>
        <a:xfrm>
          <a:off x="13436111" y="169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167455</xdr:rowOff>
    </xdr:from>
    <xdr:to>
      <xdr:col>18</xdr:col>
      <xdr:colOff>492125</xdr:colOff>
      <xdr:row>98</xdr:row>
      <xdr:rowOff>97605</xdr:rowOff>
    </xdr:to>
    <xdr:sp macro="" textlink="">
      <xdr:nvSpPr>
        <xdr:cNvPr id="716" name="円/楕円 715"/>
        <xdr:cNvSpPr/>
      </xdr:nvSpPr>
      <xdr:spPr>
        <a:xfrm>
          <a:off x="12763500" y="1679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88732</xdr:rowOff>
    </xdr:from>
    <xdr:ext cx="534377" cy="259045"/>
    <xdr:sp macro="" textlink="">
      <xdr:nvSpPr>
        <xdr:cNvPr id="717" name="テキスト ボックス 716"/>
        <xdr:cNvSpPr txBox="1"/>
      </xdr:nvSpPr>
      <xdr:spPr>
        <a:xfrm>
          <a:off x="12547111" y="1689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6894</xdr:rowOff>
    </xdr:from>
    <xdr:to>
      <xdr:col>32</xdr:col>
      <xdr:colOff>186689</xdr:colOff>
      <xdr:row>39</xdr:row>
      <xdr:rowOff>98878</xdr:rowOff>
    </xdr:to>
    <xdr:cxnSp macro="">
      <xdr:nvCxnSpPr>
        <xdr:cNvPr id="743" name="直線コネクタ 742"/>
        <xdr:cNvCxnSpPr/>
      </xdr:nvCxnSpPr>
      <xdr:spPr>
        <a:xfrm flipV="1">
          <a:off x="22159595" y="6179094"/>
          <a:ext cx="1269" cy="60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139789</xdr:rowOff>
    </xdr:from>
    <xdr:ext cx="249299" cy="259045"/>
    <xdr:sp macro="" textlink="">
      <xdr:nvSpPr>
        <xdr:cNvPr id="744" name="諸支出金最小値テキスト"/>
        <xdr:cNvSpPr txBox="1"/>
      </xdr:nvSpPr>
      <xdr:spPr>
        <a:xfrm>
          <a:off x="22212300" y="6826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125021</xdr:rowOff>
    </xdr:from>
    <xdr:ext cx="469744" cy="259045"/>
    <xdr:sp macro="" textlink="">
      <xdr:nvSpPr>
        <xdr:cNvPr id="746" name="諸支出金最大値テキスト"/>
        <xdr:cNvSpPr txBox="1"/>
      </xdr:nvSpPr>
      <xdr:spPr>
        <a:xfrm>
          <a:off x="22212300" y="59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36</xdr:row>
      <xdr:rowOff>6894</xdr:rowOff>
    </xdr:from>
    <xdr:to>
      <xdr:col>32</xdr:col>
      <xdr:colOff>276225</xdr:colOff>
      <xdr:row>36</xdr:row>
      <xdr:rowOff>6894</xdr:rowOff>
    </xdr:to>
    <xdr:cxnSp macro="">
      <xdr:nvCxnSpPr>
        <xdr:cNvPr id="747" name="直線コネクタ 746"/>
        <xdr:cNvCxnSpPr/>
      </xdr:nvCxnSpPr>
      <xdr:spPr>
        <a:xfrm>
          <a:off x="22072600" y="617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57239</xdr:rowOff>
    </xdr:from>
    <xdr:ext cx="378565" cy="259045"/>
    <xdr:sp macro="" textlink="">
      <xdr:nvSpPr>
        <xdr:cNvPr id="749" name="諸支出金平均値テキスト"/>
        <xdr:cNvSpPr txBox="1"/>
      </xdr:nvSpPr>
      <xdr:spPr>
        <a:xfrm>
          <a:off x="22212300" y="65723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34362</xdr:rowOff>
    </xdr:from>
    <xdr:to>
      <xdr:col>32</xdr:col>
      <xdr:colOff>238125</xdr:colOff>
      <xdr:row>39</xdr:row>
      <xdr:rowOff>135962</xdr:rowOff>
    </xdr:to>
    <xdr:sp macro="" textlink="">
      <xdr:nvSpPr>
        <xdr:cNvPr id="750" name="フローチャート : 判断 749"/>
        <xdr:cNvSpPr/>
      </xdr:nvSpPr>
      <xdr:spPr>
        <a:xfrm>
          <a:off x="22110700" y="672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44160</xdr:rowOff>
    </xdr:from>
    <xdr:to>
      <xdr:col>31</xdr:col>
      <xdr:colOff>85725</xdr:colOff>
      <xdr:row>39</xdr:row>
      <xdr:rowOff>145760</xdr:rowOff>
    </xdr:to>
    <xdr:sp macro="" textlink="">
      <xdr:nvSpPr>
        <xdr:cNvPr id="752" name="フローチャート : 判断 751"/>
        <xdr:cNvSpPr/>
      </xdr:nvSpPr>
      <xdr:spPr>
        <a:xfrm>
          <a:off x="21272500" y="673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162287</xdr:rowOff>
    </xdr:from>
    <xdr:ext cx="313932" cy="259045"/>
    <xdr:sp macro="" textlink="">
      <xdr:nvSpPr>
        <xdr:cNvPr id="753" name="テキスト ボックス 752"/>
        <xdr:cNvSpPr txBox="1"/>
      </xdr:nvSpPr>
      <xdr:spPr>
        <a:xfrm>
          <a:off x="21166333" y="6505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142204</xdr:rowOff>
    </xdr:from>
    <xdr:to>
      <xdr:col>29</xdr:col>
      <xdr:colOff>517525</xdr:colOff>
      <xdr:row>39</xdr:row>
      <xdr:rowOff>98878</xdr:rowOff>
    </xdr:to>
    <xdr:cxnSp macro="">
      <xdr:nvCxnSpPr>
        <xdr:cNvPr id="754" name="直線コネクタ 753"/>
        <xdr:cNvCxnSpPr/>
      </xdr:nvCxnSpPr>
      <xdr:spPr>
        <a:xfrm>
          <a:off x="19545300" y="5285704"/>
          <a:ext cx="889000" cy="149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21299</xdr:rowOff>
    </xdr:from>
    <xdr:to>
      <xdr:col>29</xdr:col>
      <xdr:colOff>568325</xdr:colOff>
      <xdr:row>39</xdr:row>
      <xdr:rowOff>122899</xdr:rowOff>
    </xdr:to>
    <xdr:sp macro="" textlink="">
      <xdr:nvSpPr>
        <xdr:cNvPr id="755" name="フローチャート : 判断 754"/>
        <xdr:cNvSpPr/>
      </xdr:nvSpPr>
      <xdr:spPr>
        <a:xfrm>
          <a:off x="20383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139426</xdr:rowOff>
    </xdr:from>
    <xdr:ext cx="378565" cy="259045"/>
    <xdr:sp macro="" textlink="">
      <xdr:nvSpPr>
        <xdr:cNvPr id="756" name="テキスト ボックス 755"/>
        <xdr:cNvSpPr txBox="1"/>
      </xdr:nvSpPr>
      <xdr:spPr>
        <a:xfrm>
          <a:off x="20245017" y="648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142204</xdr:rowOff>
    </xdr:from>
    <xdr:to>
      <xdr:col>28</xdr:col>
      <xdr:colOff>314325</xdr:colOff>
      <xdr:row>39</xdr:row>
      <xdr:rowOff>56315</xdr:rowOff>
    </xdr:to>
    <xdr:cxnSp macro="">
      <xdr:nvCxnSpPr>
        <xdr:cNvPr id="757" name="直線コネクタ 756"/>
        <xdr:cNvCxnSpPr/>
      </xdr:nvCxnSpPr>
      <xdr:spPr>
        <a:xfrm flipV="1">
          <a:off x="18656300" y="5285704"/>
          <a:ext cx="889000" cy="14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171087</xdr:rowOff>
    </xdr:from>
    <xdr:to>
      <xdr:col>28</xdr:col>
      <xdr:colOff>365125</xdr:colOff>
      <xdr:row>39</xdr:row>
      <xdr:rowOff>101237</xdr:rowOff>
    </xdr:to>
    <xdr:sp macro="" textlink="">
      <xdr:nvSpPr>
        <xdr:cNvPr id="758" name="フローチャート : 判断 757"/>
        <xdr:cNvSpPr/>
      </xdr:nvSpPr>
      <xdr:spPr>
        <a:xfrm>
          <a:off x="19494500" y="668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92364</xdr:rowOff>
    </xdr:from>
    <xdr:ext cx="378565" cy="259045"/>
    <xdr:sp macro="" textlink="">
      <xdr:nvSpPr>
        <xdr:cNvPr id="759" name="テキスト ボックス 758"/>
        <xdr:cNvSpPr txBox="1"/>
      </xdr:nvSpPr>
      <xdr:spPr>
        <a:xfrm>
          <a:off x="19356017" y="67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165536</xdr:rowOff>
    </xdr:from>
    <xdr:to>
      <xdr:col>27</xdr:col>
      <xdr:colOff>161925</xdr:colOff>
      <xdr:row>39</xdr:row>
      <xdr:rowOff>95686</xdr:rowOff>
    </xdr:to>
    <xdr:sp macro="" textlink="">
      <xdr:nvSpPr>
        <xdr:cNvPr id="760" name="フローチャート : 判断 759"/>
        <xdr:cNvSpPr/>
      </xdr:nvSpPr>
      <xdr:spPr>
        <a:xfrm>
          <a:off x="18605500" y="6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112212</xdr:rowOff>
    </xdr:from>
    <xdr:ext cx="378565" cy="259045"/>
    <xdr:sp macro="" textlink="">
      <xdr:nvSpPr>
        <xdr:cNvPr id="761" name="テキスト ボックス 760"/>
        <xdr:cNvSpPr txBox="1"/>
      </xdr:nvSpPr>
      <xdr:spPr>
        <a:xfrm>
          <a:off x="18467017" y="645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12789</xdr:rowOff>
    </xdr:from>
    <xdr:ext cx="249299" cy="259045"/>
    <xdr:sp macro="" textlink="">
      <xdr:nvSpPr>
        <xdr:cNvPr id="768" name="諸支出金該当値テキスト"/>
        <xdr:cNvSpPr txBox="1"/>
      </xdr:nvSpPr>
      <xdr:spPr>
        <a:xfrm>
          <a:off x="22212300" y="6699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9" name="円/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0" name="テキスト ボックス 76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91404</xdr:rowOff>
    </xdr:from>
    <xdr:to>
      <xdr:col>28</xdr:col>
      <xdr:colOff>365125</xdr:colOff>
      <xdr:row>31</xdr:row>
      <xdr:rowOff>21554</xdr:rowOff>
    </xdr:to>
    <xdr:sp macro="" textlink="">
      <xdr:nvSpPr>
        <xdr:cNvPr id="773" name="円/楕円 772"/>
        <xdr:cNvSpPr/>
      </xdr:nvSpPr>
      <xdr:spPr>
        <a:xfrm>
          <a:off x="19494500" y="52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38081</xdr:rowOff>
    </xdr:from>
    <xdr:ext cx="534377" cy="259045"/>
    <xdr:sp macro="" textlink="">
      <xdr:nvSpPr>
        <xdr:cNvPr id="774" name="テキスト ボックス 773"/>
        <xdr:cNvSpPr txBox="1"/>
      </xdr:nvSpPr>
      <xdr:spPr>
        <a:xfrm>
          <a:off x="19278111" y="501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5515</xdr:rowOff>
    </xdr:from>
    <xdr:to>
      <xdr:col>27</xdr:col>
      <xdr:colOff>161925</xdr:colOff>
      <xdr:row>39</xdr:row>
      <xdr:rowOff>107115</xdr:rowOff>
    </xdr:to>
    <xdr:sp macro="" textlink="">
      <xdr:nvSpPr>
        <xdr:cNvPr id="775" name="円/楕円 774"/>
        <xdr:cNvSpPr/>
      </xdr:nvSpPr>
      <xdr:spPr>
        <a:xfrm>
          <a:off x="18605500" y="66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98242</xdr:rowOff>
    </xdr:from>
    <xdr:ext cx="378565" cy="259045"/>
    <xdr:sp macro="" textlink="">
      <xdr:nvSpPr>
        <xdr:cNvPr id="776" name="テキスト ボックス 775"/>
        <xdr:cNvSpPr txBox="1"/>
      </xdr:nvSpPr>
      <xdr:spPr>
        <a:xfrm>
          <a:off x="18467017" y="678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800" name="直線コネクタ 799"/>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801"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803"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4" name="直線コネクタ 803"/>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6"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7" name="フローチャート : 判断 806"/>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9" name="フローチャート :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0" name="テキスト ボックス 80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2" name="フローチャート :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3" name="テキスト ボックス 81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5" name="フローチャート :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6" name="テキスト ボックス 81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7" name="フローチャート :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8" name="テキスト ボックス 81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5"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7" name="テキスト ボックス 826"/>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9" name="テキスト ボックス 828"/>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1" name="テキスト ボックス 83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3" name="テキスト ボックス 832"/>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教育費の住民一人当たりコストが経年的に類似団体平均より高い水準にあるのは、中学校統合事業や教育施設大規模改造事業といった大規模な普通建設事業を進めてきたことが主な要因である。</a:t>
          </a:r>
          <a:endParaRPr kumimoji="1" lang="en-US" altLang="ja-JP" sz="1300">
            <a:latin typeface="ＭＳ Ｐゴシック"/>
          </a:endParaRPr>
        </a:p>
        <a:p>
          <a:r>
            <a:rPr kumimoji="1" lang="ja-JP" altLang="en-US" sz="1300">
              <a:latin typeface="ＭＳ Ｐゴシック"/>
            </a:rPr>
            <a:t>　土木費の一人当たりコストが上昇傾向にあるのは、スマートＩＣ整備事業、道路ストック老朽化対策事業や通学路交通安全対策事業といった道路整備事業を進めてきたことによるものとなっている。</a:t>
          </a:r>
          <a:endParaRPr kumimoji="1" lang="en-US" altLang="ja-JP" sz="1300">
            <a:latin typeface="ＭＳ Ｐゴシック"/>
          </a:endParaRPr>
        </a:p>
        <a:p>
          <a:r>
            <a:rPr kumimoji="1" lang="ja-JP" altLang="en-US" sz="1300">
              <a:latin typeface="ＭＳ Ｐゴシック"/>
            </a:rPr>
            <a:t>　歳出の構成割合の大きい民生費は、介護基盤整備特別対策事業等の減少により、一人当たりコストが前年度より低下している。また、総務費の一人当たりコストの低下は、平成２６年度に統合庁舎建設事業、平成２７年度に旧南濃庁舎解体整備事業が完了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財政調整基金残高は、歳出の精査等により取り崩しを回避しており、前年度とほぼ同額を維持している。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実質収支額については黒字を確保しているものの、地方交付税・地方消費税交付金・市税等の減収により、減少傾向にある。また、実質単年度収支については赤字に転じた。</a:t>
          </a:r>
          <a:endParaRPr kumimoji="1" lang="en-US" altLang="ja-JP" sz="1200" baseline="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latin typeface="ＭＳ ゴシック" pitchFamily="49" charset="-128"/>
              <a:ea typeface="ＭＳ ゴシック" pitchFamily="49" charset="-128"/>
            </a:rPr>
            <a:t>　今後も社会保障関係経費の増加や公共施設の改修等による歳出増加が懸念されるため、</a:t>
          </a:r>
          <a:r>
            <a:rPr kumimoji="1" lang="ja-JP" altLang="ja-JP" sz="1200">
              <a:solidFill>
                <a:schemeClr val="dk1"/>
              </a:solidFill>
              <a:effectLst/>
              <a:latin typeface="+mn-lt"/>
              <a:ea typeface="+mn-ea"/>
              <a:cs typeface="+mn-cs"/>
            </a:rPr>
            <a:t>事務事業の見直しによる歳出抑制、市税の徴収強化を中心とする歳入確保に取り組み、財政基盤の強化に努める。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すべての会計において黒字を維持しているものの、連結実質黒字額は減少傾向にある。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水道事業会計については、料金収入の減収により黒字額が減少傾向にある。水道料金の見直しを進め、収入確保に努める。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国民健康保険特別会計については、保険税率の引上げによる収入の増加、薬価改定等による保険給付費の減少により、平成２８年度の黒字額が増加した。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各会計における使用料等の適正化による収入確保、事務事業の見直し等による支出抑制に取り組み、適切な黒字額の確保に努める。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16189364</v>
      </c>
      <c r="BO4" s="381"/>
      <c r="BP4" s="381"/>
      <c r="BQ4" s="381"/>
      <c r="BR4" s="381"/>
      <c r="BS4" s="381"/>
      <c r="BT4" s="381"/>
      <c r="BU4" s="382"/>
      <c r="BV4" s="380">
        <v>16921930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5.9</v>
      </c>
      <c r="CU4" s="387"/>
      <c r="CV4" s="387"/>
      <c r="CW4" s="387"/>
      <c r="CX4" s="387"/>
      <c r="CY4" s="387"/>
      <c r="CZ4" s="387"/>
      <c r="DA4" s="388"/>
      <c r="DB4" s="386">
        <v>7.5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15561156</v>
      </c>
      <c r="BO5" s="418"/>
      <c r="BP5" s="418"/>
      <c r="BQ5" s="418"/>
      <c r="BR5" s="418"/>
      <c r="BS5" s="418"/>
      <c r="BT5" s="418"/>
      <c r="BU5" s="419"/>
      <c r="BV5" s="417">
        <v>16007447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93.7</v>
      </c>
      <c r="CU5" s="415"/>
      <c r="CV5" s="415"/>
      <c r="CW5" s="415"/>
      <c r="CX5" s="415"/>
      <c r="CY5" s="415"/>
      <c r="CZ5" s="415"/>
      <c r="DA5" s="416"/>
      <c r="DB5" s="414">
        <v>92.3</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628208</v>
      </c>
      <c r="BO6" s="418"/>
      <c r="BP6" s="418"/>
      <c r="BQ6" s="418"/>
      <c r="BR6" s="418"/>
      <c r="BS6" s="418"/>
      <c r="BT6" s="418"/>
      <c r="BU6" s="419"/>
      <c r="BV6" s="417">
        <v>914483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98.9</v>
      </c>
      <c r="CU6" s="455"/>
      <c r="CV6" s="455"/>
      <c r="CW6" s="455"/>
      <c r="CX6" s="455"/>
      <c r="CY6" s="455"/>
      <c r="CZ6" s="455"/>
      <c r="DA6" s="456"/>
      <c r="DB6" s="454">
        <v>98.7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10392</v>
      </c>
      <c r="BO7" s="418"/>
      <c r="BP7" s="418"/>
      <c r="BQ7" s="418"/>
      <c r="BR7" s="418"/>
      <c r="BS7" s="418"/>
      <c r="BT7" s="418"/>
      <c r="BU7" s="419"/>
      <c r="BV7" s="417">
        <v>126013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10409821</v>
      </c>
      <c r="CU7" s="418"/>
      <c r="CV7" s="418"/>
      <c r="CW7" s="418"/>
      <c r="CX7" s="418"/>
      <c r="CY7" s="418"/>
      <c r="CZ7" s="418"/>
      <c r="DA7" s="419"/>
      <c r="DB7" s="417">
        <v>10499625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617816</v>
      </c>
      <c r="BO8" s="418"/>
      <c r="BP8" s="418"/>
      <c r="BQ8" s="418"/>
      <c r="BR8" s="418"/>
      <c r="BS8" s="418"/>
      <c r="BT8" s="418"/>
      <c r="BU8" s="419"/>
      <c r="BV8" s="417">
        <v>788470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0.52</v>
      </c>
      <c r="CU8" s="458"/>
      <c r="CV8" s="458"/>
      <c r="CW8" s="458"/>
      <c r="CX8" s="458"/>
      <c r="CY8" s="458"/>
      <c r="CZ8" s="458"/>
      <c r="DA8" s="459"/>
      <c r="DB8" s="457">
        <v>0.53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35206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-170654</v>
      </c>
      <c r="BO9" s="418"/>
      <c r="BP9" s="418"/>
      <c r="BQ9" s="418"/>
      <c r="BR9" s="418"/>
      <c r="BS9" s="418"/>
      <c r="BT9" s="418"/>
      <c r="BU9" s="419"/>
      <c r="BV9" s="417">
        <v>5395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11.6</v>
      </c>
      <c r="CU9" s="415"/>
      <c r="CV9" s="415"/>
      <c r="CW9" s="415"/>
      <c r="CX9" s="415"/>
      <c r="CY9" s="415"/>
      <c r="CZ9" s="415"/>
      <c r="DA9" s="416"/>
      <c r="DB9" s="414">
        <v>10.3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37941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901</v>
      </c>
      <c r="BO10" s="418"/>
      <c r="BP10" s="418"/>
      <c r="BQ10" s="418"/>
      <c r="BR10" s="418"/>
      <c r="BS10" s="418"/>
      <c r="BT10" s="418"/>
      <c r="BU10" s="419"/>
      <c r="BV10" s="417">
        <v>1017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35697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35118</v>
      </c>
      <c r="S13" s="499"/>
      <c r="T13" s="499"/>
      <c r="U13" s="499"/>
      <c r="V13" s="500"/>
      <c r="W13" s="433" t="s">
        <v>124</v>
      </c>
      <c r="X13" s="434"/>
      <c r="Y13" s="434"/>
      <c r="Z13" s="434"/>
      <c r="AA13" s="434"/>
      <c r="AB13" s="424"/>
      <c r="AC13" s="468">
        <v>1365</v>
      </c>
      <c r="AD13" s="469"/>
      <c r="AE13" s="469"/>
      <c r="AF13" s="469"/>
      <c r="AG13" s="508"/>
      <c r="AH13" s="468">
        <v>1413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-169753</v>
      </c>
      <c r="BO13" s="418"/>
      <c r="BP13" s="418"/>
      <c r="BQ13" s="418"/>
      <c r="BR13" s="418"/>
      <c r="BS13" s="418"/>
      <c r="BT13" s="418"/>
      <c r="BU13" s="419"/>
      <c r="BV13" s="417">
        <v>6412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11</v>
      </c>
      <c r="CU13" s="415"/>
      <c r="CV13" s="415"/>
      <c r="CW13" s="415"/>
      <c r="CX13" s="415"/>
      <c r="CY13" s="415"/>
      <c r="CZ13" s="415"/>
      <c r="DA13" s="416"/>
      <c r="DB13" s="414">
        <v>11.1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36313</v>
      </c>
      <c r="S14" s="499"/>
      <c r="T14" s="499"/>
      <c r="U14" s="499"/>
      <c r="V14" s="500"/>
      <c r="W14" s="407"/>
      <c r="X14" s="408"/>
      <c r="Y14" s="408"/>
      <c r="Z14" s="408"/>
      <c r="AA14" s="408"/>
      <c r="AB14" s="397"/>
      <c r="AC14" s="501">
        <v>7.5</v>
      </c>
      <c r="AD14" s="502"/>
      <c r="AE14" s="502"/>
      <c r="AF14" s="502"/>
      <c r="AG14" s="503"/>
      <c r="AH14" s="501">
        <v>7.4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61.4</v>
      </c>
      <c r="CU14" s="513"/>
      <c r="CV14" s="513"/>
      <c r="CW14" s="513"/>
      <c r="CX14" s="513"/>
      <c r="CY14" s="513"/>
      <c r="CZ14" s="513"/>
      <c r="DA14" s="514"/>
      <c r="DB14" s="512">
        <v>56.2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35775</v>
      </c>
      <c r="S15" s="499"/>
      <c r="T15" s="499"/>
      <c r="U15" s="499"/>
      <c r="V15" s="500"/>
      <c r="W15" s="433" t="s">
        <v>131</v>
      </c>
      <c r="X15" s="434"/>
      <c r="Y15" s="434"/>
      <c r="Z15" s="434"/>
      <c r="AA15" s="434"/>
      <c r="AB15" s="424"/>
      <c r="AC15" s="468">
        <v>6323</v>
      </c>
      <c r="AD15" s="469"/>
      <c r="AE15" s="469"/>
      <c r="AF15" s="469"/>
      <c r="AG15" s="508"/>
      <c r="AH15" s="468">
        <v>6995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4169539</v>
      </c>
      <c r="BO15" s="381"/>
      <c r="BP15" s="381"/>
      <c r="BQ15" s="381"/>
      <c r="BR15" s="381"/>
      <c r="BS15" s="381"/>
      <c r="BT15" s="381"/>
      <c r="BU15" s="382"/>
      <c r="BV15" s="380">
        <v>4077150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34.9</v>
      </c>
      <c r="AD16" s="502"/>
      <c r="AE16" s="502"/>
      <c r="AF16" s="502"/>
      <c r="AG16" s="503"/>
      <c r="AH16" s="501">
        <v>36.799999999999997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8304098</v>
      </c>
      <c r="BO16" s="418"/>
      <c r="BP16" s="418"/>
      <c r="BQ16" s="418"/>
      <c r="BR16" s="418"/>
      <c r="BS16" s="418"/>
      <c r="BT16" s="418"/>
      <c r="BU16" s="419"/>
      <c r="BV16" s="417">
        <v>7934990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10451</v>
      </c>
      <c r="AD17" s="469"/>
      <c r="AE17" s="469"/>
      <c r="AF17" s="469"/>
      <c r="AG17" s="508"/>
      <c r="AH17" s="468">
        <v>10577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5243184</v>
      </c>
      <c r="BO17" s="418"/>
      <c r="BP17" s="418"/>
      <c r="BQ17" s="418"/>
      <c r="BR17" s="418"/>
      <c r="BS17" s="418"/>
      <c r="BT17" s="418"/>
      <c r="BU17" s="419"/>
      <c r="BV17" s="417">
        <v>5119190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112.03</v>
      </c>
      <c r="M18" s="530"/>
      <c r="N18" s="530"/>
      <c r="O18" s="530"/>
      <c r="P18" s="530"/>
      <c r="Q18" s="530"/>
      <c r="R18" s="531"/>
      <c r="S18" s="531"/>
      <c r="T18" s="531"/>
      <c r="U18" s="531"/>
      <c r="V18" s="532"/>
      <c r="W18" s="435"/>
      <c r="X18" s="436"/>
      <c r="Y18" s="436"/>
      <c r="Z18" s="436"/>
      <c r="AA18" s="436"/>
      <c r="AB18" s="427"/>
      <c r="AC18" s="533">
        <v>57.6</v>
      </c>
      <c r="AD18" s="534"/>
      <c r="AE18" s="534"/>
      <c r="AF18" s="534"/>
      <c r="AG18" s="535"/>
      <c r="AH18" s="533">
        <v>55.7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9748867</v>
      </c>
      <c r="BO18" s="418"/>
      <c r="BP18" s="418"/>
      <c r="BQ18" s="418"/>
      <c r="BR18" s="418"/>
      <c r="BS18" s="418"/>
      <c r="BT18" s="418"/>
      <c r="BU18" s="419"/>
      <c r="BV18" s="417">
        <v>9972328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314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11845570</v>
      </c>
      <c r="BO19" s="418"/>
      <c r="BP19" s="418"/>
      <c r="BQ19" s="418"/>
      <c r="BR19" s="418"/>
      <c r="BS19" s="418"/>
      <c r="BT19" s="418"/>
      <c r="BU19" s="419"/>
      <c r="BV19" s="417">
        <v>12581642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11513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18567348</v>
      </c>
      <c r="BO23" s="418"/>
      <c r="BP23" s="418"/>
      <c r="BQ23" s="418"/>
      <c r="BR23" s="418"/>
      <c r="BS23" s="418"/>
      <c r="BT23" s="418"/>
      <c r="BU23" s="419"/>
      <c r="BV23" s="417">
        <v>18726490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7600</v>
      </c>
      <c r="R24" s="469"/>
      <c r="S24" s="469"/>
      <c r="T24" s="469"/>
      <c r="U24" s="469"/>
      <c r="V24" s="508"/>
      <c r="W24" s="563"/>
      <c r="X24" s="551"/>
      <c r="Y24" s="552"/>
      <c r="Z24" s="467" t="s">
        <v>155</v>
      </c>
      <c r="AA24" s="447"/>
      <c r="AB24" s="447"/>
      <c r="AC24" s="447"/>
      <c r="AD24" s="447"/>
      <c r="AE24" s="447"/>
      <c r="AF24" s="447"/>
      <c r="AG24" s="448"/>
      <c r="AH24" s="468">
        <v>334</v>
      </c>
      <c r="AI24" s="469"/>
      <c r="AJ24" s="469"/>
      <c r="AK24" s="469"/>
      <c r="AL24" s="508"/>
      <c r="AM24" s="468">
        <v>1031726</v>
      </c>
      <c r="AN24" s="469"/>
      <c r="AO24" s="469"/>
      <c r="AP24" s="469"/>
      <c r="AQ24" s="469"/>
      <c r="AR24" s="508"/>
      <c r="AS24" s="468">
        <v>3089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8049020</v>
      </c>
      <c r="BO24" s="418"/>
      <c r="BP24" s="418"/>
      <c r="BQ24" s="418"/>
      <c r="BR24" s="418"/>
      <c r="BS24" s="418"/>
      <c r="BT24" s="418"/>
      <c r="BU24" s="419"/>
      <c r="BV24" s="417">
        <v>8093606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6150</v>
      </c>
      <c r="R25" s="469"/>
      <c r="S25" s="469"/>
      <c r="T25" s="469"/>
      <c r="U25" s="469"/>
      <c r="V25" s="508"/>
      <c r="W25" s="563"/>
      <c r="X25" s="551"/>
      <c r="Y25" s="552"/>
      <c r="Z25" s="467" t="s">
        <v>158</v>
      </c>
      <c r="AA25" s="447"/>
      <c r="AB25" s="447"/>
      <c r="AC25" s="447"/>
      <c r="AD25" s="447"/>
      <c r="AE25" s="447"/>
      <c r="AF25" s="447"/>
      <c r="AG25" s="448"/>
      <c r="AH25" s="468">
        <v>62</v>
      </c>
      <c r="AI25" s="469"/>
      <c r="AJ25" s="469"/>
      <c r="AK25" s="469"/>
      <c r="AL25" s="508"/>
      <c r="AM25" s="468">
        <v>181970</v>
      </c>
      <c r="AN25" s="469"/>
      <c r="AO25" s="469"/>
      <c r="AP25" s="469"/>
      <c r="AQ25" s="469"/>
      <c r="AR25" s="508"/>
      <c r="AS25" s="468">
        <v>2935</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833448</v>
      </c>
      <c r="BO25" s="381"/>
      <c r="BP25" s="381"/>
      <c r="BQ25" s="381"/>
      <c r="BR25" s="381"/>
      <c r="BS25" s="381"/>
      <c r="BT25" s="381"/>
      <c r="BU25" s="382"/>
      <c r="BV25" s="380">
        <v>390256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5630</v>
      </c>
      <c r="R26" s="469"/>
      <c r="S26" s="469"/>
      <c r="T26" s="469"/>
      <c r="U26" s="469"/>
      <c r="V26" s="508"/>
      <c r="W26" s="563"/>
      <c r="X26" s="551"/>
      <c r="Y26" s="552"/>
      <c r="Z26" s="467" t="s">
        <v>161</v>
      </c>
      <c r="AA26" s="573"/>
      <c r="AB26" s="573"/>
      <c r="AC26" s="573"/>
      <c r="AD26" s="573"/>
      <c r="AE26" s="573"/>
      <c r="AF26" s="573"/>
      <c r="AG26" s="574"/>
      <c r="AH26" s="468">
        <v>6</v>
      </c>
      <c r="AI26" s="469"/>
      <c r="AJ26" s="469"/>
      <c r="AK26" s="469"/>
      <c r="AL26" s="508"/>
      <c r="AM26" s="468">
        <v>15540</v>
      </c>
      <c r="AN26" s="469"/>
      <c r="AO26" s="469"/>
      <c r="AP26" s="469"/>
      <c r="AQ26" s="469"/>
      <c r="AR26" s="508"/>
      <c r="AS26" s="468">
        <v>2590</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3430</v>
      </c>
      <c r="R27" s="469"/>
      <c r="S27" s="469"/>
      <c r="T27" s="469"/>
      <c r="U27" s="469"/>
      <c r="V27" s="508"/>
      <c r="W27" s="563"/>
      <c r="X27" s="551"/>
      <c r="Y27" s="552"/>
      <c r="Z27" s="467" t="s">
        <v>164</v>
      </c>
      <c r="AA27" s="447"/>
      <c r="AB27" s="447"/>
      <c r="AC27" s="447"/>
      <c r="AD27" s="447"/>
      <c r="AE27" s="447"/>
      <c r="AF27" s="447"/>
      <c r="AG27" s="448"/>
      <c r="AH27" s="468">
        <v>13</v>
      </c>
      <c r="AI27" s="469"/>
      <c r="AJ27" s="469"/>
      <c r="AK27" s="469"/>
      <c r="AL27" s="508"/>
      <c r="AM27" s="468">
        <v>27885</v>
      </c>
      <c r="AN27" s="469"/>
      <c r="AO27" s="469"/>
      <c r="AP27" s="469"/>
      <c r="AQ27" s="469"/>
      <c r="AR27" s="508"/>
      <c r="AS27" s="468">
        <v>2145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701373</v>
      </c>
      <c r="BO27" s="587"/>
      <c r="BP27" s="587"/>
      <c r="BQ27" s="587"/>
      <c r="BR27" s="587"/>
      <c r="BS27" s="587"/>
      <c r="BT27" s="587"/>
      <c r="BU27" s="588"/>
      <c r="BV27" s="586">
        <v>700992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3140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1762929</v>
      </c>
      <c r="BO28" s="381"/>
      <c r="BP28" s="381"/>
      <c r="BQ28" s="381"/>
      <c r="BR28" s="381"/>
      <c r="BS28" s="381"/>
      <c r="BT28" s="381"/>
      <c r="BU28" s="382"/>
      <c r="BV28" s="380">
        <v>1762028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13</v>
      </c>
      <c r="M29" s="469"/>
      <c r="N29" s="469"/>
      <c r="O29" s="469"/>
      <c r="P29" s="508"/>
      <c r="Q29" s="468">
        <v>2940</v>
      </c>
      <c r="R29" s="469"/>
      <c r="S29" s="469"/>
      <c r="T29" s="469"/>
      <c r="U29" s="469"/>
      <c r="V29" s="508"/>
      <c r="W29" s="564"/>
      <c r="X29" s="565"/>
      <c r="Y29" s="566"/>
      <c r="Z29" s="467" t="s">
        <v>171</v>
      </c>
      <c r="AA29" s="447"/>
      <c r="AB29" s="447"/>
      <c r="AC29" s="447"/>
      <c r="AD29" s="447"/>
      <c r="AE29" s="447"/>
      <c r="AF29" s="447"/>
      <c r="AG29" s="448"/>
      <c r="AH29" s="468">
        <v>347</v>
      </c>
      <c r="AI29" s="469"/>
      <c r="AJ29" s="469"/>
      <c r="AK29" s="469"/>
      <c r="AL29" s="508"/>
      <c r="AM29" s="468">
        <v>1059611</v>
      </c>
      <c r="AN29" s="469"/>
      <c r="AO29" s="469"/>
      <c r="AP29" s="469"/>
      <c r="AQ29" s="469"/>
      <c r="AR29" s="508"/>
      <c r="AS29" s="468">
        <v>3054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728405</v>
      </c>
      <c r="BO29" s="418"/>
      <c r="BP29" s="418"/>
      <c r="BQ29" s="418"/>
      <c r="BR29" s="418"/>
      <c r="BS29" s="418"/>
      <c r="BT29" s="418"/>
      <c r="BU29" s="419"/>
      <c r="BV29" s="417">
        <v>728199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91.3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2835300</v>
      </c>
      <c r="BO30" s="587"/>
      <c r="BP30" s="587"/>
      <c r="BQ30" s="587"/>
      <c r="BR30" s="587"/>
      <c r="BS30" s="587"/>
      <c r="BT30" s="587"/>
      <c r="BU30" s="588"/>
      <c r="BV30" s="586">
        <v>3084487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13</v>
      </c>
      <c r="BF34" s="598"/>
      <c r="BG34" s="599" t="str">
        <f>IF('各会計、関係団体の財政状況及び健全化判断比率'!B36="","",'各会計、関係団体の財政状況及び健全化判断比率'!B36)</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西南濃粗大廃棄物処理組合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海津市観光情報センター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クレール平田運営特別会計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f t="shared" ref="AM35:AM43" si="0">IF(AO35="","",AM34+1)</f>
        <v>10</v>
      </c>
      <c r="AN35" s="598"/>
      <c r="AO35" s="599" t="str">
        <f>IF('各会計、関係団体の財政状況及び健全化判断比率'!B33="","",'各会計、関係団体の財政状況及び健全化判断比率'!B33)</f>
        <v>介護老人福祉施設事業特別会計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南濃衛生施設利用事務組合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岐阜県土地開発公社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月見の里南濃運営特別会計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介護保険特別会計（介護サービス事業勘定）</v>
      </c>
      <c r="X36" s="599"/>
      <c r="Y36" s="599"/>
      <c r="Z36" s="599"/>
      <c r="AA36" s="599"/>
      <c r="AB36" s="599"/>
      <c r="AC36" s="599"/>
      <c r="AD36" s="599"/>
      <c r="AE36" s="599"/>
      <c r="AF36" s="599"/>
      <c r="AG36" s="599"/>
      <c r="AH36" s="599"/>
      <c r="AI36" s="599"/>
      <c r="AJ36" s="599"/>
      <c r="AK36" s="599"/>
      <c r="AL36" s="167"/>
      <c r="AM36" s="598">
        <f t="shared" si="0"/>
        <v>11</v>
      </c>
      <c r="AN36" s="598"/>
      <c r="AO36" s="599" t="str">
        <f>IF('各会計、関係団体の財政状況及び健全化判断比率'!B34="","",'各会計、関係団体の財政状況及び健全化判断比率'!B34)</f>
        <v>介護老人福祉施設事業デイサービスセンター特別会計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後期高齢者医療連合（一般会計）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介護老人保健施設在宅介護支援センター特別会計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f t="shared" si="0"/>
        <v>12</v>
      </c>
      <c r="AN37" s="598"/>
      <c r="AO37" s="599" t="str">
        <f>IF('各会計、関係団体の財政状況及び健全化判断比率'!B35="","",'各会計、関係団体の財政状況及び健全化判断比率'!B35)</f>
        <v>介護老人保健施設事業特別会計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後期高齢者医療連合（特別会計）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西南濃老人福祉施設事務組合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岐阜県市町村会館組合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岐阜県市町村職員退職手当組合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532</v>
      </c>
      <c r="D34" s="1184"/>
      <c r="E34" s="1185"/>
      <c r="F34" s="32">
        <v>9.9</v>
      </c>
      <c r="G34" s="33">
        <v>9.52</v>
      </c>
      <c r="H34" s="33">
        <v>8.9600000000000009</v>
      </c>
      <c r="I34" s="33">
        <v>7.85</v>
      </c>
      <c r="J34" s="34">
        <v>7.22</v>
      </c>
      <c r="K34" s="22"/>
      <c r="L34" s="22"/>
      <c r="M34" s="22"/>
      <c r="N34" s="22"/>
      <c r="O34" s="22"/>
      <c r="P34" s="22"/>
    </row>
    <row r="35" spans="1:16" ht="39" customHeight="1">
      <c r="A35" s="22"/>
      <c r="B35" s="35"/>
      <c r="C35" s="1178" t="s">
        <v>533</v>
      </c>
      <c r="D35" s="1179"/>
      <c r="E35" s="1180"/>
      <c r="F35" s="36">
        <v>14.97</v>
      </c>
      <c r="G35" s="37">
        <v>11.58</v>
      </c>
      <c r="H35" s="37">
        <v>7.34</v>
      </c>
      <c r="I35" s="37">
        <v>7.26</v>
      </c>
      <c r="J35" s="38">
        <v>5.54</v>
      </c>
      <c r="K35" s="22"/>
      <c r="L35" s="22"/>
      <c r="M35" s="22"/>
      <c r="N35" s="22"/>
      <c r="O35" s="22"/>
      <c r="P35" s="22"/>
    </row>
    <row r="36" spans="1:16" ht="39" customHeight="1">
      <c r="A36" s="22"/>
      <c r="B36" s="35"/>
      <c r="C36" s="1178" t="s">
        <v>534</v>
      </c>
      <c r="D36" s="1179"/>
      <c r="E36" s="1180"/>
      <c r="F36" s="36">
        <v>5.34</v>
      </c>
      <c r="G36" s="37">
        <v>5.16</v>
      </c>
      <c r="H36" s="37">
        <v>5.12</v>
      </c>
      <c r="I36" s="37">
        <v>5.0199999999999996</v>
      </c>
      <c r="J36" s="38">
        <v>4.8899999999999997</v>
      </c>
      <c r="K36" s="22"/>
      <c r="L36" s="22"/>
      <c r="M36" s="22"/>
      <c r="N36" s="22"/>
      <c r="O36" s="22"/>
      <c r="P36" s="22"/>
    </row>
    <row r="37" spans="1:16" ht="39" customHeight="1">
      <c r="A37" s="22"/>
      <c r="B37" s="35"/>
      <c r="C37" s="1178" t="s">
        <v>535</v>
      </c>
      <c r="D37" s="1179"/>
      <c r="E37" s="1180"/>
      <c r="F37" s="36">
        <v>7.0000000000000007E-2</v>
      </c>
      <c r="G37" s="37">
        <v>0.06</v>
      </c>
      <c r="H37" s="37">
        <v>0.04</v>
      </c>
      <c r="I37" s="37">
        <v>0.06</v>
      </c>
      <c r="J37" s="38">
        <v>1.8</v>
      </c>
      <c r="K37" s="22"/>
      <c r="L37" s="22"/>
      <c r="M37" s="22"/>
      <c r="N37" s="22"/>
      <c r="O37" s="22"/>
      <c r="P37" s="22"/>
    </row>
    <row r="38" spans="1:16" ht="39" customHeight="1">
      <c r="A38" s="22"/>
      <c r="B38" s="35"/>
      <c r="C38" s="1178" t="s">
        <v>536</v>
      </c>
      <c r="D38" s="1179"/>
      <c r="E38" s="1180"/>
      <c r="F38" s="36">
        <v>1.43</v>
      </c>
      <c r="G38" s="37">
        <v>1.47</v>
      </c>
      <c r="H38" s="37">
        <v>1.54</v>
      </c>
      <c r="I38" s="37">
        <v>1.56</v>
      </c>
      <c r="J38" s="38">
        <v>1.59</v>
      </c>
      <c r="K38" s="22"/>
      <c r="L38" s="22"/>
      <c r="M38" s="22"/>
      <c r="N38" s="22"/>
      <c r="O38" s="22"/>
      <c r="P38" s="22"/>
    </row>
    <row r="39" spans="1:16" ht="39" customHeight="1">
      <c r="A39" s="22"/>
      <c r="B39" s="35"/>
      <c r="C39" s="1178" t="s">
        <v>537</v>
      </c>
      <c r="D39" s="1179"/>
      <c r="E39" s="1180"/>
      <c r="F39" s="36">
        <v>0.68</v>
      </c>
      <c r="G39" s="37">
        <v>1.02</v>
      </c>
      <c r="H39" s="37">
        <v>1.36</v>
      </c>
      <c r="I39" s="37">
        <v>1.1299999999999999</v>
      </c>
      <c r="J39" s="38">
        <v>1.3</v>
      </c>
      <c r="K39" s="22"/>
      <c r="L39" s="22"/>
      <c r="M39" s="22"/>
      <c r="N39" s="22"/>
      <c r="O39" s="22"/>
      <c r="P39" s="22"/>
    </row>
    <row r="40" spans="1:16" ht="39" customHeight="1">
      <c r="A40" s="22"/>
      <c r="B40" s="35"/>
      <c r="C40" s="1178" t="s">
        <v>538</v>
      </c>
      <c r="D40" s="1179"/>
      <c r="E40" s="1180"/>
      <c r="F40" s="36">
        <v>0.53</v>
      </c>
      <c r="G40" s="37">
        <v>0.53</v>
      </c>
      <c r="H40" s="37">
        <v>0.59</v>
      </c>
      <c r="I40" s="37">
        <v>0.53</v>
      </c>
      <c r="J40" s="38">
        <v>0.5</v>
      </c>
      <c r="K40" s="22"/>
      <c r="L40" s="22"/>
      <c r="M40" s="22"/>
      <c r="N40" s="22"/>
      <c r="O40" s="22"/>
      <c r="P40" s="22"/>
    </row>
    <row r="41" spans="1:16" ht="39" customHeight="1">
      <c r="A41" s="22"/>
      <c r="B41" s="35"/>
      <c r="C41" s="1178" t="s">
        <v>539</v>
      </c>
      <c r="D41" s="1179"/>
      <c r="E41" s="1180"/>
      <c r="F41" s="36">
        <v>0.16</v>
      </c>
      <c r="G41" s="37">
        <v>0.15</v>
      </c>
      <c r="H41" s="37">
        <v>0.15</v>
      </c>
      <c r="I41" s="37">
        <v>0.2</v>
      </c>
      <c r="J41" s="38">
        <v>0.24</v>
      </c>
      <c r="K41" s="22"/>
      <c r="L41" s="22"/>
      <c r="M41" s="22"/>
      <c r="N41" s="22"/>
      <c r="O41" s="22"/>
      <c r="P41" s="22"/>
    </row>
    <row r="42" spans="1:16" ht="39" customHeight="1">
      <c r="A42" s="22"/>
      <c r="B42" s="39"/>
      <c r="C42" s="1178" t="s">
        <v>540</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541</v>
      </c>
      <c r="D43" s="1182"/>
      <c r="E43" s="1183"/>
      <c r="F43" s="41">
        <v>0.24</v>
      </c>
      <c r="G43" s="42">
        <v>0.16</v>
      </c>
      <c r="H43" s="42">
        <v>0.18</v>
      </c>
      <c r="I43" s="42">
        <v>0.14000000000000001</v>
      </c>
      <c r="J43" s="43">
        <v>0.24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1334</v>
      </c>
      <c r="L45" s="60">
        <v>1334</v>
      </c>
      <c r="M45" s="60">
        <v>1335</v>
      </c>
      <c r="N45" s="60">
        <v>1330</v>
      </c>
      <c r="O45" s="61">
        <v>1410</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1223</v>
      </c>
      <c r="L48" s="64">
        <v>1255</v>
      </c>
      <c r="M48" s="64">
        <v>1276</v>
      </c>
      <c r="N48" s="64">
        <v>1297</v>
      </c>
      <c r="O48" s="65">
        <v>1309</v>
      </c>
      <c r="P48" s="48"/>
      <c r="Q48" s="48"/>
      <c r="R48" s="48"/>
      <c r="S48" s="48"/>
      <c r="T48" s="48"/>
      <c r="U48" s="48"/>
    </row>
    <row r="49" spans="1:21" ht="30.75" customHeight="1">
      <c r="A49" s="48"/>
      <c r="B49" s="1196"/>
      <c r="C49" s="1197"/>
      <c r="D49" s="62"/>
      <c r="E49" s="1188" t="s">
        <v>16</v>
      </c>
      <c r="F49" s="1188"/>
      <c r="G49" s="1188"/>
      <c r="H49" s="1188"/>
      <c r="I49" s="1188"/>
      <c r="J49" s="1189"/>
      <c r="K49" s="63">
        <v>149</v>
      </c>
      <c r="L49" s="64">
        <v>161</v>
      </c>
      <c r="M49" s="64">
        <v>151</v>
      </c>
      <c r="N49" s="64">
        <v>157</v>
      </c>
      <c r="O49" s="65">
        <v>153</v>
      </c>
      <c r="P49" s="48"/>
      <c r="Q49" s="48"/>
      <c r="R49" s="48"/>
      <c r="S49" s="48"/>
      <c r="T49" s="48"/>
      <c r="U49" s="48"/>
    </row>
    <row r="50" spans="1:21" ht="30.75" customHeight="1">
      <c r="A50" s="48"/>
      <c r="B50" s="1196"/>
      <c r="C50" s="1197"/>
      <c r="D50" s="62"/>
      <c r="E50" s="1188" t="s">
        <v>17</v>
      </c>
      <c r="F50" s="1188"/>
      <c r="G50" s="1188"/>
      <c r="H50" s="1188"/>
      <c r="I50" s="1188"/>
      <c r="J50" s="1189"/>
      <c r="K50" s="63">
        <v>2</v>
      </c>
      <c r="L50" s="64">
        <v>3</v>
      </c>
      <c r="M50" s="64">
        <v>3</v>
      </c>
      <c r="N50" s="64">
        <v>2</v>
      </c>
      <c r="O50" s="65">
        <v>2</v>
      </c>
      <c r="P50" s="48"/>
      <c r="Q50" s="48"/>
      <c r="R50" s="48"/>
      <c r="S50" s="48"/>
      <c r="T50" s="48"/>
      <c r="U50" s="48"/>
    </row>
    <row r="51" spans="1:21" ht="30.75" customHeight="1">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c r="A52" s="48"/>
      <c r="B52" s="1186" t="s">
        <v>19</v>
      </c>
      <c r="C52" s="1187"/>
      <c r="D52" s="66"/>
      <c r="E52" s="1188" t="s">
        <v>20</v>
      </c>
      <c r="F52" s="1188"/>
      <c r="G52" s="1188"/>
      <c r="H52" s="1188"/>
      <c r="I52" s="1188"/>
      <c r="J52" s="1189"/>
      <c r="K52" s="63">
        <v>1687</v>
      </c>
      <c r="L52" s="64">
        <v>1742</v>
      </c>
      <c r="M52" s="64">
        <v>1815</v>
      </c>
      <c r="N52" s="64">
        <v>1831</v>
      </c>
      <c r="O52" s="65">
        <v>1918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1021</v>
      </c>
      <c r="L53" s="69">
        <v>1011</v>
      </c>
      <c r="M53" s="69">
        <v>950</v>
      </c>
      <c r="N53" s="69">
        <v>955</v>
      </c>
      <c r="O53" s="70">
        <v>956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02" t="s">
        <v>24</v>
      </c>
      <c r="C41" s="1203"/>
      <c r="D41" s="81"/>
      <c r="E41" s="1208" t="s">
        <v>25</v>
      </c>
      <c r="F41" s="1208"/>
      <c r="G41" s="1208"/>
      <c r="H41" s="1209"/>
      <c r="I41" s="82">
        <v>16260</v>
      </c>
      <c r="J41" s="83">
        <v>17456</v>
      </c>
      <c r="K41" s="83">
        <v>18535</v>
      </c>
      <c r="L41" s="83">
        <v>18726</v>
      </c>
      <c r="M41" s="84">
        <v>18567</v>
      </c>
    </row>
    <row r="42" spans="2:13" ht="27.75" customHeight="1">
      <c r="B42" s="1204"/>
      <c r="C42" s="1205"/>
      <c r="D42" s="85"/>
      <c r="E42" s="1210" t="s">
        <v>26</v>
      </c>
      <c r="F42" s="1210"/>
      <c r="G42" s="1210"/>
      <c r="H42" s="1211"/>
      <c r="I42" s="86" t="s">
        <v>484</v>
      </c>
      <c r="J42" s="87" t="s">
        <v>484</v>
      </c>
      <c r="K42" s="87" t="s">
        <v>484</v>
      </c>
      <c r="L42" s="87" t="s">
        <v>484</v>
      </c>
      <c r="M42" s="88" t="s">
        <v>484</v>
      </c>
    </row>
    <row r="43" spans="2:13" ht="27.75" customHeight="1">
      <c r="B43" s="1204"/>
      <c r="C43" s="1205"/>
      <c r="D43" s="85"/>
      <c r="E43" s="1210" t="s">
        <v>27</v>
      </c>
      <c r="F43" s="1210"/>
      <c r="G43" s="1210"/>
      <c r="H43" s="1211"/>
      <c r="I43" s="86">
        <v>16625</v>
      </c>
      <c r="J43" s="87">
        <v>15897</v>
      </c>
      <c r="K43" s="87">
        <v>15269</v>
      </c>
      <c r="L43" s="87">
        <v>14631</v>
      </c>
      <c r="M43" s="88">
        <v>13921</v>
      </c>
    </row>
    <row r="44" spans="2:13" ht="27.75" customHeight="1">
      <c r="B44" s="1204"/>
      <c r="C44" s="1205"/>
      <c r="D44" s="85"/>
      <c r="E44" s="1210" t="s">
        <v>28</v>
      </c>
      <c r="F44" s="1210"/>
      <c r="G44" s="1210"/>
      <c r="H44" s="1211"/>
      <c r="I44" s="86">
        <v>1194</v>
      </c>
      <c r="J44" s="87">
        <v>1144</v>
      </c>
      <c r="K44" s="87">
        <v>1057</v>
      </c>
      <c r="L44" s="87">
        <v>1005</v>
      </c>
      <c r="M44" s="88">
        <v>929</v>
      </c>
    </row>
    <row r="45" spans="2:13" ht="27.75" customHeight="1">
      <c r="B45" s="1204"/>
      <c r="C45" s="1205"/>
      <c r="D45" s="85"/>
      <c r="E45" s="1210" t="s">
        <v>29</v>
      </c>
      <c r="F45" s="1210"/>
      <c r="G45" s="1210"/>
      <c r="H45" s="1211"/>
      <c r="I45" s="86">
        <v>889</v>
      </c>
      <c r="J45" s="87">
        <v>539</v>
      </c>
      <c r="K45" s="87">
        <v>337</v>
      </c>
      <c r="L45" s="87">
        <v>41</v>
      </c>
      <c r="M45" s="88" t="s">
        <v>484</v>
      </c>
    </row>
    <row r="46" spans="2:13" ht="27.75" customHeight="1">
      <c r="B46" s="1204"/>
      <c r="C46" s="1205"/>
      <c r="D46" s="89"/>
      <c r="E46" s="1210" t="s">
        <v>30</v>
      </c>
      <c r="F46" s="1210"/>
      <c r="G46" s="1210"/>
      <c r="H46" s="1211"/>
      <c r="I46" s="86" t="s">
        <v>484</v>
      </c>
      <c r="J46" s="87" t="s">
        <v>484</v>
      </c>
      <c r="K46" s="87" t="s">
        <v>484</v>
      </c>
      <c r="L46" s="87" t="s">
        <v>484</v>
      </c>
      <c r="M46" s="88" t="s">
        <v>484</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6179</v>
      </c>
      <c r="J50" s="87">
        <v>6392</v>
      </c>
      <c r="K50" s="87">
        <v>5989</v>
      </c>
      <c r="L50" s="87">
        <v>6002</v>
      </c>
      <c r="M50" s="88">
        <v>4960</v>
      </c>
    </row>
    <row r="51" spans="2:13" ht="27.75" customHeight="1">
      <c r="B51" s="1204"/>
      <c r="C51" s="1205"/>
      <c r="D51" s="85"/>
      <c r="E51" s="1210" t="s">
        <v>36</v>
      </c>
      <c r="F51" s="1210"/>
      <c r="G51" s="1210"/>
      <c r="H51" s="1211"/>
      <c r="I51" s="86">
        <v>356</v>
      </c>
      <c r="J51" s="87">
        <v>321</v>
      </c>
      <c r="K51" s="87">
        <v>294</v>
      </c>
      <c r="L51" s="87">
        <v>264</v>
      </c>
      <c r="M51" s="88">
        <v>242</v>
      </c>
    </row>
    <row r="52" spans="2:13" ht="27.75" customHeight="1">
      <c r="B52" s="1206"/>
      <c r="C52" s="1207"/>
      <c r="D52" s="85"/>
      <c r="E52" s="1210" t="s">
        <v>37</v>
      </c>
      <c r="F52" s="1210"/>
      <c r="G52" s="1210"/>
      <c r="H52" s="1211"/>
      <c r="I52" s="86">
        <v>22217</v>
      </c>
      <c r="J52" s="87">
        <v>22989</v>
      </c>
      <c r="K52" s="87">
        <v>23461</v>
      </c>
      <c r="L52" s="87">
        <v>23247</v>
      </c>
      <c r="M52" s="88">
        <v>22973</v>
      </c>
    </row>
    <row r="53" spans="2:13" ht="27.75" customHeight="1" thickBot="1">
      <c r="B53" s="1217" t="s">
        <v>21</v>
      </c>
      <c r="C53" s="1218"/>
      <c r="D53" s="92"/>
      <c r="E53" s="1219" t="s">
        <v>38</v>
      </c>
      <c r="F53" s="1219"/>
      <c r="G53" s="1219"/>
      <c r="H53" s="1220"/>
      <c r="I53" s="93">
        <v>6215</v>
      </c>
      <c r="J53" s="94">
        <v>5335</v>
      </c>
      <c r="K53" s="94">
        <v>5454</v>
      </c>
      <c r="L53" s="94">
        <v>4891</v>
      </c>
      <c r="M53" s="95">
        <v>5243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6" zoomScaleNormal="100" zoomScaleSheetLayoutView="55" workbookViewId="0">
      <selection activeCell="G38" sqref="G38"/>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566</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566</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565</v>
      </c>
      <c r="C41" s="248"/>
      <c r="D41" s="248"/>
      <c r="E41" s="248"/>
      <c r="F41" s="248"/>
      <c r="G41" s="248"/>
      <c r="H41" s="248"/>
      <c r="I41" s="248"/>
      <c r="J41" s="248"/>
      <c r="K41" s="248"/>
      <c r="L41" s="248"/>
      <c r="M41" s="248"/>
      <c r="N41" s="248"/>
      <c r="O41" s="248"/>
      <c r="P41" s="249"/>
    </row>
    <row r="42" spans="2:17" ht="13.5">
      <c r="B42" s="250"/>
      <c r="C42" s="246"/>
      <c r="D42" s="246"/>
      <c r="E42" s="246"/>
      <c r="F42" s="246"/>
      <c r="G42" s="355" t="s">
        <v>562</v>
      </c>
      <c r="I42" s="354"/>
      <c r="J42" s="354"/>
      <c r="K42" s="354"/>
      <c r="L42" s="246"/>
      <c r="M42" s="246"/>
      <c r="N42" s="246"/>
      <c r="O42" s="246"/>
    </row>
    <row r="43" spans="2:17" ht="13.5">
      <c r="B43" s="250"/>
      <c r="C43" s="246"/>
      <c r="D43" s="246"/>
      <c r="E43" s="246"/>
      <c r="F43" s="246"/>
      <c r="G43" s="1233" t="s">
        <v>569</v>
      </c>
      <c r="H43" s="1234"/>
      <c r="I43" s="1234"/>
      <c r="J43" s="1234"/>
      <c r="K43" s="1234"/>
      <c r="L43" s="1234"/>
      <c r="M43" s="1234"/>
      <c r="N43" s="1234"/>
      <c r="O43" s="1235"/>
    </row>
    <row r="44" spans="2:17" ht="13.5">
      <c r="B44" s="250"/>
      <c r="C44" s="246"/>
      <c r="D44" s="246"/>
      <c r="E44" s="246"/>
      <c r="F44" s="246"/>
      <c r="G44" s="1236"/>
      <c r="H44" s="1237"/>
      <c r="I44" s="1237"/>
      <c r="J44" s="1237"/>
      <c r="K44" s="1237"/>
      <c r="L44" s="1237"/>
      <c r="M44" s="1237"/>
      <c r="N44" s="1237"/>
      <c r="O44" s="1238"/>
    </row>
    <row r="45" spans="2:17" ht="13.5">
      <c r="B45" s="250"/>
      <c r="C45" s="246"/>
      <c r="D45" s="246"/>
      <c r="E45" s="246"/>
      <c r="F45" s="246"/>
      <c r="G45" s="1236"/>
      <c r="H45" s="1237"/>
      <c r="I45" s="1237"/>
      <c r="J45" s="1237"/>
      <c r="K45" s="1237"/>
      <c r="L45" s="1237"/>
      <c r="M45" s="1237"/>
      <c r="N45" s="1237"/>
      <c r="O45" s="1238"/>
    </row>
    <row r="46" spans="2:17" ht="13.5">
      <c r="B46" s="250"/>
      <c r="C46" s="246"/>
      <c r="D46" s="246"/>
      <c r="E46" s="246"/>
      <c r="F46" s="246"/>
      <c r="G46" s="1236"/>
      <c r="H46" s="1237"/>
      <c r="I46" s="1237"/>
      <c r="J46" s="1237"/>
      <c r="K46" s="1237"/>
      <c r="L46" s="1237"/>
      <c r="M46" s="1237"/>
      <c r="N46" s="1237"/>
      <c r="O46" s="1238"/>
    </row>
    <row r="47" spans="2:17" ht="13.5">
      <c r="B47" s="250"/>
      <c r="C47" s="246"/>
      <c r="D47" s="246"/>
      <c r="E47" s="246"/>
      <c r="F47" s="246"/>
      <c r="G47" s="1239"/>
      <c r="H47" s="1240"/>
      <c r="I47" s="1240"/>
      <c r="J47" s="1240"/>
      <c r="K47" s="1240"/>
      <c r="L47" s="1240"/>
      <c r="M47" s="1240"/>
      <c r="N47" s="1240"/>
      <c r="O47" s="1241"/>
    </row>
    <row r="48" spans="2:17" ht="13.5">
      <c r="B48" s="250"/>
      <c r="C48" s="246"/>
      <c r="D48" s="246"/>
      <c r="E48" s="246"/>
      <c r="F48" s="246"/>
      <c r="G48" s="246"/>
      <c r="H48" s="365"/>
      <c r="I48" s="365"/>
      <c r="J48" s="365"/>
    </row>
    <row r="49" spans="1:17" ht="13.5">
      <c r="B49" s="250"/>
      <c r="C49" s="246"/>
      <c r="D49" s="246"/>
      <c r="E49" s="246"/>
      <c r="F49" s="246"/>
      <c r="G49" s="245" t="s">
        <v>564</v>
      </c>
    </row>
    <row r="50" spans="1:17" ht="13.5">
      <c r="B50" s="250"/>
      <c r="C50" s="246"/>
      <c r="D50" s="246"/>
      <c r="E50" s="246"/>
      <c r="F50" s="246"/>
      <c r="G50" s="1242"/>
      <c r="H50" s="1243"/>
      <c r="I50" s="1243"/>
      <c r="J50" s="1244"/>
      <c r="K50" s="347" t="s">
        <v>524</v>
      </c>
      <c r="L50" s="347" t="s">
        <v>525</v>
      </c>
      <c r="M50" s="347" t="s">
        <v>526</v>
      </c>
      <c r="N50" s="347" t="s">
        <v>527</v>
      </c>
      <c r="O50" s="347" t="s">
        <v>528</v>
      </c>
    </row>
    <row r="51" spans="1:17" ht="13.5">
      <c r="B51" s="250"/>
      <c r="C51" s="246"/>
      <c r="D51" s="246"/>
      <c r="E51" s="246"/>
      <c r="F51" s="246"/>
      <c r="G51" s="1245" t="s">
        <v>560</v>
      </c>
      <c r="H51" s="1246"/>
      <c r="I51" s="1251" t="s">
        <v>558</v>
      </c>
      <c r="J51" s="1251"/>
      <c r="K51" s="1221"/>
      <c r="L51" s="1221"/>
      <c r="M51" s="1221"/>
      <c r="N51" s="1222">
        <v>56.2</v>
      </c>
      <c r="O51" s="1222">
        <v>61.4</v>
      </c>
    </row>
    <row r="52" spans="1:17" ht="13.5">
      <c r="B52" s="250"/>
      <c r="C52" s="246"/>
      <c r="D52" s="246"/>
      <c r="E52" s="246"/>
      <c r="F52" s="246"/>
      <c r="G52" s="1247"/>
      <c r="H52" s="1248"/>
      <c r="I52" s="1252"/>
      <c r="J52" s="1252"/>
      <c r="K52" s="1222"/>
      <c r="L52" s="1222"/>
      <c r="M52" s="1222"/>
      <c r="N52" s="1222"/>
      <c r="O52" s="1222"/>
    </row>
    <row r="53" spans="1:17" ht="13.5">
      <c r="A53" s="357"/>
      <c r="B53" s="250"/>
      <c r="C53" s="246"/>
      <c r="D53" s="246"/>
      <c r="E53" s="246"/>
      <c r="F53" s="246"/>
      <c r="G53" s="1247"/>
      <c r="H53" s="1248"/>
      <c r="I53" s="1223" t="s">
        <v>568</v>
      </c>
      <c r="J53" s="1223"/>
      <c r="K53" s="1224"/>
      <c r="L53" s="1224"/>
      <c r="M53" s="1224"/>
      <c r="N53" s="1226">
        <v>58.1</v>
      </c>
      <c r="O53" s="1226">
        <v>59.6</v>
      </c>
    </row>
    <row r="54" spans="1:17" ht="13.5">
      <c r="A54" s="357"/>
      <c r="B54" s="250"/>
      <c r="C54" s="246"/>
      <c r="D54" s="246"/>
      <c r="E54" s="246"/>
      <c r="F54" s="246"/>
      <c r="G54" s="1249"/>
      <c r="H54" s="1250"/>
      <c r="I54" s="1223"/>
      <c r="J54" s="1223"/>
      <c r="K54" s="1225"/>
      <c r="L54" s="1225"/>
      <c r="M54" s="1225"/>
      <c r="N54" s="1225"/>
      <c r="O54" s="1225"/>
    </row>
    <row r="55" spans="1:17" ht="13.5">
      <c r="A55" s="357"/>
      <c r="B55" s="250"/>
      <c r="C55" s="246"/>
      <c r="D55" s="246"/>
      <c r="E55" s="246"/>
      <c r="F55" s="246"/>
      <c r="G55" s="1227" t="s">
        <v>559</v>
      </c>
      <c r="H55" s="1228"/>
      <c r="I55" s="1223" t="s">
        <v>558</v>
      </c>
      <c r="J55" s="1223"/>
      <c r="K55" s="1221"/>
      <c r="L55" s="1221"/>
      <c r="M55" s="1221"/>
      <c r="N55" s="1222">
        <v>32.799999999999997</v>
      </c>
      <c r="O55" s="1222">
        <v>54.6</v>
      </c>
    </row>
    <row r="56" spans="1:17" ht="13.5">
      <c r="A56" s="357"/>
      <c r="B56" s="250"/>
      <c r="C56" s="246"/>
      <c r="D56" s="246"/>
      <c r="E56" s="246"/>
      <c r="F56" s="246"/>
      <c r="G56" s="1229"/>
      <c r="H56" s="1230"/>
      <c r="I56" s="1223"/>
      <c r="J56" s="1223"/>
      <c r="K56" s="1222"/>
      <c r="L56" s="1222"/>
      <c r="M56" s="1222"/>
      <c r="N56" s="1222"/>
      <c r="O56" s="1222"/>
    </row>
    <row r="57" spans="1:17" s="357" customFormat="1" ht="13.5">
      <c r="B57" s="358"/>
      <c r="C57" s="354"/>
      <c r="D57" s="354"/>
      <c r="E57" s="354"/>
      <c r="F57" s="354"/>
      <c r="G57" s="1229"/>
      <c r="H57" s="1230"/>
      <c r="I57" s="1253" t="s">
        <v>568</v>
      </c>
      <c r="J57" s="1253"/>
      <c r="K57" s="1224"/>
      <c r="L57" s="1224"/>
      <c r="M57" s="1224"/>
      <c r="N57" s="1226">
        <v>58.6</v>
      </c>
      <c r="O57" s="1226">
        <v>55.1</v>
      </c>
      <c r="P57" s="363"/>
      <c r="Q57" s="358"/>
    </row>
    <row r="58" spans="1:17" s="357" customFormat="1" ht="13.5">
      <c r="A58" s="245"/>
      <c r="B58" s="358"/>
      <c r="C58" s="354"/>
      <c r="D58" s="354"/>
      <c r="E58" s="354"/>
      <c r="F58" s="354"/>
      <c r="G58" s="1231"/>
      <c r="H58" s="1232"/>
      <c r="I58" s="1253"/>
      <c r="J58" s="1253"/>
      <c r="K58" s="1225"/>
      <c r="L58" s="1225"/>
      <c r="M58" s="1225"/>
      <c r="N58" s="1225"/>
      <c r="O58" s="1225"/>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563</v>
      </c>
      <c r="C63" s="246"/>
      <c r="D63" s="246"/>
      <c r="E63" s="246"/>
      <c r="F63" s="246"/>
      <c r="G63" s="246"/>
      <c r="H63" s="246"/>
      <c r="I63" s="246"/>
      <c r="J63" s="246"/>
      <c r="K63" s="246"/>
      <c r="L63" s="246"/>
      <c r="M63" s="246"/>
      <c r="N63" s="246"/>
      <c r="O63" s="246"/>
    </row>
    <row r="64" spans="1:17" ht="13.5">
      <c r="B64" s="250"/>
      <c r="C64" s="246"/>
      <c r="D64" s="246"/>
      <c r="E64" s="246"/>
      <c r="F64" s="246"/>
      <c r="G64" s="355" t="s">
        <v>562</v>
      </c>
      <c r="I64" s="354"/>
      <c r="J64" s="354"/>
      <c r="K64" s="354"/>
      <c r="L64" s="246"/>
      <c r="M64" s="246"/>
      <c r="N64" s="246"/>
      <c r="O64" s="246"/>
    </row>
    <row r="65" spans="2:30" ht="13.5">
      <c r="B65" s="250"/>
      <c r="C65" s="246"/>
      <c r="D65" s="246"/>
      <c r="E65" s="246"/>
      <c r="F65" s="246"/>
      <c r="G65" s="1233" t="s">
        <v>567</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561</v>
      </c>
      <c r="I71" s="351"/>
      <c r="J71" s="350"/>
      <c r="K71" s="350"/>
      <c r="L71" s="349"/>
      <c r="M71" s="350"/>
      <c r="N71" s="349"/>
      <c r="O71" s="348"/>
    </row>
    <row r="72" spans="2:30" ht="13.5">
      <c r="B72" s="250"/>
      <c r="C72" s="246"/>
      <c r="D72" s="246"/>
      <c r="E72" s="246"/>
      <c r="F72" s="246"/>
      <c r="G72" s="1242"/>
      <c r="H72" s="1243"/>
      <c r="I72" s="1243"/>
      <c r="J72" s="1244"/>
      <c r="K72" s="347" t="s">
        <v>524</v>
      </c>
      <c r="L72" s="347" t="s">
        <v>525</v>
      </c>
      <c r="M72" s="347" t="s">
        <v>526</v>
      </c>
      <c r="N72" s="347" t="s">
        <v>527</v>
      </c>
      <c r="O72" s="347" t="s">
        <v>528</v>
      </c>
    </row>
    <row r="73" spans="2:30" ht="13.5">
      <c r="B73" s="250"/>
      <c r="C73" s="246"/>
      <c r="D73" s="246"/>
      <c r="E73" s="246"/>
      <c r="F73" s="246"/>
      <c r="G73" s="1245" t="s">
        <v>560</v>
      </c>
      <c r="H73" s="1246"/>
      <c r="I73" s="1251" t="s">
        <v>558</v>
      </c>
      <c r="J73" s="1251"/>
      <c r="K73" s="1254">
        <v>70.400000000000006</v>
      </c>
      <c r="L73" s="1254">
        <v>60</v>
      </c>
      <c r="M73" s="1222">
        <v>63</v>
      </c>
      <c r="N73" s="1222">
        <v>56.2</v>
      </c>
      <c r="O73" s="1222">
        <v>61.4</v>
      </c>
      <c r="S73" s="245">
        <v>9.9</v>
      </c>
    </row>
    <row r="74" spans="2:30" ht="13.5">
      <c r="B74" s="250"/>
      <c r="C74" s="246"/>
      <c r="D74" s="246"/>
      <c r="E74" s="246"/>
      <c r="F74" s="246"/>
      <c r="G74" s="1247"/>
      <c r="H74" s="1248"/>
      <c r="I74" s="1252"/>
      <c r="J74" s="1252"/>
      <c r="K74" s="1254"/>
      <c r="L74" s="1254"/>
      <c r="M74" s="1222"/>
      <c r="N74" s="1222"/>
      <c r="O74" s="1222"/>
    </row>
    <row r="75" spans="2:30" ht="13.5">
      <c r="B75" s="250"/>
      <c r="C75" s="246"/>
      <c r="D75" s="246"/>
      <c r="E75" s="246"/>
      <c r="F75" s="246"/>
      <c r="G75" s="1247"/>
      <c r="H75" s="1248"/>
      <c r="I75" s="1223" t="s">
        <v>557</v>
      </c>
      <c r="J75" s="1223"/>
      <c r="K75" s="1226">
        <v>11.5</v>
      </c>
      <c r="L75" s="1226">
        <v>11.7</v>
      </c>
      <c r="M75" s="1226">
        <v>11.3</v>
      </c>
      <c r="N75" s="1226">
        <v>11.1</v>
      </c>
      <c r="O75" s="1226">
        <v>11</v>
      </c>
      <c r="U75" s="245">
        <v>81.2</v>
      </c>
      <c r="W75" s="245">
        <v>87.2</v>
      </c>
      <c r="Y75" s="245">
        <v>99.8</v>
      </c>
      <c r="AA75" s="245">
        <v>109.5</v>
      </c>
      <c r="AC75" s="245">
        <v>115.2</v>
      </c>
    </row>
    <row r="76" spans="2:30" ht="13.5">
      <c r="B76" s="250"/>
      <c r="C76" s="246"/>
      <c r="D76" s="246"/>
      <c r="E76" s="246"/>
      <c r="F76" s="246"/>
      <c r="G76" s="1249"/>
      <c r="H76" s="1250"/>
      <c r="I76" s="1223"/>
      <c r="J76" s="1223"/>
      <c r="K76" s="1225"/>
      <c r="L76" s="1225"/>
      <c r="M76" s="1225"/>
      <c r="N76" s="1225"/>
      <c r="O76" s="1225"/>
    </row>
    <row r="77" spans="2:30" ht="13.5">
      <c r="B77" s="250"/>
      <c r="C77" s="246"/>
      <c r="D77" s="246"/>
      <c r="E77" s="246"/>
      <c r="F77" s="246"/>
      <c r="G77" s="1227" t="s">
        <v>559</v>
      </c>
      <c r="H77" s="1228"/>
      <c r="I77" s="1223" t="s">
        <v>558</v>
      </c>
      <c r="J77" s="1223"/>
      <c r="K77" s="1254">
        <v>64.599999999999994</v>
      </c>
      <c r="L77" s="1254">
        <v>52.8</v>
      </c>
      <c r="M77" s="1222">
        <v>48.6</v>
      </c>
      <c r="N77" s="1222">
        <v>32.799999999999997</v>
      </c>
      <c r="O77" s="1222">
        <v>54.6</v>
      </c>
      <c r="R77" s="245">
        <v>12.3</v>
      </c>
      <c r="T77" s="245">
        <v>11.1</v>
      </c>
    </row>
    <row r="78" spans="2:30" ht="13.5">
      <c r="B78" s="250"/>
      <c r="C78" s="246"/>
      <c r="D78" s="246"/>
      <c r="E78" s="246"/>
      <c r="F78" s="246"/>
      <c r="G78" s="1229"/>
      <c r="H78" s="1230"/>
      <c r="I78" s="1223"/>
      <c r="J78" s="1223"/>
      <c r="K78" s="1254"/>
      <c r="L78" s="1254"/>
      <c r="M78" s="1222"/>
      <c r="N78" s="1222"/>
      <c r="O78" s="1222"/>
    </row>
    <row r="79" spans="2:30" ht="13.5">
      <c r="B79" s="250"/>
      <c r="C79" s="246"/>
      <c r="D79" s="246"/>
      <c r="E79" s="246"/>
      <c r="F79" s="246"/>
      <c r="G79" s="1229"/>
      <c r="H79" s="1230"/>
      <c r="I79" s="1255" t="s">
        <v>557</v>
      </c>
      <c r="J79" s="1253"/>
      <c r="K79" s="1256">
        <v>12.4</v>
      </c>
      <c r="L79" s="1256">
        <v>11.5</v>
      </c>
      <c r="M79" s="1256">
        <v>10.4</v>
      </c>
      <c r="N79" s="1256">
        <v>9.5</v>
      </c>
      <c r="O79" s="1256">
        <v>10</v>
      </c>
      <c r="V79" s="245">
        <v>53.5</v>
      </c>
      <c r="X79" s="245">
        <v>48.2</v>
      </c>
      <c r="Z79" s="245">
        <v>34.200000000000003</v>
      </c>
      <c r="AB79" s="245">
        <v>30.3</v>
      </c>
      <c r="AD79" s="245">
        <v>28.9</v>
      </c>
    </row>
    <row r="80" spans="2:30" ht="13.5">
      <c r="B80" s="250"/>
      <c r="C80" s="246"/>
      <c r="D80" s="246"/>
      <c r="E80" s="246"/>
      <c r="F80" s="246"/>
      <c r="G80" s="1231"/>
      <c r="H80" s="1232"/>
      <c r="I80" s="1253"/>
      <c r="J80" s="1253"/>
      <c r="K80" s="1256"/>
      <c r="L80" s="1256"/>
      <c r="M80" s="1256"/>
      <c r="N80" s="1256"/>
      <c r="O80" s="1256"/>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election activeCell="I106" sqref="I10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53324</v>
      </c>
      <c r="E3" s="118"/>
      <c r="F3" s="119">
        <v>70489</v>
      </c>
      <c r="G3" s="120"/>
      <c r="H3" s="121"/>
    </row>
    <row r="4" spans="1:8">
      <c r="A4" s="122"/>
      <c r="B4" s="123"/>
      <c r="C4" s="124"/>
      <c r="D4" s="125">
        <v>41152</v>
      </c>
      <c r="E4" s="126"/>
      <c r="F4" s="127">
        <v>37817</v>
      </c>
      <c r="G4" s="128"/>
      <c r="H4" s="129"/>
    </row>
    <row r="5" spans="1:8">
      <c r="A5" s="110" t="s">
        <v>518</v>
      </c>
      <c r="B5" s="115"/>
      <c r="C5" s="116"/>
      <c r="D5" s="117">
        <v>87976</v>
      </c>
      <c r="E5" s="118"/>
      <c r="F5" s="119">
        <v>84389</v>
      </c>
      <c r="G5" s="120"/>
      <c r="H5" s="121"/>
    </row>
    <row r="6" spans="1:8">
      <c r="A6" s="122"/>
      <c r="B6" s="123"/>
      <c r="C6" s="124"/>
      <c r="D6" s="125">
        <v>79178</v>
      </c>
      <c r="E6" s="126"/>
      <c r="F6" s="127">
        <v>44339</v>
      </c>
      <c r="G6" s="128"/>
      <c r="H6" s="129"/>
    </row>
    <row r="7" spans="1:8">
      <c r="A7" s="110" t="s">
        <v>519</v>
      </c>
      <c r="B7" s="115"/>
      <c r="C7" s="116"/>
      <c r="D7" s="117">
        <v>71678</v>
      </c>
      <c r="E7" s="118"/>
      <c r="F7" s="119">
        <v>83623</v>
      </c>
      <c r="G7" s="120"/>
      <c r="H7" s="121"/>
    </row>
    <row r="8" spans="1:8">
      <c r="A8" s="122"/>
      <c r="B8" s="123"/>
      <c r="C8" s="124"/>
      <c r="D8" s="125">
        <v>27233</v>
      </c>
      <c r="E8" s="126"/>
      <c r="F8" s="127">
        <v>48787</v>
      </c>
      <c r="G8" s="128"/>
      <c r="H8" s="129"/>
    </row>
    <row r="9" spans="1:8">
      <c r="A9" s="110" t="s">
        <v>520</v>
      </c>
      <c r="B9" s="115"/>
      <c r="C9" s="116"/>
      <c r="D9" s="117">
        <v>51473</v>
      </c>
      <c r="E9" s="118"/>
      <c r="F9" s="119">
        <v>87974</v>
      </c>
      <c r="G9" s="120"/>
      <c r="H9" s="121"/>
    </row>
    <row r="10" spans="1:8">
      <c r="A10" s="122"/>
      <c r="B10" s="123"/>
      <c r="C10" s="124"/>
      <c r="D10" s="125">
        <v>26576</v>
      </c>
      <c r="E10" s="126"/>
      <c r="F10" s="127">
        <v>48183</v>
      </c>
      <c r="G10" s="128"/>
      <c r="H10" s="129"/>
    </row>
    <row r="11" spans="1:8">
      <c r="A11" s="110" t="s">
        <v>521</v>
      </c>
      <c r="B11" s="115"/>
      <c r="C11" s="116"/>
      <c r="D11" s="117">
        <v>49981</v>
      </c>
      <c r="E11" s="118"/>
      <c r="F11" s="119">
        <v>83280</v>
      </c>
      <c r="G11" s="120"/>
      <c r="H11" s="121"/>
    </row>
    <row r="12" spans="1:8">
      <c r="A12" s="122"/>
      <c r="B12" s="123"/>
      <c r="C12" s="130"/>
      <c r="D12" s="125">
        <v>40436</v>
      </c>
      <c r="E12" s="126"/>
      <c r="F12" s="127">
        <v>43123</v>
      </c>
      <c r="G12" s="128"/>
      <c r="H12" s="129"/>
    </row>
    <row r="13" spans="1:8">
      <c r="A13" s="110"/>
      <c r="B13" s="115"/>
      <c r="C13" s="131"/>
      <c r="D13" s="132">
        <v>62886</v>
      </c>
      <c r="E13" s="133"/>
      <c r="F13" s="134">
        <v>81951</v>
      </c>
      <c r="G13" s="135"/>
      <c r="H13" s="121"/>
    </row>
    <row r="14" spans="1:8">
      <c r="A14" s="122"/>
      <c r="B14" s="123"/>
      <c r="C14" s="124"/>
      <c r="D14" s="125">
        <v>42915</v>
      </c>
      <c r="E14" s="126"/>
      <c r="F14" s="127">
        <v>44450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15.21</v>
      </c>
      <c r="C19" s="136">
        <f>ROUND(VALUE(SUBSTITUTE(実質収支比率等に係る経年分析!G$48,"▲","-")),2)</f>
        <v>11.76</v>
      </c>
      <c r="D19" s="136">
        <f>ROUND(VALUE(SUBSTITUTE(実質収支比率等に係る経年分析!H$48,"▲","-")),2)</f>
        <v>7.51</v>
      </c>
      <c r="E19" s="136">
        <f>ROUND(VALUE(SUBSTITUTE(実質収支比率等に係る経年分析!I$48,"▲","-")),2)</f>
        <v>7.51</v>
      </c>
      <c r="F19" s="136">
        <f>ROUND(VALUE(SUBSTITUTE(実質収支比率等に係る経年分析!J$48,"▲","-")),2)</f>
        <v>5.93</v>
      </c>
    </row>
    <row r="20" spans="1:11">
      <c r="A20" s="136" t="s">
        <v>43</v>
      </c>
      <c r="B20" s="136">
        <f>ROUND(VALUE(SUBSTITUTE(実質収支比率等に係る経年分析!F$47,"▲","-")),2)</f>
        <v>18.71</v>
      </c>
      <c r="C20" s="136">
        <f>ROUND(VALUE(SUBSTITUTE(実質収支比率等に係る経年分析!G$47,"▲","-")),2)</f>
        <v>18.510000000000002</v>
      </c>
      <c r="D20" s="136">
        <f>ROUND(VALUE(SUBSTITUTE(実質収支比率等に係る経年分析!H$47,"▲","-")),2)</f>
        <v>16.89</v>
      </c>
      <c r="E20" s="136">
        <f>ROUND(VALUE(SUBSTITUTE(実質収支比率等に係る経年分析!I$47,"▲","-")),2)</f>
        <v>16.78</v>
      </c>
      <c r="F20" s="136">
        <f>ROUND(VALUE(SUBSTITUTE(実質収支比率等に係る経年分析!J$47,"▲","-")),2)</f>
        <v>16.940000000000001</v>
      </c>
    </row>
    <row r="21" spans="1:11">
      <c r="A21" s="136" t="s">
        <v>44</v>
      </c>
      <c r="B21" s="136">
        <f>IF(ISNUMBER(VALUE(SUBSTITUTE(実質収支比率等に係る経年分析!F$49,"▲","-"))),ROUND(VALUE(SUBSTITUTE(実質収支比率等に係る経年分析!F$49,"▲","-")),2),NA())</f>
        <v>2.8</v>
      </c>
      <c r="C21" s="136">
        <f>IF(ISNUMBER(VALUE(SUBSTITUTE(実質収支比率等に係る経年分析!G$49,"▲","-"))),ROUND(VALUE(SUBSTITUTE(実質収支比率等に係る経年分析!G$49,"▲","-")),2),NA())</f>
        <v>-1.33</v>
      </c>
      <c r="D21" s="136">
        <f>IF(ISNUMBER(VALUE(SUBSTITUTE(実質収支比率等に係る経年分析!H$49,"▲","-"))),ROUND(VALUE(SUBSTITUTE(実質収支比率等に係る経年分析!H$49,"▲","-")),2),NA())</f>
        <v>-6.34</v>
      </c>
      <c r="E21" s="136">
        <f>IF(ISNUMBER(VALUE(SUBSTITUTE(実質収支比率等に係る経年分析!I$49,"▲","-"))),ROUND(VALUE(SUBSTITUTE(実質収支比率等に係る経年分析!I$49,"▲","-")),2),NA())</f>
        <v>0.06</v>
      </c>
      <c r="F21" s="136">
        <f>IF(ISNUMBER(VALUE(SUBSTITUTE(実質収支比率等に係る経年分析!J$49,"▲","-"))),ROUND(VALUE(SUBSTITUTE(実質収支比率等に係る経年分析!J$49,"▲","-")),2),NA())</f>
        <v>-1.63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0.14000000000000001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0.24</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介護老人保健施設在宅介護支援センター特別会計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0.24</v>
      </c>
    </row>
    <row r="30" spans="1:11">
      <c r="A30" s="137" t="str">
        <f>IF(連結実質赤字比率に係る赤字・黒字の構成分析!C$40="",NA(),連結実質赤字比率に係る赤字・黒字の構成分析!C$40)</f>
        <v>介護老人福祉施設事業デイサービスセンター特別会計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v>
      </c>
    </row>
    <row r="31" spans="1:11">
      <c r="A31" s="137" t="str">
        <f>IF(連結実質赤字比率に係る赤字・黒字の構成分析!C$39="",NA(),連結実質赤字比率に係る赤字・黒字の構成分析!C$39)</f>
        <v>介護保険特別会計（保険事業勘定）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1.36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1.1299999999999999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1.3</v>
      </c>
    </row>
    <row r="32" spans="1:11">
      <c r="A32" s="137" t="str">
        <f>IF(連結実質赤字比率に係る赤字・黒字の構成分析!C$38="",NA(),連結実質赤字比率に係る赤字・黒字の構成分析!C$38)</f>
        <v>介護老人福祉施設事業特別会計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1.54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1.56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1.59</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v>
      </c>
    </row>
    <row r="34" spans="1:16">
      <c r="A34" s="137" t="str">
        <f>IF(連結実質赤字比率に係る赤字・黒字の構成分析!C$36="",NA(),連結実質赤字比率に係る赤字・黒字の構成分析!C$36)</f>
        <v>介護老人保健施設事業特別会計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5.0199999999999996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4.8899999999999997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11.58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7.26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5.54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9.52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8.9600000000000009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1687</v>
      </c>
      <c r="E42" s="138"/>
      <c r="F42" s="138"/>
      <c r="G42" s="138">
        <f>'実質公債費比率（分子）の構造'!L$52</f>
        <v>1742</v>
      </c>
      <c r="H42" s="138"/>
      <c r="I42" s="138"/>
      <c r="J42" s="138">
        <f>'実質公債費比率（分子）の構造'!M$52</f>
        <v>1815</v>
      </c>
      <c r="K42" s="138"/>
      <c r="L42" s="138"/>
      <c r="M42" s="138">
        <f>'実質公債費比率（分子）の構造'!N$52</f>
        <v>1831</v>
      </c>
      <c r="N42" s="138"/>
      <c r="O42" s="138"/>
      <c r="P42" s="138">
        <f>'実質公債費比率（分子）の構造'!O$52</f>
        <v>1918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v>
      </c>
      <c r="C44" s="138"/>
      <c r="D44" s="138"/>
      <c r="E44" s="138">
        <f>'実質公債費比率（分子）の構造'!L$50</f>
        <v>3</v>
      </c>
      <c r="F44" s="138"/>
      <c r="G44" s="138"/>
      <c r="H44" s="138">
        <f>'実質公債費比率（分子）の構造'!M$50</f>
        <v>3</v>
      </c>
      <c r="I44" s="138"/>
      <c r="J44" s="138"/>
      <c r="K44" s="138">
        <f>'実質公債費比率（分子）の構造'!N$50</f>
        <v>2</v>
      </c>
      <c r="L44" s="138"/>
      <c r="M44" s="138"/>
      <c r="N44" s="138">
        <f>'実質公債費比率（分子）の構造'!O$50</f>
        <v>2</v>
      </c>
      <c r="O44" s="138"/>
      <c r="P44" s="138"/>
    </row>
    <row r="45" spans="1:16">
      <c r="A45" s="138" t="s">
        <v>54</v>
      </c>
      <c r="B45" s="138">
        <f>'実質公債費比率（分子）の構造'!K$49</f>
        <v>149</v>
      </c>
      <c r="C45" s="138"/>
      <c r="D45" s="138"/>
      <c r="E45" s="138">
        <f>'実質公債費比率（分子）の構造'!L$49</f>
        <v>161</v>
      </c>
      <c r="F45" s="138"/>
      <c r="G45" s="138"/>
      <c r="H45" s="138">
        <f>'実質公債費比率（分子）の構造'!M$49</f>
        <v>151</v>
      </c>
      <c r="I45" s="138"/>
      <c r="J45" s="138"/>
      <c r="K45" s="138">
        <f>'実質公債費比率（分子）の構造'!N$49</f>
        <v>157</v>
      </c>
      <c r="L45" s="138"/>
      <c r="M45" s="138"/>
      <c r="N45" s="138">
        <f>'実質公債費比率（分子）の構造'!O$49</f>
        <v>153</v>
      </c>
      <c r="O45" s="138"/>
      <c r="P45" s="138"/>
    </row>
    <row r="46" spans="1:16">
      <c r="A46" s="138" t="s">
        <v>55</v>
      </c>
      <c r="B46" s="138">
        <f>'実質公債費比率（分子）の構造'!K$48</f>
        <v>1223</v>
      </c>
      <c r="C46" s="138"/>
      <c r="D46" s="138"/>
      <c r="E46" s="138">
        <f>'実質公債費比率（分子）の構造'!L$48</f>
        <v>1255</v>
      </c>
      <c r="F46" s="138"/>
      <c r="G46" s="138"/>
      <c r="H46" s="138">
        <f>'実質公債費比率（分子）の構造'!M$48</f>
        <v>1276</v>
      </c>
      <c r="I46" s="138"/>
      <c r="J46" s="138"/>
      <c r="K46" s="138">
        <f>'実質公債費比率（分子）の構造'!N$48</f>
        <v>1297</v>
      </c>
      <c r="L46" s="138"/>
      <c r="M46" s="138"/>
      <c r="N46" s="138">
        <f>'実質公債費比率（分子）の構造'!O$48</f>
        <v>1309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1334</v>
      </c>
      <c r="C49" s="138"/>
      <c r="D49" s="138"/>
      <c r="E49" s="138">
        <f>'実質公債費比率（分子）の構造'!L$45</f>
        <v>1334</v>
      </c>
      <c r="F49" s="138"/>
      <c r="G49" s="138"/>
      <c r="H49" s="138">
        <f>'実質公債費比率（分子）の構造'!M$45</f>
        <v>1335</v>
      </c>
      <c r="I49" s="138"/>
      <c r="J49" s="138"/>
      <c r="K49" s="138">
        <f>'実質公債費比率（分子）の構造'!N$45</f>
        <v>1330</v>
      </c>
      <c r="L49" s="138"/>
      <c r="M49" s="138"/>
      <c r="N49" s="138">
        <f>'実質公債費比率（分子）の構造'!O$45</f>
        <v>1410</v>
      </c>
      <c r="O49" s="138"/>
      <c r="P49" s="138"/>
    </row>
    <row r="50" spans="1:16">
      <c r="A50" s="138" t="s">
        <v>59</v>
      </c>
      <c r="B50" s="138" t="e">
        <f>NA()</f>
        <v>#N/A</v>
      </c>
      <c r="C50" s="138">
        <f>IF(ISNUMBER('実質公債費比率（分子）の構造'!K$53),'実質公債費比率（分子）の構造'!K$53,NA())</f>
        <v>1021</v>
      </c>
      <c r="D50" s="138" t="e">
        <f>NA()</f>
        <v>#N/A</v>
      </c>
      <c r="E50" s="138" t="e">
        <f>NA()</f>
        <v>#N/A</v>
      </c>
      <c r="F50" s="138">
        <f>IF(ISNUMBER('実質公債費比率（分子）の構造'!L$53),'実質公債費比率（分子）の構造'!L$53,NA())</f>
        <v>1011</v>
      </c>
      <c r="G50" s="138" t="e">
        <f>NA()</f>
        <v>#N/A</v>
      </c>
      <c r="H50" s="138" t="e">
        <f>NA()</f>
        <v>#N/A</v>
      </c>
      <c r="I50" s="138">
        <f>IF(ISNUMBER('実質公債費比率（分子）の構造'!M$53),'実質公債費比率（分子）の構造'!M$53,NA())</f>
        <v>950</v>
      </c>
      <c r="J50" s="138" t="e">
        <f>NA()</f>
        <v>#N/A</v>
      </c>
      <c r="K50" s="138" t="e">
        <f>NA()</f>
        <v>#N/A</v>
      </c>
      <c r="L50" s="138">
        <f>IF(ISNUMBER('実質公債費比率（分子）の構造'!N$53),'実質公債費比率（分子）の構造'!N$53,NA())</f>
        <v>955</v>
      </c>
      <c r="M50" s="138" t="e">
        <f>NA()</f>
        <v>#N/A</v>
      </c>
      <c r="N50" s="138" t="e">
        <f>NA()</f>
        <v>#N/A</v>
      </c>
      <c r="O50" s="138">
        <f>IF(ISNUMBER('実質公債費比率（分子）の構造'!O$53),'実質公債費比率（分子）の構造'!O$53,NA())</f>
        <v>956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22217</v>
      </c>
      <c r="E56" s="137"/>
      <c r="F56" s="137"/>
      <c r="G56" s="137">
        <f>'将来負担比率（分子）の構造'!J$52</f>
        <v>22989</v>
      </c>
      <c r="H56" s="137"/>
      <c r="I56" s="137"/>
      <c r="J56" s="137">
        <f>'将来負担比率（分子）の構造'!K$52</f>
        <v>23461</v>
      </c>
      <c r="K56" s="137"/>
      <c r="L56" s="137"/>
      <c r="M56" s="137">
        <f>'将来負担比率（分子）の構造'!L$52</f>
        <v>23247</v>
      </c>
      <c r="N56" s="137"/>
      <c r="O56" s="137"/>
      <c r="P56" s="137">
        <f>'将来負担比率（分子）の構造'!M$52</f>
        <v>22973</v>
      </c>
    </row>
    <row r="57" spans="1:16">
      <c r="A57" s="137" t="s">
        <v>36</v>
      </c>
      <c r="B57" s="137"/>
      <c r="C57" s="137"/>
      <c r="D57" s="137">
        <f>'将来負担比率（分子）の構造'!I$51</f>
        <v>356</v>
      </c>
      <c r="E57" s="137"/>
      <c r="F57" s="137"/>
      <c r="G57" s="137">
        <f>'将来負担比率（分子）の構造'!J$51</f>
        <v>321</v>
      </c>
      <c r="H57" s="137"/>
      <c r="I57" s="137"/>
      <c r="J57" s="137">
        <f>'将来負担比率（分子）の構造'!K$51</f>
        <v>294</v>
      </c>
      <c r="K57" s="137"/>
      <c r="L57" s="137"/>
      <c r="M57" s="137">
        <f>'将来負担比率（分子）の構造'!L$51</f>
        <v>264</v>
      </c>
      <c r="N57" s="137"/>
      <c r="O57" s="137"/>
      <c r="P57" s="137">
        <f>'将来負担比率（分子）の構造'!M$51</f>
        <v>242</v>
      </c>
    </row>
    <row r="58" spans="1:16">
      <c r="A58" s="137" t="s">
        <v>35</v>
      </c>
      <c r="B58" s="137"/>
      <c r="C58" s="137"/>
      <c r="D58" s="137">
        <f>'将来負担比率（分子）の構造'!I$50</f>
        <v>6179</v>
      </c>
      <c r="E58" s="137"/>
      <c r="F58" s="137"/>
      <c r="G58" s="137">
        <f>'将来負担比率（分子）の構造'!J$50</f>
        <v>6392</v>
      </c>
      <c r="H58" s="137"/>
      <c r="I58" s="137"/>
      <c r="J58" s="137">
        <f>'将来負担比率（分子）の構造'!K$50</f>
        <v>5989</v>
      </c>
      <c r="K58" s="137"/>
      <c r="L58" s="137"/>
      <c r="M58" s="137">
        <f>'将来負担比率（分子）の構造'!L$50</f>
        <v>6002</v>
      </c>
      <c r="N58" s="137"/>
      <c r="O58" s="137"/>
      <c r="P58" s="137">
        <f>'将来負担比率（分子）の構造'!M$50</f>
        <v>4960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889</v>
      </c>
      <c r="C62" s="137"/>
      <c r="D62" s="137"/>
      <c r="E62" s="137">
        <f>'将来負担比率（分子）の構造'!J$45</f>
        <v>539</v>
      </c>
      <c r="F62" s="137"/>
      <c r="G62" s="137"/>
      <c r="H62" s="137">
        <f>'将来負担比率（分子）の構造'!K$45</f>
        <v>337</v>
      </c>
      <c r="I62" s="137"/>
      <c r="J62" s="137"/>
      <c r="K62" s="137">
        <f>'将来負担比率（分子）の構造'!L$45</f>
        <v>41</v>
      </c>
      <c r="L62" s="137"/>
      <c r="M62" s="137"/>
      <c r="N62" s="137" t="str">
        <f>'将来負担比率（分子）の構造'!M$45</f>
        <v>-</v>
      </c>
      <c r="O62" s="137"/>
      <c r="P62" s="137"/>
    </row>
    <row r="63" spans="1:16">
      <c r="A63" s="137" t="s">
        <v>28</v>
      </c>
      <c r="B63" s="137">
        <f>'将来負担比率（分子）の構造'!I$44</f>
        <v>1194</v>
      </c>
      <c r="C63" s="137"/>
      <c r="D63" s="137"/>
      <c r="E63" s="137">
        <f>'将来負担比率（分子）の構造'!J$44</f>
        <v>1144</v>
      </c>
      <c r="F63" s="137"/>
      <c r="G63" s="137"/>
      <c r="H63" s="137">
        <f>'将来負担比率（分子）の構造'!K$44</f>
        <v>1057</v>
      </c>
      <c r="I63" s="137"/>
      <c r="J63" s="137"/>
      <c r="K63" s="137">
        <f>'将来負担比率（分子）の構造'!L$44</f>
        <v>1005</v>
      </c>
      <c r="L63" s="137"/>
      <c r="M63" s="137"/>
      <c r="N63" s="137">
        <f>'将来負担比率（分子）の構造'!M$44</f>
        <v>929</v>
      </c>
      <c r="O63" s="137"/>
      <c r="P63" s="137"/>
    </row>
    <row r="64" spans="1:16">
      <c r="A64" s="137" t="s">
        <v>27</v>
      </c>
      <c r="B64" s="137">
        <f>'将来負担比率（分子）の構造'!I$43</f>
        <v>16625</v>
      </c>
      <c r="C64" s="137"/>
      <c r="D64" s="137"/>
      <c r="E64" s="137">
        <f>'将来負担比率（分子）の構造'!J$43</f>
        <v>15897</v>
      </c>
      <c r="F64" s="137"/>
      <c r="G64" s="137"/>
      <c r="H64" s="137">
        <f>'将来負担比率（分子）の構造'!K$43</f>
        <v>15269</v>
      </c>
      <c r="I64" s="137"/>
      <c r="J64" s="137"/>
      <c r="K64" s="137">
        <f>'将来負担比率（分子）の構造'!L$43</f>
        <v>14631</v>
      </c>
      <c r="L64" s="137"/>
      <c r="M64" s="137"/>
      <c r="N64" s="137">
        <f>'将来負担比率（分子）の構造'!M$43</f>
        <v>13921</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16260</v>
      </c>
      <c r="C66" s="137"/>
      <c r="D66" s="137"/>
      <c r="E66" s="137">
        <f>'将来負担比率（分子）の構造'!J$41</f>
        <v>17456</v>
      </c>
      <c r="F66" s="137"/>
      <c r="G66" s="137"/>
      <c r="H66" s="137">
        <f>'将来負担比率（分子）の構造'!K$41</f>
        <v>18535</v>
      </c>
      <c r="I66" s="137"/>
      <c r="J66" s="137"/>
      <c r="K66" s="137">
        <f>'将来負担比率（分子）の構造'!L$41</f>
        <v>18726</v>
      </c>
      <c r="L66" s="137"/>
      <c r="M66" s="137"/>
      <c r="N66" s="137">
        <f>'将来負担比率（分子）の構造'!M$41</f>
        <v>18567</v>
      </c>
      <c r="O66" s="137"/>
      <c r="P66" s="137"/>
    </row>
    <row r="67" spans="1:16">
      <c r="A67" s="137" t="s">
        <v>63</v>
      </c>
      <c r="B67" s="137" t="e">
        <f>NA()</f>
        <v>#N/A</v>
      </c>
      <c r="C67" s="137">
        <f>IF(ISNUMBER('将来負担比率（分子）の構造'!I$53), IF('将来負担比率（分子）の構造'!I$53 &lt; 0, 0, '将来負担比率（分子）の構造'!I$53), NA())</f>
        <v>6215</v>
      </c>
      <c r="D67" s="137" t="e">
        <f>NA()</f>
        <v>#N/A</v>
      </c>
      <c r="E67" s="137" t="e">
        <f>NA()</f>
        <v>#N/A</v>
      </c>
      <c r="F67" s="137">
        <f>IF(ISNUMBER('将来負担比率（分子）の構造'!J$53), IF('将来負担比率（分子）の構造'!J$53 &lt; 0, 0, '将来負担比率（分子）の構造'!J$53), NA())</f>
        <v>5335</v>
      </c>
      <c r="G67" s="137" t="e">
        <f>NA()</f>
        <v>#N/A</v>
      </c>
      <c r="H67" s="137" t="e">
        <f>NA()</f>
        <v>#N/A</v>
      </c>
      <c r="I67" s="137">
        <f>IF(ISNUMBER('将来負担比率（分子）の構造'!K$53), IF('将来負担比率（分子）の構造'!K$53 &lt; 0, 0, '将来負担比率（分子）の構造'!K$53), NA())</f>
        <v>5454</v>
      </c>
      <c r="J67" s="137" t="e">
        <f>NA()</f>
        <v>#N/A</v>
      </c>
      <c r="K67" s="137" t="e">
        <f>NA()</f>
        <v>#N/A</v>
      </c>
      <c r="L67" s="137">
        <f>IF(ISNUMBER('将来負担比率（分子）の構造'!L$53), IF('将来負担比率（分子）の構造'!L$53 &lt; 0, 0, '将来負担比率（分子）の構造'!L$53), NA())</f>
        <v>4891</v>
      </c>
      <c r="M67" s="137" t="e">
        <f>NA()</f>
        <v>#N/A</v>
      </c>
      <c r="N67" s="137" t="e">
        <f>NA()</f>
        <v>#N/A</v>
      </c>
      <c r="O67" s="137">
        <f>IF(ISNUMBER('将来負担比率（分子）の構造'!M$53), IF('将来負担比率（分子）の構造'!M$53 &lt; 0, 0, '将来負担比率（分子）の構造'!M$53), NA())</f>
        <v>5243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4232352</v>
      </c>
      <c r="S5" s="615"/>
      <c r="T5" s="615"/>
      <c r="U5" s="615"/>
      <c r="V5" s="615"/>
      <c r="W5" s="615"/>
      <c r="X5" s="615"/>
      <c r="Y5" s="616"/>
      <c r="Z5" s="617">
        <v>26.1</v>
      </c>
      <c r="AA5" s="617"/>
      <c r="AB5" s="617"/>
      <c r="AC5" s="617"/>
      <c r="AD5" s="618">
        <v>4232352</v>
      </c>
      <c r="AE5" s="618"/>
      <c r="AF5" s="618"/>
      <c r="AG5" s="618"/>
      <c r="AH5" s="618"/>
      <c r="AI5" s="618"/>
      <c r="AJ5" s="618"/>
      <c r="AK5" s="618"/>
      <c r="AL5" s="619">
        <v>42.9</v>
      </c>
      <c r="AM5" s="620"/>
      <c r="AN5" s="620"/>
      <c r="AO5" s="621"/>
      <c r="AP5" s="611" t="s">
        <v>210</v>
      </c>
      <c r="AQ5" s="612"/>
      <c r="AR5" s="612"/>
      <c r="AS5" s="612"/>
      <c r="AT5" s="612"/>
      <c r="AU5" s="612"/>
      <c r="AV5" s="612"/>
      <c r="AW5" s="612"/>
      <c r="AX5" s="612"/>
      <c r="AY5" s="612"/>
      <c r="AZ5" s="612"/>
      <c r="BA5" s="612"/>
      <c r="BB5" s="612"/>
      <c r="BC5" s="612"/>
      <c r="BD5" s="612"/>
      <c r="BE5" s="612"/>
      <c r="BF5" s="613"/>
      <c r="BG5" s="625">
        <v>4214764</v>
      </c>
      <c r="BH5" s="626"/>
      <c r="BI5" s="626"/>
      <c r="BJ5" s="626"/>
      <c r="BK5" s="626"/>
      <c r="BL5" s="626"/>
      <c r="BM5" s="626"/>
      <c r="BN5" s="627"/>
      <c r="BO5" s="628">
        <v>99.6</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270675</v>
      </c>
      <c r="S6" s="626"/>
      <c r="T6" s="626"/>
      <c r="U6" s="626"/>
      <c r="V6" s="626"/>
      <c r="W6" s="626"/>
      <c r="X6" s="626"/>
      <c r="Y6" s="627"/>
      <c r="Z6" s="628">
        <v>1.7</v>
      </c>
      <c r="AA6" s="628"/>
      <c r="AB6" s="628"/>
      <c r="AC6" s="628"/>
      <c r="AD6" s="629">
        <v>270675</v>
      </c>
      <c r="AE6" s="629"/>
      <c r="AF6" s="629"/>
      <c r="AG6" s="629"/>
      <c r="AH6" s="629"/>
      <c r="AI6" s="629"/>
      <c r="AJ6" s="629"/>
      <c r="AK6" s="629"/>
      <c r="AL6" s="630">
        <v>2.7</v>
      </c>
      <c r="AM6" s="631"/>
      <c r="AN6" s="631"/>
      <c r="AO6" s="632"/>
      <c r="AP6" s="622" t="s">
        <v>216</v>
      </c>
      <c r="AQ6" s="623"/>
      <c r="AR6" s="623"/>
      <c r="AS6" s="623"/>
      <c r="AT6" s="623"/>
      <c r="AU6" s="623"/>
      <c r="AV6" s="623"/>
      <c r="AW6" s="623"/>
      <c r="AX6" s="623"/>
      <c r="AY6" s="623"/>
      <c r="AZ6" s="623"/>
      <c r="BA6" s="623"/>
      <c r="BB6" s="623"/>
      <c r="BC6" s="623"/>
      <c r="BD6" s="623"/>
      <c r="BE6" s="623"/>
      <c r="BF6" s="624"/>
      <c r="BG6" s="625">
        <v>4214764</v>
      </c>
      <c r="BH6" s="626"/>
      <c r="BI6" s="626"/>
      <c r="BJ6" s="626"/>
      <c r="BK6" s="626"/>
      <c r="BL6" s="626"/>
      <c r="BM6" s="626"/>
      <c r="BN6" s="627"/>
      <c r="BO6" s="628">
        <v>99.6</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127466</v>
      </c>
      <c r="CS6" s="626"/>
      <c r="CT6" s="626"/>
      <c r="CU6" s="626"/>
      <c r="CV6" s="626"/>
      <c r="CW6" s="626"/>
      <c r="CX6" s="626"/>
      <c r="CY6" s="627"/>
      <c r="CZ6" s="628">
        <v>0.8</v>
      </c>
      <c r="DA6" s="628"/>
      <c r="DB6" s="628"/>
      <c r="DC6" s="628"/>
      <c r="DD6" s="634" t="s">
        <v>211</v>
      </c>
      <c r="DE6" s="626"/>
      <c r="DF6" s="626"/>
      <c r="DG6" s="626"/>
      <c r="DH6" s="626"/>
      <c r="DI6" s="626"/>
      <c r="DJ6" s="626"/>
      <c r="DK6" s="626"/>
      <c r="DL6" s="626"/>
      <c r="DM6" s="626"/>
      <c r="DN6" s="626"/>
      <c r="DO6" s="626"/>
      <c r="DP6" s="627"/>
      <c r="DQ6" s="634">
        <v>127466</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6370</v>
      </c>
      <c r="S7" s="626"/>
      <c r="T7" s="626"/>
      <c r="U7" s="626"/>
      <c r="V7" s="626"/>
      <c r="W7" s="626"/>
      <c r="X7" s="626"/>
      <c r="Y7" s="627"/>
      <c r="Z7" s="628">
        <v>0</v>
      </c>
      <c r="AA7" s="628"/>
      <c r="AB7" s="628"/>
      <c r="AC7" s="628"/>
      <c r="AD7" s="629">
        <v>6370</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1887206</v>
      </c>
      <c r="BH7" s="626"/>
      <c r="BI7" s="626"/>
      <c r="BJ7" s="626"/>
      <c r="BK7" s="626"/>
      <c r="BL7" s="626"/>
      <c r="BM7" s="626"/>
      <c r="BN7" s="627"/>
      <c r="BO7" s="628">
        <v>44.6</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1741258</v>
      </c>
      <c r="CS7" s="626"/>
      <c r="CT7" s="626"/>
      <c r="CU7" s="626"/>
      <c r="CV7" s="626"/>
      <c r="CW7" s="626"/>
      <c r="CX7" s="626"/>
      <c r="CY7" s="627"/>
      <c r="CZ7" s="628">
        <v>11.2</v>
      </c>
      <c r="DA7" s="628"/>
      <c r="DB7" s="628"/>
      <c r="DC7" s="628"/>
      <c r="DD7" s="634">
        <v>81883</v>
      </c>
      <c r="DE7" s="626"/>
      <c r="DF7" s="626"/>
      <c r="DG7" s="626"/>
      <c r="DH7" s="626"/>
      <c r="DI7" s="626"/>
      <c r="DJ7" s="626"/>
      <c r="DK7" s="626"/>
      <c r="DL7" s="626"/>
      <c r="DM7" s="626"/>
      <c r="DN7" s="626"/>
      <c r="DO7" s="626"/>
      <c r="DP7" s="627"/>
      <c r="DQ7" s="634">
        <v>1533368</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16251</v>
      </c>
      <c r="S8" s="626"/>
      <c r="T8" s="626"/>
      <c r="U8" s="626"/>
      <c r="V8" s="626"/>
      <c r="W8" s="626"/>
      <c r="X8" s="626"/>
      <c r="Y8" s="627"/>
      <c r="Z8" s="628">
        <v>0.1</v>
      </c>
      <c r="AA8" s="628"/>
      <c r="AB8" s="628"/>
      <c r="AC8" s="628"/>
      <c r="AD8" s="629">
        <v>16251</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64277</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4495442</v>
      </c>
      <c r="CS8" s="626"/>
      <c r="CT8" s="626"/>
      <c r="CU8" s="626"/>
      <c r="CV8" s="626"/>
      <c r="CW8" s="626"/>
      <c r="CX8" s="626"/>
      <c r="CY8" s="627"/>
      <c r="CZ8" s="628">
        <v>28.9</v>
      </c>
      <c r="DA8" s="628"/>
      <c r="DB8" s="628"/>
      <c r="DC8" s="628"/>
      <c r="DD8" s="634">
        <v>51350</v>
      </c>
      <c r="DE8" s="626"/>
      <c r="DF8" s="626"/>
      <c r="DG8" s="626"/>
      <c r="DH8" s="626"/>
      <c r="DI8" s="626"/>
      <c r="DJ8" s="626"/>
      <c r="DK8" s="626"/>
      <c r="DL8" s="626"/>
      <c r="DM8" s="626"/>
      <c r="DN8" s="626"/>
      <c r="DO8" s="626"/>
      <c r="DP8" s="627"/>
      <c r="DQ8" s="634">
        <v>2514969</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8212</v>
      </c>
      <c r="S9" s="626"/>
      <c r="T9" s="626"/>
      <c r="U9" s="626"/>
      <c r="V9" s="626"/>
      <c r="W9" s="626"/>
      <c r="X9" s="626"/>
      <c r="Y9" s="627"/>
      <c r="Z9" s="628">
        <v>0.1</v>
      </c>
      <c r="AA9" s="628"/>
      <c r="AB9" s="628"/>
      <c r="AC9" s="628"/>
      <c r="AD9" s="629">
        <v>8212</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1583509</v>
      </c>
      <c r="BH9" s="626"/>
      <c r="BI9" s="626"/>
      <c r="BJ9" s="626"/>
      <c r="BK9" s="626"/>
      <c r="BL9" s="626"/>
      <c r="BM9" s="626"/>
      <c r="BN9" s="627"/>
      <c r="BO9" s="628">
        <v>37.4</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1306406</v>
      </c>
      <c r="CS9" s="626"/>
      <c r="CT9" s="626"/>
      <c r="CU9" s="626"/>
      <c r="CV9" s="626"/>
      <c r="CW9" s="626"/>
      <c r="CX9" s="626"/>
      <c r="CY9" s="627"/>
      <c r="CZ9" s="628">
        <v>8.4</v>
      </c>
      <c r="DA9" s="628"/>
      <c r="DB9" s="628"/>
      <c r="DC9" s="628"/>
      <c r="DD9" s="634">
        <v>36827</v>
      </c>
      <c r="DE9" s="626"/>
      <c r="DF9" s="626"/>
      <c r="DG9" s="626"/>
      <c r="DH9" s="626"/>
      <c r="DI9" s="626"/>
      <c r="DJ9" s="626"/>
      <c r="DK9" s="626"/>
      <c r="DL9" s="626"/>
      <c r="DM9" s="626"/>
      <c r="DN9" s="626"/>
      <c r="DO9" s="626"/>
      <c r="DP9" s="627"/>
      <c r="DQ9" s="634">
        <v>1194696</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591522</v>
      </c>
      <c r="S10" s="626"/>
      <c r="T10" s="626"/>
      <c r="U10" s="626"/>
      <c r="V10" s="626"/>
      <c r="W10" s="626"/>
      <c r="X10" s="626"/>
      <c r="Y10" s="627"/>
      <c r="Z10" s="628">
        <v>3.7</v>
      </c>
      <c r="AA10" s="628"/>
      <c r="AB10" s="628"/>
      <c r="AC10" s="628"/>
      <c r="AD10" s="629">
        <v>591522</v>
      </c>
      <c r="AE10" s="629"/>
      <c r="AF10" s="629"/>
      <c r="AG10" s="629"/>
      <c r="AH10" s="629"/>
      <c r="AI10" s="629"/>
      <c r="AJ10" s="629"/>
      <c r="AK10" s="629"/>
      <c r="AL10" s="630">
        <v>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71504</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27357</v>
      </c>
      <c r="CS10" s="626"/>
      <c r="CT10" s="626"/>
      <c r="CU10" s="626"/>
      <c r="CV10" s="626"/>
      <c r="CW10" s="626"/>
      <c r="CX10" s="626"/>
      <c r="CY10" s="627"/>
      <c r="CZ10" s="628">
        <v>0.2</v>
      </c>
      <c r="DA10" s="628"/>
      <c r="DB10" s="628"/>
      <c r="DC10" s="628"/>
      <c r="DD10" s="634">
        <v>7103</v>
      </c>
      <c r="DE10" s="626"/>
      <c r="DF10" s="626"/>
      <c r="DG10" s="626"/>
      <c r="DH10" s="626"/>
      <c r="DI10" s="626"/>
      <c r="DJ10" s="626"/>
      <c r="DK10" s="626"/>
      <c r="DL10" s="626"/>
      <c r="DM10" s="626"/>
      <c r="DN10" s="626"/>
      <c r="DO10" s="626"/>
      <c r="DP10" s="627"/>
      <c r="DQ10" s="634">
        <v>20938</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167916</v>
      </c>
      <c r="BH11" s="626"/>
      <c r="BI11" s="626"/>
      <c r="BJ11" s="626"/>
      <c r="BK11" s="626"/>
      <c r="BL11" s="626"/>
      <c r="BM11" s="626"/>
      <c r="BN11" s="627"/>
      <c r="BO11" s="628">
        <v>4</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1120692</v>
      </c>
      <c r="CS11" s="626"/>
      <c r="CT11" s="626"/>
      <c r="CU11" s="626"/>
      <c r="CV11" s="626"/>
      <c r="CW11" s="626"/>
      <c r="CX11" s="626"/>
      <c r="CY11" s="627"/>
      <c r="CZ11" s="628">
        <v>7.2</v>
      </c>
      <c r="DA11" s="628"/>
      <c r="DB11" s="628"/>
      <c r="DC11" s="628"/>
      <c r="DD11" s="634">
        <v>421369</v>
      </c>
      <c r="DE11" s="626"/>
      <c r="DF11" s="626"/>
      <c r="DG11" s="626"/>
      <c r="DH11" s="626"/>
      <c r="DI11" s="626"/>
      <c r="DJ11" s="626"/>
      <c r="DK11" s="626"/>
      <c r="DL11" s="626"/>
      <c r="DM11" s="626"/>
      <c r="DN11" s="626"/>
      <c r="DO11" s="626"/>
      <c r="DP11" s="627"/>
      <c r="DQ11" s="634">
        <v>483883</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2048164</v>
      </c>
      <c r="BH12" s="626"/>
      <c r="BI12" s="626"/>
      <c r="BJ12" s="626"/>
      <c r="BK12" s="626"/>
      <c r="BL12" s="626"/>
      <c r="BM12" s="626"/>
      <c r="BN12" s="627"/>
      <c r="BO12" s="628">
        <v>48.4</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202959</v>
      </c>
      <c r="CS12" s="626"/>
      <c r="CT12" s="626"/>
      <c r="CU12" s="626"/>
      <c r="CV12" s="626"/>
      <c r="CW12" s="626"/>
      <c r="CX12" s="626"/>
      <c r="CY12" s="627"/>
      <c r="CZ12" s="628">
        <v>1.3</v>
      </c>
      <c r="DA12" s="628"/>
      <c r="DB12" s="628"/>
      <c r="DC12" s="628"/>
      <c r="DD12" s="634">
        <v>8558</v>
      </c>
      <c r="DE12" s="626"/>
      <c r="DF12" s="626"/>
      <c r="DG12" s="626"/>
      <c r="DH12" s="626"/>
      <c r="DI12" s="626"/>
      <c r="DJ12" s="626"/>
      <c r="DK12" s="626"/>
      <c r="DL12" s="626"/>
      <c r="DM12" s="626"/>
      <c r="DN12" s="626"/>
      <c r="DO12" s="626"/>
      <c r="DP12" s="627"/>
      <c r="DQ12" s="634">
        <v>168905</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61989</v>
      </c>
      <c r="S13" s="626"/>
      <c r="T13" s="626"/>
      <c r="U13" s="626"/>
      <c r="V13" s="626"/>
      <c r="W13" s="626"/>
      <c r="X13" s="626"/>
      <c r="Y13" s="627"/>
      <c r="Z13" s="628">
        <v>0.4</v>
      </c>
      <c r="AA13" s="628"/>
      <c r="AB13" s="628"/>
      <c r="AC13" s="628"/>
      <c r="AD13" s="629">
        <v>61989</v>
      </c>
      <c r="AE13" s="629"/>
      <c r="AF13" s="629"/>
      <c r="AG13" s="629"/>
      <c r="AH13" s="629"/>
      <c r="AI13" s="629"/>
      <c r="AJ13" s="629"/>
      <c r="AK13" s="629"/>
      <c r="AL13" s="630">
        <v>0.6</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2048020</v>
      </c>
      <c r="BH13" s="626"/>
      <c r="BI13" s="626"/>
      <c r="BJ13" s="626"/>
      <c r="BK13" s="626"/>
      <c r="BL13" s="626"/>
      <c r="BM13" s="626"/>
      <c r="BN13" s="627"/>
      <c r="BO13" s="628">
        <v>48.4</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2198719</v>
      </c>
      <c r="CS13" s="626"/>
      <c r="CT13" s="626"/>
      <c r="CU13" s="626"/>
      <c r="CV13" s="626"/>
      <c r="CW13" s="626"/>
      <c r="CX13" s="626"/>
      <c r="CY13" s="627"/>
      <c r="CZ13" s="628">
        <v>14.1</v>
      </c>
      <c r="DA13" s="628"/>
      <c r="DB13" s="628"/>
      <c r="DC13" s="628"/>
      <c r="DD13" s="634">
        <v>511633</v>
      </c>
      <c r="DE13" s="626"/>
      <c r="DF13" s="626"/>
      <c r="DG13" s="626"/>
      <c r="DH13" s="626"/>
      <c r="DI13" s="626"/>
      <c r="DJ13" s="626"/>
      <c r="DK13" s="626"/>
      <c r="DL13" s="626"/>
      <c r="DM13" s="626"/>
      <c r="DN13" s="626"/>
      <c r="DO13" s="626"/>
      <c r="DP13" s="627"/>
      <c r="DQ13" s="634">
        <v>1723585</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97542</v>
      </c>
      <c r="BH14" s="626"/>
      <c r="BI14" s="626"/>
      <c r="BJ14" s="626"/>
      <c r="BK14" s="626"/>
      <c r="BL14" s="626"/>
      <c r="BM14" s="626"/>
      <c r="BN14" s="627"/>
      <c r="BO14" s="628">
        <v>2.2999999999999998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592257</v>
      </c>
      <c r="CS14" s="626"/>
      <c r="CT14" s="626"/>
      <c r="CU14" s="626"/>
      <c r="CV14" s="626"/>
      <c r="CW14" s="626"/>
      <c r="CX14" s="626"/>
      <c r="CY14" s="627"/>
      <c r="CZ14" s="628">
        <v>3.8</v>
      </c>
      <c r="DA14" s="628"/>
      <c r="DB14" s="628"/>
      <c r="DC14" s="628"/>
      <c r="DD14" s="634">
        <v>13060</v>
      </c>
      <c r="DE14" s="626"/>
      <c r="DF14" s="626"/>
      <c r="DG14" s="626"/>
      <c r="DH14" s="626"/>
      <c r="DI14" s="626"/>
      <c r="DJ14" s="626"/>
      <c r="DK14" s="626"/>
      <c r="DL14" s="626"/>
      <c r="DM14" s="626"/>
      <c r="DN14" s="626"/>
      <c r="DO14" s="626"/>
      <c r="DP14" s="627"/>
      <c r="DQ14" s="634">
        <v>569456</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13579</v>
      </c>
      <c r="S15" s="626"/>
      <c r="T15" s="626"/>
      <c r="U15" s="626"/>
      <c r="V15" s="626"/>
      <c r="W15" s="626"/>
      <c r="X15" s="626"/>
      <c r="Y15" s="627"/>
      <c r="Z15" s="628">
        <v>0.1</v>
      </c>
      <c r="AA15" s="628"/>
      <c r="AB15" s="628"/>
      <c r="AC15" s="628"/>
      <c r="AD15" s="629">
        <v>13579</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181852</v>
      </c>
      <c r="BH15" s="626"/>
      <c r="BI15" s="626"/>
      <c r="BJ15" s="626"/>
      <c r="BK15" s="626"/>
      <c r="BL15" s="626"/>
      <c r="BM15" s="626"/>
      <c r="BN15" s="627"/>
      <c r="BO15" s="628">
        <v>4.3</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2339046</v>
      </c>
      <c r="CS15" s="626"/>
      <c r="CT15" s="626"/>
      <c r="CU15" s="626"/>
      <c r="CV15" s="626"/>
      <c r="CW15" s="626"/>
      <c r="CX15" s="626"/>
      <c r="CY15" s="627"/>
      <c r="CZ15" s="628">
        <v>15</v>
      </c>
      <c r="DA15" s="628"/>
      <c r="DB15" s="628"/>
      <c r="DC15" s="628"/>
      <c r="DD15" s="634">
        <v>652376</v>
      </c>
      <c r="DE15" s="626"/>
      <c r="DF15" s="626"/>
      <c r="DG15" s="626"/>
      <c r="DH15" s="626"/>
      <c r="DI15" s="626"/>
      <c r="DJ15" s="626"/>
      <c r="DK15" s="626"/>
      <c r="DL15" s="626"/>
      <c r="DM15" s="626"/>
      <c r="DN15" s="626"/>
      <c r="DO15" s="626"/>
      <c r="DP15" s="627"/>
      <c r="DQ15" s="634">
        <v>1513017</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5014126</v>
      </c>
      <c r="S16" s="626"/>
      <c r="T16" s="626"/>
      <c r="U16" s="626"/>
      <c r="V16" s="626"/>
      <c r="W16" s="626"/>
      <c r="X16" s="626"/>
      <c r="Y16" s="627"/>
      <c r="Z16" s="628">
        <v>31</v>
      </c>
      <c r="AA16" s="628"/>
      <c r="AB16" s="628"/>
      <c r="AC16" s="628"/>
      <c r="AD16" s="629">
        <v>4606761</v>
      </c>
      <c r="AE16" s="629"/>
      <c r="AF16" s="629"/>
      <c r="AG16" s="629"/>
      <c r="AH16" s="629"/>
      <c r="AI16" s="629"/>
      <c r="AJ16" s="629"/>
      <c r="AK16" s="629"/>
      <c r="AL16" s="630">
        <v>46.7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4606761</v>
      </c>
      <c r="S17" s="626"/>
      <c r="T17" s="626"/>
      <c r="U17" s="626"/>
      <c r="V17" s="626"/>
      <c r="W17" s="626"/>
      <c r="X17" s="626"/>
      <c r="Y17" s="627"/>
      <c r="Z17" s="628">
        <v>28.5</v>
      </c>
      <c r="AA17" s="628"/>
      <c r="AB17" s="628"/>
      <c r="AC17" s="628"/>
      <c r="AD17" s="629">
        <v>4606761</v>
      </c>
      <c r="AE17" s="629"/>
      <c r="AF17" s="629"/>
      <c r="AG17" s="629"/>
      <c r="AH17" s="629"/>
      <c r="AI17" s="629"/>
      <c r="AJ17" s="629"/>
      <c r="AK17" s="629"/>
      <c r="AL17" s="630">
        <v>46.7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1409554</v>
      </c>
      <c r="CS17" s="626"/>
      <c r="CT17" s="626"/>
      <c r="CU17" s="626"/>
      <c r="CV17" s="626"/>
      <c r="CW17" s="626"/>
      <c r="CX17" s="626"/>
      <c r="CY17" s="627"/>
      <c r="CZ17" s="628">
        <v>9.1</v>
      </c>
      <c r="DA17" s="628"/>
      <c r="DB17" s="628"/>
      <c r="DC17" s="628"/>
      <c r="DD17" s="634" t="s">
        <v>112</v>
      </c>
      <c r="DE17" s="626"/>
      <c r="DF17" s="626"/>
      <c r="DG17" s="626"/>
      <c r="DH17" s="626"/>
      <c r="DI17" s="626"/>
      <c r="DJ17" s="626"/>
      <c r="DK17" s="626"/>
      <c r="DL17" s="626"/>
      <c r="DM17" s="626"/>
      <c r="DN17" s="626"/>
      <c r="DO17" s="626"/>
      <c r="DP17" s="627"/>
      <c r="DQ17" s="634">
        <v>1374821</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407365</v>
      </c>
      <c r="S18" s="626"/>
      <c r="T18" s="626"/>
      <c r="U18" s="626"/>
      <c r="V18" s="626"/>
      <c r="W18" s="626"/>
      <c r="X18" s="626"/>
      <c r="Y18" s="627"/>
      <c r="Z18" s="628">
        <v>2.5</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17588</v>
      </c>
      <c r="BH19" s="626"/>
      <c r="BI19" s="626"/>
      <c r="BJ19" s="626"/>
      <c r="BK19" s="626"/>
      <c r="BL19" s="626"/>
      <c r="BM19" s="626"/>
      <c r="BN19" s="627"/>
      <c r="BO19" s="628">
        <v>0.4</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10215076</v>
      </c>
      <c r="S20" s="626"/>
      <c r="T20" s="626"/>
      <c r="U20" s="626"/>
      <c r="V20" s="626"/>
      <c r="W20" s="626"/>
      <c r="X20" s="626"/>
      <c r="Y20" s="627"/>
      <c r="Z20" s="628">
        <v>63.1</v>
      </c>
      <c r="AA20" s="628"/>
      <c r="AB20" s="628"/>
      <c r="AC20" s="628"/>
      <c r="AD20" s="629">
        <v>9807711</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17588</v>
      </c>
      <c r="BH20" s="626"/>
      <c r="BI20" s="626"/>
      <c r="BJ20" s="626"/>
      <c r="BK20" s="626"/>
      <c r="BL20" s="626"/>
      <c r="BM20" s="626"/>
      <c r="BN20" s="627"/>
      <c r="BO20" s="628">
        <v>0.4</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15561156</v>
      </c>
      <c r="CS20" s="626"/>
      <c r="CT20" s="626"/>
      <c r="CU20" s="626"/>
      <c r="CV20" s="626"/>
      <c r="CW20" s="626"/>
      <c r="CX20" s="626"/>
      <c r="CY20" s="627"/>
      <c r="CZ20" s="628">
        <v>100</v>
      </c>
      <c r="DA20" s="628"/>
      <c r="DB20" s="628"/>
      <c r="DC20" s="628"/>
      <c r="DD20" s="634">
        <v>1784159</v>
      </c>
      <c r="DE20" s="626"/>
      <c r="DF20" s="626"/>
      <c r="DG20" s="626"/>
      <c r="DH20" s="626"/>
      <c r="DI20" s="626"/>
      <c r="DJ20" s="626"/>
      <c r="DK20" s="626"/>
      <c r="DL20" s="626"/>
      <c r="DM20" s="626"/>
      <c r="DN20" s="626"/>
      <c r="DO20" s="626"/>
      <c r="DP20" s="627"/>
      <c r="DQ20" s="634">
        <v>11225104</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6644</v>
      </c>
      <c r="S21" s="626"/>
      <c r="T21" s="626"/>
      <c r="U21" s="626"/>
      <c r="V21" s="626"/>
      <c r="W21" s="626"/>
      <c r="X21" s="626"/>
      <c r="Y21" s="627"/>
      <c r="Z21" s="628">
        <v>0</v>
      </c>
      <c r="AA21" s="628"/>
      <c r="AB21" s="628"/>
      <c r="AC21" s="628"/>
      <c r="AD21" s="629">
        <v>6644</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17588</v>
      </c>
      <c r="BH21" s="626"/>
      <c r="BI21" s="626"/>
      <c r="BJ21" s="626"/>
      <c r="BK21" s="626"/>
      <c r="BL21" s="626"/>
      <c r="BM21" s="626"/>
      <c r="BN21" s="627"/>
      <c r="BO21" s="628">
        <v>0.4</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66989</v>
      </c>
      <c r="S22" s="626"/>
      <c r="T22" s="626"/>
      <c r="U22" s="626"/>
      <c r="V22" s="626"/>
      <c r="W22" s="626"/>
      <c r="X22" s="626"/>
      <c r="Y22" s="627"/>
      <c r="Z22" s="628">
        <v>0.4</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234288</v>
      </c>
      <c r="S23" s="626"/>
      <c r="T23" s="626"/>
      <c r="U23" s="626"/>
      <c r="V23" s="626"/>
      <c r="W23" s="626"/>
      <c r="X23" s="626"/>
      <c r="Y23" s="627"/>
      <c r="Z23" s="628">
        <v>1.4</v>
      </c>
      <c r="AA23" s="628"/>
      <c r="AB23" s="628"/>
      <c r="AC23" s="628"/>
      <c r="AD23" s="629">
        <v>41829</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50" t="s">
        <v>270</v>
      </c>
      <c r="DM23" s="651"/>
      <c r="DN23" s="651"/>
      <c r="DO23" s="651"/>
      <c r="DP23" s="651"/>
      <c r="DQ23" s="651"/>
      <c r="DR23" s="651"/>
      <c r="DS23" s="651"/>
      <c r="DT23" s="651"/>
      <c r="DU23" s="651"/>
      <c r="DV23" s="652"/>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66971</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6688474</v>
      </c>
      <c r="CS24" s="615"/>
      <c r="CT24" s="615"/>
      <c r="CU24" s="615"/>
      <c r="CV24" s="615"/>
      <c r="CW24" s="615"/>
      <c r="CX24" s="615"/>
      <c r="CY24" s="616"/>
      <c r="CZ24" s="654">
        <v>43</v>
      </c>
      <c r="DA24" s="655"/>
      <c r="DB24" s="655"/>
      <c r="DC24" s="656"/>
      <c r="DD24" s="653">
        <v>4831649</v>
      </c>
      <c r="DE24" s="615"/>
      <c r="DF24" s="615"/>
      <c r="DG24" s="615"/>
      <c r="DH24" s="615"/>
      <c r="DI24" s="615"/>
      <c r="DJ24" s="615"/>
      <c r="DK24" s="616"/>
      <c r="DL24" s="653">
        <v>4830219</v>
      </c>
      <c r="DM24" s="615"/>
      <c r="DN24" s="615"/>
      <c r="DO24" s="615"/>
      <c r="DP24" s="615"/>
      <c r="DQ24" s="615"/>
      <c r="DR24" s="615"/>
      <c r="DS24" s="615"/>
      <c r="DT24" s="615"/>
      <c r="DU24" s="615"/>
      <c r="DV24" s="616"/>
      <c r="DW24" s="619">
        <v>46.4</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1406348</v>
      </c>
      <c r="S25" s="626"/>
      <c r="T25" s="626"/>
      <c r="U25" s="626"/>
      <c r="V25" s="626"/>
      <c r="W25" s="626"/>
      <c r="X25" s="626"/>
      <c r="Y25" s="627"/>
      <c r="Z25" s="628">
        <v>8.6999999999999993</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2739067</v>
      </c>
      <c r="CS25" s="645"/>
      <c r="CT25" s="645"/>
      <c r="CU25" s="645"/>
      <c r="CV25" s="645"/>
      <c r="CW25" s="645"/>
      <c r="CX25" s="645"/>
      <c r="CY25" s="646"/>
      <c r="CZ25" s="659">
        <v>17.600000000000001</v>
      </c>
      <c r="DA25" s="660"/>
      <c r="DB25" s="660"/>
      <c r="DC25" s="661"/>
      <c r="DD25" s="634">
        <v>2575364</v>
      </c>
      <c r="DE25" s="645"/>
      <c r="DF25" s="645"/>
      <c r="DG25" s="645"/>
      <c r="DH25" s="645"/>
      <c r="DI25" s="645"/>
      <c r="DJ25" s="645"/>
      <c r="DK25" s="646"/>
      <c r="DL25" s="634">
        <v>2573984</v>
      </c>
      <c r="DM25" s="645"/>
      <c r="DN25" s="645"/>
      <c r="DO25" s="645"/>
      <c r="DP25" s="645"/>
      <c r="DQ25" s="645"/>
      <c r="DR25" s="645"/>
      <c r="DS25" s="645"/>
      <c r="DT25" s="645"/>
      <c r="DU25" s="645"/>
      <c r="DV25" s="646"/>
      <c r="DW25" s="630">
        <v>24.7</v>
      </c>
      <c r="DX25" s="657"/>
      <c r="DY25" s="657"/>
      <c r="DZ25" s="657"/>
      <c r="EA25" s="657"/>
      <c r="EB25" s="657"/>
      <c r="EC25" s="658"/>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1894791</v>
      </c>
      <c r="CS26" s="626"/>
      <c r="CT26" s="626"/>
      <c r="CU26" s="626"/>
      <c r="CV26" s="626"/>
      <c r="CW26" s="626"/>
      <c r="CX26" s="626"/>
      <c r="CY26" s="627"/>
      <c r="CZ26" s="659">
        <v>12.2</v>
      </c>
      <c r="DA26" s="660"/>
      <c r="DB26" s="660"/>
      <c r="DC26" s="661"/>
      <c r="DD26" s="634">
        <v>1745156</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7"/>
      <c r="DY26" s="657"/>
      <c r="DZ26" s="657"/>
      <c r="EA26" s="657"/>
      <c r="EB26" s="657"/>
      <c r="EC26" s="658"/>
    </row>
    <row r="27" spans="2:133" ht="11.25" customHeight="1">
      <c r="B27" s="622" t="s">
        <v>281</v>
      </c>
      <c r="C27" s="623"/>
      <c r="D27" s="623"/>
      <c r="E27" s="623"/>
      <c r="F27" s="623"/>
      <c r="G27" s="623"/>
      <c r="H27" s="623"/>
      <c r="I27" s="623"/>
      <c r="J27" s="623"/>
      <c r="K27" s="623"/>
      <c r="L27" s="623"/>
      <c r="M27" s="623"/>
      <c r="N27" s="623"/>
      <c r="O27" s="623"/>
      <c r="P27" s="623"/>
      <c r="Q27" s="624"/>
      <c r="R27" s="625">
        <v>1302626</v>
      </c>
      <c r="S27" s="626"/>
      <c r="T27" s="626"/>
      <c r="U27" s="626"/>
      <c r="V27" s="626"/>
      <c r="W27" s="626"/>
      <c r="X27" s="626"/>
      <c r="Y27" s="627"/>
      <c r="Z27" s="628">
        <v>8</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4232352</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2539853</v>
      </c>
      <c r="CS27" s="645"/>
      <c r="CT27" s="645"/>
      <c r="CU27" s="645"/>
      <c r="CV27" s="645"/>
      <c r="CW27" s="645"/>
      <c r="CX27" s="645"/>
      <c r="CY27" s="646"/>
      <c r="CZ27" s="659">
        <v>16.3</v>
      </c>
      <c r="DA27" s="660"/>
      <c r="DB27" s="660"/>
      <c r="DC27" s="661"/>
      <c r="DD27" s="634">
        <v>881464</v>
      </c>
      <c r="DE27" s="645"/>
      <c r="DF27" s="645"/>
      <c r="DG27" s="645"/>
      <c r="DH27" s="645"/>
      <c r="DI27" s="645"/>
      <c r="DJ27" s="645"/>
      <c r="DK27" s="646"/>
      <c r="DL27" s="634">
        <v>881414</v>
      </c>
      <c r="DM27" s="645"/>
      <c r="DN27" s="645"/>
      <c r="DO27" s="645"/>
      <c r="DP27" s="645"/>
      <c r="DQ27" s="645"/>
      <c r="DR27" s="645"/>
      <c r="DS27" s="645"/>
      <c r="DT27" s="645"/>
      <c r="DU27" s="645"/>
      <c r="DV27" s="646"/>
      <c r="DW27" s="630">
        <v>8.5</v>
      </c>
      <c r="DX27" s="657"/>
      <c r="DY27" s="657"/>
      <c r="DZ27" s="657"/>
      <c r="EA27" s="657"/>
      <c r="EB27" s="657"/>
      <c r="EC27" s="658"/>
    </row>
    <row r="28" spans="2:133" ht="11.25" customHeight="1">
      <c r="B28" s="622" t="s">
        <v>284</v>
      </c>
      <c r="C28" s="623"/>
      <c r="D28" s="623"/>
      <c r="E28" s="623"/>
      <c r="F28" s="623"/>
      <c r="G28" s="623"/>
      <c r="H28" s="623"/>
      <c r="I28" s="623"/>
      <c r="J28" s="623"/>
      <c r="K28" s="623"/>
      <c r="L28" s="623"/>
      <c r="M28" s="623"/>
      <c r="N28" s="623"/>
      <c r="O28" s="623"/>
      <c r="P28" s="623"/>
      <c r="Q28" s="624"/>
      <c r="R28" s="625">
        <v>56431</v>
      </c>
      <c r="S28" s="626"/>
      <c r="T28" s="626"/>
      <c r="U28" s="626"/>
      <c r="V28" s="626"/>
      <c r="W28" s="626"/>
      <c r="X28" s="626"/>
      <c r="Y28" s="627"/>
      <c r="Z28" s="628">
        <v>0.3</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1409554</v>
      </c>
      <c r="CS28" s="626"/>
      <c r="CT28" s="626"/>
      <c r="CU28" s="626"/>
      <c r="CV28" s="626"/>
      <c r="CW28" s="626"/>
      <c r="CX28" s="626"/>
      <c r="CY28" s="627"/>
      <c r="CZ28" s="659">
        <v>9.1</v>
      </c>
      <c r="DA28" s="660"/>
      <c r="DB28" s="660"/>
      <c r="DC28" s="661"/>
      <c r="DD28" s="634">
        <v>1374821</v>
      </c>
      <c r="DE28" s="626"/>
      <c r="DF28" s="626"/>
      <c r="DG28" s="626"/>
      <c r="DH28" s="626"/>
      <c r="DI28" s="626"/>
      <c r="DJ28" s="626"/>
      <c r="DK28" s="627"/>
      <c r="DL28" s="634">
        <v>1374821</v>
      </c>
      <c r="DM28" s="626"/>
      <c r="DN28" s="626"/>
      <c r="DO28" s="626"/>
      <c r="DP28" s="626"/>
      <c r="DQ28" s="626"/>
      <c r="DR28" s="626"/>
      <c r="DS28" s="626"/>
      <c r="DT28" s="626"/>
      <c r="DU28" s="626"/>
      <c r="DV28" s="627"/>
      <c r="DW28" s="630">
        <v>13.2</v>
      </c>
      <c r="DX28" s="657"/>
      <c r="DY28" s="657"/>
      <c r="DZ28" s="657"/>
      <c r="EA28" s="657"/>
      <c r="EB28" s="657"/>
      <c r="EC28" s="658"/>
    </row>
    <row r="29" spans="2:133" ht="11.25" customHeight="1">
      <c r="B29" s="622" t="s">
        <v>286</v>
      </c>
      <c r="C29" s="623"/>
      <c r="D29" s="623"/>
      <c r="E29" s="623"/>
      <c r="F29" s="623"/>
      <c r="G29" s="623"/>
      <c r="H29" s="623"/>
      <c r="I29" s="623"/>
      <c r="J29" s="623"/>
      <c r="K29" s="623"/>
      <c r="L29" s="623"/>
      <c r="M29" s="623"/>
      <c r="N29" s="623"/>
      <c r="O29" s="623"/>
      <c r="P29" s="623"/>
      <c r="Q29" s="624"/>
      <c r="R29" s="625">
        <v>24177</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1409554</v>
      </c>
      <c r="CS29" s="645"/>
      <c r="CT29" s="645"/>
      <c r="CU29" s="645"/>
      <c r="CV29" s="645"/>
      <c r="CW29" s="645"/>
      <c r="CX29" s="645"/>
      <c r="CY29" s="646"/>
      <c r="CZ29" s="659">
        <v>9.1</v>
      </c>
      <c r="DA29" s="660"/>
      <c r="DB29" s="660"/>
      <c r="DC29" s="661"/>
      <c r="DD29" s="634">
        <v>1374821</v>
      </c>
      <c r="DE29" s="645"/>
      <c r="DF29" s="645"/>
      <c r="DG29" s="645"/>
      <c r="DH29" s="645"/>
      <c r="DI29" s="645"/>
      <c r="DJ29" s="645"/>
      <c r="DK29" s="646"/>
      <c r="DL29" s="634">
        <v>1374821</v>
      </c>
      <c r="DM29" s="645"/>
      <c r="DN29" s="645"/>
      <c r="DO29" s="645"/>
      <c r="DP29" s="645"/>
      <c r="DQ29" s="645"/>
      <c r="DR29" s="645"/>
      <c r="DS29" s="645"/>
      <c r="DT29" s="645"/>
      <c r="DU29" s="645"/>
      <c r="DV29" s="646"/>
      <c r="DW29" s="630">
        <v>13.2</v>
      </c>
      <c r="DX29" s="657"/>
      <c r="DY29" s="657"/>
      <c r="DZ29" s="657"/>
      <c r="EA29" s="657"/>
      <c r="EB29" s="657"/>
      <c r="EC29" s="658"/>
    </row>
    <row r="30" spans="2:133" ht="11.25" customHeight="1">
      <c r="B30" s="622" t="s">
        <v>290</v>
      </c>
      <c r="C30" s="623"/>
      <c r="D30" s="623"/>
      <c r="E30" s="623"/>
      <c r="F30" s="623"/>
      <c r="G30" s="623"/>
      <c r="H30" s="623"/>
      <c r="I30" s="623"/>
      <c r="J30" s="623"/>
      <c r="K30" s="623"/>
      <c r="L30" s="623"/>
      <c r="M30" s="623"/>
      <c r="N30" s="623"/>
      <c r="O30" s="623"/>
      <c r="P30" s="623"/>
      <c r="Q30" s="624"/>
      <c r="R30" s="625">
        <v>252143</v>
      </c>
      <c r="S30" s="626"/>
      <c r="T30" s="626"/>
      <c r="U30" s="626"/>
      <c r="V30" s="626"/>
      <c r="W30" s="626"/>
      <c r="X30" s="626"/>
      <c r="Y30" s="627"/>
      <c r="Z30" s="628">
        <v>1.6</v>
      </c>
      <c r="AA30" s="628"/>
      <c r="AB30" s="628"/>
      <c r="AC30" s="628"/>
      <c r="AD30" s="629">
        <v>920</v>
      </c>
      <c r="AE30" s="629"/>
      <c r="AF30" s="629"/>
      <c r="AG30" s="629"/>
      <c r="AH30" s="629"/>
      <c r="AI30" s="629"/>
      <c r="AJ30" s="629"/>
      <c r="AK30" s="629"/>
      <c r="AL30" s="630">
        <v>0</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98.4</v>
      </c>
      <c r="BH30" s="684"/>
      <c r="BI30" s="684"/>
      <c r="BJ30" s="684"/>
      <c r="BK30" s="684"/>
      <c r="BL30" s="684"/>
      <c r="BM30" s="620">
        <v>94.1</v>
      </c>
      <c r="BN30" s="684"/>
      <c r="BO30" s="684"/>
      <c r="BP30" s="684"/>
      <c r="BQ30" s="685"/>
      <c r="BR30" s="683">
        <v>98.4</v>
      </c>
      <c r="BS30" s="684"/>
      <c r="BT30" s="684"/>
      <c r="BU30" s="684"/>
      <c r="BV30" s="684"/>
      <c r="BW30" s="684"/>
      <c r="BX30" s="620">
        <v>93.7</v>
      </c>
      <c r="BY30" s="684"/>
      <c r="BZ30" s="684"/>
      <c r="CA30" s="684"/>
      <c r="CB30" s="685"/>
      <c r="CD30" s="688"/>
      <c r="CE30" s="689"/>
      <c r="CF30" s="639" t="s">
        <v>293</v>
      </c>
      <c r="CG30" s="640"/>
      <c r="CH30" s="640"/>
      <c r="CI30" s="640"/>
      <c r="CJ30" s="640"/>
      <c r="CK30" s="640"/>
      <c r="CL30" s="640"/>
      <c r="CM30" s="640"/>
      <c r="CN30" s="640"/>
      <c r="CO30" s="640"/>
      <c r="CP30" s="640"/>
      <c r="CQ30" s="641"/>
      <c r="CR30" s="625">
        <v>1290342</v>
      </c>
      <c r="CS30" s="626"/>
      <c r="CT30" s="626"/>
      <c r="CU30" s="626"/>
      <c r="CV30" s="626"/>
      <c r="CW30" s="626"/>
      <c r="CX30" s="626"/>
      <c r="CY30" s="627"/>
      <c r="CZ30" s="659">
        <v>8.3000000000000007</v>
      </c>
      <c r="DA30" s="660"/>
      <c r="DB30" s="660"/>
      <c r="DC30" s="661"/>
      <c r="DD30" s="634">
        <v>1255609</v>
      </c>
      <c r="DE30" s="626"/>
      <c r="DF30" s="626"/>
      <c r="DG30" s="626"/>
      <c r="DH30" s="626"/>
      <c r="DI30" s="626"/>
      <c r="DJ30" s="626"/>
      <c r="DK30" s="627"/>
      <c r="DL30" s="634">
        <v>1255609</v>
      </c>
      <c r="DM30" s="626"/>
      <c r="DN30" s="626"/>
      <c r="DO30" s="626"/>
      <c r="DP30" s="626"/>
      <c r="DQ30" s="626"/>
      <c r="DR30" s="626"/>
      <c r="DS30" s="626"/>
      <c r="DT30" s="626"/>
      <c r="DU30" s="626"/>
      <c r="DV30" s="627"/>
      <c r="DW30" s="630">
        <v>12.1</v>
      </c>
      <c r="DX30" s="657"/>
      <c r="DY30" s="657"/>
      <c r="DZ30" s="657"/>
      <c r="EA30" s="657"/>
      <c r="EB30" s="657"/>
      <c r="EC30" s="658"/>
    </row>
    <row r="31" spans="2:133" ht="11.25" customHeight="1">
      <c r="B31" s="622" t="s">
        <v>294</v>
      </c>
      <c r="C31" s="623"/>
      <c r="D31" s="623"/>
      <c r="E31" s="623"/>
      <c r="F31" s="623"/>
      <c r="G31" s="623"/>
      <c r="H31" s="623"/>
      <c r="I31" s="623"/>
      <c r="J31" s="623"/>
      <c r="K31" s="623"/>
      <c r="L31" s="623"/>
      <c r="M31" s="623"/>
      <c r="N31" s="623"/>
      <c r="O31" s="623"/>
      <c r="P31" s="623"/>
      <c r="Q31" s="624"/>
      <c r="R31" s="625">
        <v>914483</v>
      </c>
      <c r="S31" s="626"/>
      <c r="T31" s="626"/>
      <c r="U31" s="626"/>
      <c r="V31" s="626"/>
      <c r="W31" s="626"/>
      <c r="X31" s="626"/>
      <c r="Y31" s="627"/>
      <c r="Z31" s="628">
        <v>5.6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98.7</v>
      </c>
      <c r="BH31" s="645"/>
      <c r="BI31" s="645"/>
      <c r="BJ31" s="645"/>
      <c r="BK31" s="645"/>
      <c r="BL31" s="645"/>
      <c r="BM31" s="631">
        <v>96</v>
      </c>
      <c r="BN31" s="681"/>
      <c r="BO31" s="681"/>
      <c r="BP31" s="681"/>
      <c r="BQ31" s="682"/>
      <c r="BR31" s="680">
        <v>98.8</v>
      </c>
      <c r="BS31" s="645"/>
      <c r="BT31" s="645"/>
      <c r="BU31" s="645"/>
      <c r="BV31" s="645"/>
      <c r="BW31" s="645"/>
      <c r="BX31" s="631">
        <v>96.1</v>
      </c>
      <c r="BY31" s="681"/>
      <c r="BZ31" s="681"/>
      <c r="CA31" s="681"/>
      <c r="CB31" s="682"/>
      <c r="CD31" s="688"/>
      <c r="CE31" s="689"/>
      <c r="CF31" s="639" t="s">
        <v>297</v>
      </c>
      <c r="CG31" s="640"/>
      <c r="CH31" s="640"/>
      <c r="CI31" s="640"/>
      <c r="CJ31" s="640"/>
      <c r="CK31" s="640"/>
      <c r="CL31" s="640"/>
      <c r="CM31" s="640"/>
      <c r="CN31" s="640"/>
      <c r="CO31" s="640"/>
      <c r="CP31" s="640"/>
      <c r="CQ31" s="641"/>
      <c r="CR31" s="625">
        <v>119212</v>
      </c>
      <c r="CS31" s="645"/>
      <c r="CT31" s="645"/>
      <c r="CU31" s="645"/>
      <c r="CV31" s="645"/>
      <c r="CW31" s="645"/>
      <c r="CX31" s="645"/>
      <c r="CY31" s="646"/>
      <c r="CZ31" s="659">
        <v>0.8</v>
      </c>
      <c r="DA31" s="660"/>
      <c r="DB31" s="660"/>
      <c r="DC31" s="661"/>
      <c r="DD31" s="634">
        <v>119212</v>
      </c>
      <c r="DE31" s="645"/>
      <c r="DF31" s="645"/>
      <c r="DG31" s="645"/>
      <c r="DH31" s="645"/>
      <c r="DI31" s="645"/>
      <c r="DJ31" s="645"/>
      <c r="DK31" s="646"/>
      <c r="DL31" s="634">
        <v>119212</v>
      </c>
      <c r="DM31" s="645"/>
      <c r="DN31" s="645"/>
      <c r="DO31" s="645"/>
      <c r="DP31" s="645"/>
      <c r="DQ31" s="645"/>
      <c r="DR31" s="645"/>
      <c r="DS31" s="645"/>
      <c r="DT31" s="645"/>
      <c r="DU31" s="645"/>
      <c r="DV31" s="646"/>
      <c r="DW31" s="630">
        <v>1.1000000000000001</v>
      </c>
      <c r="DX31" s="657"/>
      <c r="DY31" s="657"/>
      <c r="DZ31" s="657"/>
      <c r="EA31" s="657"/>
      <c r="EB31" s="657"/>
      <c r="EC31" s="658"/>
    </row>
    <row r="32" spans="2:133" ht="11.25" customHeight="1">
      <c r="B32" s="622" t="s">
        <v>298</v>
      </c>
      <c r="C32" s="623"/>
      <c r="D32" s="623"/>
      <c r="E32" s="623"/>
      <c r="F32" s="623"/>
      <c r="G32" s="623"/>
      <c r="H32" s="623"/>
      <c r="I32" s="623"/>
      <c r="J32" s="623"/>
      <c r="K32" s="623"/>
      <c r="L32" s="623"/>
      <c r="M32" s="623"/>
      <c r="N32" s="623"/>
      <c r="O32" s="623"/>
      <c r="P32" s="623"/>
      <c r="Q32" s="624"/>
      <c r="R32" s="625">
        <v>511988</v>
      </c>
      <c r="S32" s="626"/>
      <c r="T32" s="626"/>
      <c r="U32" s="626"/>
      <c r="V32" s="626"/>
      <c r="W32" s="626"/>
      <c r="X32" s="626"/>
      <c r="Y32" s="627"/>
      <c r="Z32" s="628">
        <v>3.2</v>
      </c>
      <c r="AA32" s="628"/>
      <c r="AB32" s="628"/>
      <c r="AC32" s="628"/>
      <c r="AD32" s="629">
        <v>248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98.1</v>
      </c>
      <c r="BH32" s="693"/>
      <c r="BI32" s="693"/>
      <c r="BJ32" s="693"/>
      <c r="BK32" s="693"/>
      <c r="BL32" s="693"/>
      <c r="BM32" s="694">
        <v>92</v>
      </c>
      <c r="BN32" s="693"/>
      <c r="BO32" s="693"/>
      <c r="BP32" s="693"/>
      <c r="BQ32" s="695"/>
      <c r="BR32" s="692">
        <v>97.9</v>
      </c>
      <c r="BS32" s="693"/>
      <c r="BT32" s="693"/>
      <c r="BU32" s="693"/>
      <c r="BV32" s="693"/>
      <c r="BW32" s="693"/>
      <c r="BX32" s="694">
        <v>91.1</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7"/>
      <c r="DY32" s="657"/>
      <c r="DZ32" s="657"/>
      <c r="EA32" s="657"/>
      <c r="EB32" s="657"/>
      <c r="EC32" s="658"/>
    </row>
    <row r="33" spans="2:133" ht="11.25" customHeight="1">
      <c r="B33" s="622" t="s">
        <v>301</v>
      </c>
      <c r="C33" s="623"/>
      <c r="D33" s="623"/>
      <c r="E33" s="623"/>
      <c r="F33" s="623"/>
      <c r="G33" s="623"/>
      <c r="H33" s="623"/>
      <c r="I33" s="623"/>
      <c r="J33" s="623"/>
      <c r="K33" s="623"/>
      <c r="L33" s="623"/>
      <c r="M33" s="623"/>
      <c r="N33" s="623"/>
      <c r="O33" s="623"/>
      <c r="P33" s="623"/>
      <c r="Q33" s="624"/>
      <c r="R33" s="625">
        <v>1131200</v>
      </c>
      <c r="S33" s="626"/>
      <c r="T33" s="626"/>
      <c r="U33" s="626"/>
      <c r="V33" s="626"/>
      <c r="W33" s="626"/>
      <c r="X33" s="626"/>
      <c r="Y33" s="627"/>
      <c r="Z33" s="628">
        <v>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7088523</v>
      </c>
      <c r="CS33" s="645"/>
      <c r="CT33" s="645"/>
      <c r="CU33" s="645"/>
      <c r="CV33" s="645"/>
      <c r="CW33" s="645"/>
      <c r="CX33" s="645"/>
      <c r="CY33" s="646"/>
      <c r="CZ33" s="659">
        <v>45.6</v>
      </c>
      <c r="DA33" s="660"/>
      <c r="DB33" s="660"/>
      <c r="DC33" s="661"/>
      <c r="DD33" s="634">
        <v>5938104</v>
      </c>
      <c r="DE33" s="645"/>
      <c r="DF33" s="645"/>
      <c r="DG33" s="645"/>
      <c r="DH33" s="645"/>
      <c r="DI33" s="645"/>
      <c r="DJ33" s="645"/>
      <c r="DK33" s="646"/>
      <c r="DL33" s="634">
        <v>4918648</v>
      </c>
      <c r="DM33" s="645"/>
      <c r="DN33" s="645"/>
      <c r="DO33" s="645"/>
      <c r="DP33" s="645"/>
      <c r="DQ33" s="645"/>
      <c r="DR33" s="645"/>
      <c r="DS33" s="645"/>
      <c r="DT33" s="645"/>
      <c r="DU33" s="645"/>
      <c r="DV33" s="646"/>
      <c r="DW33" s="630">
        <v>47.3</v>
      </c>
      <c r="DX33" s="657"/>
      <c r="DY33" s="657"/>
      <c r="DZ33" s="657"/>
      <c r="EA33" s="657"/>
      <c r="EB33" s="657"/>
      <c r="EC33" s="658"/>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2766052</v>
      </c>
      <c r="CS34" s="626"/>
      <c r="CT34" s="626"/>
      <c r="CU34" s="626"/>
      <c r="CV34" s="626"/>
      <c r="CW34" s="626"/>
      <c r="CX34" s="626"/>
      <c r="CY34" s="627"/>
      <c r="CZ34" s="659">
        <v>17.8</v>
      </c>
      <c r="DA34" s="660"/>
      <c r="DB34" s="660"/>
      <c r="DC34" s="661"/>
      <c r="DD34" s="634">
        <v>2045602</v>
      </c>
      <c r="DE34" s="626"/>
      <c r="DF34" s="626"/>
      <c r="DG34" s="626"/>
      <c r="DH34" s="626"/>
      <c r="DI34" s="626"/>
      <c r="DJ34" s="626"/>
      <c r="DK34" s="627"/>
      <c r="DL34" s="634">
        <v>1689482</v>
      </c>
      <c r="DM34" s="626"/>
      <c r="DN34" s="626"/>
      <c r="DO34" s="626"/>
      <c r="DP34" s="626"/>
      <c r="DQ34" s="626"/>
      <c r="DR34" s="626"/>
      <c r="DS34" s="626"/>
      <c r="DT34" s="626"/>
      <c r="DU34" s="626"/>
      <c r="DV34" s="627"/>
      <c r="DW34" s="630">
        <v>16.2</v>
      </c>
      <c r="DX34" s="657"/>
      <c r="DY34" s="657"/>
      <c r="DZ34" s="657"/>
      <c r="EA34" s="657"/>
      <c r="EB34" s="657"/>
      <c r="EC34" s="658"/>
    </row>
    <row r="35" spans="2:133" ht="11.25" customHeight="1">
      <c r="B35" s="622" t="s">
        <v>307</v>
      </c>
      <c r="C35" s="623"/>
      <c r="D35" s="623"/>
      <c r="E35" s="623"/>
      <c r="F35" s="623"/>
      <c r="G35" s="623"/>
      <c r="H35" s="623"/>
      <c r="I35" s="623"/>
      <c r="J35" s="623"/>
      <c r="K35" s="623"/>
      <c r="L35" s="623"/>
      <c r="M35" s="623"/>
      <c r="N35" s="623"/>
      <c r="O35" s="623"/>
      <c r="P35" s="623"/>
      <c r="Q35" s="624"/>
      <c r="R35" s="625">
        <v>550000</v>
      </c>
      <c r="S35" s="626"/>
      <c r="T35" s="626"/>
      <c r="U35" s="626"/>
      <c r="V35" s="626"/>
      <c r="W35" s="626"/>
      <c r="X35" s="626"/>
      <c r="Y35" s="627"/>
      <c r="Z35" s="628">
        <v>3.4</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2752847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187920</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56746</v>
      </c>
      <c r="CS35" s="645"/>
      <c r="CT35" s="645"/>
      <c r="CU35" s="645"/>
      <c r="CV35" s="645"/>
      <c r="CW35" s="645"/>
      <c r="CX35" s="645"/>
      <c r="CY35" s="646"/>
      <c r="CZ35" s="659">
        <v>0.4</v>
      </c>
      <c r="DA35" s="660"/>
      <c r="DB35" s="660"/>
      <c r="DC35" s="661"/>
      <c r="DD35" s="634">
        <v>54729</v>
      </c>
      <c r="DE35" s="645"/>
      <c r="DF35" s="645"/>
      <c r="DG35" s="645"/>
      <c r="DH35" s="645"/>
      <c r="DI35" s="645"/>
      <c r="DJ35" s="645"/>
      <c r="DK35" s="646"/>
      <c r="DL35" s="634">
        <v>54729</v>
      </c>
      <c r="DM35" s="645"/>
      <c r="DN35" s="645"/>
      <c r="DO35" s="645"/>
      <c r="DP35" s="645"/>
      <c r="DQ35" s="645"/>
      <c r="DR35" s="645"/>
      <c r="DS35" s="645"/>
      <c r="DT35" s="645"/>
      <c r="DU35" s="645"/>
      <c r="DV35" s="646"/>
      <c r="DW35" s="630">
        <v>0.5</v>
      </c>
      <c r="DX35" s="657"/>
      <c r="DY35" s="657"/>
      <c r="DZ35" s="657"/>
      <c r="EA35" s="657"/>
      <c r="EB35" s="657"/>
      <c r="EC35" s="658"/>
    </row>
    <row r="36" spans="2:133" ht="11.25" customHeight="1">
      <c r="B36" s="668" t="s">
        <v>311</v>
      </c>
      <c r="C36" s="669"/>
      <c r="D36" s="669"/>
      <c r="E36" s="669"/>
      <c r="F36" s="669"/>
      <c r="G36" s="669"/>
      <c r="H36" s="669"/>
      <c r="I36" s="669"/>
      <c r="J36" s="669"/>
      <c r="K36" s="669"/>
      <c r="L36" s="669"/>
      <c r="M36" s="669"/>
      <c r="N36" s="669"/>
      <c r="O36" s="669"/>
      <c r="P36" s="669"/>
      <c r="Q36" s="670"/>
      <c r="R36" s="697">
        <v>16189364</v>
      </c>
      <c r="S36" s="698"/>
      <c r="T36" s="698"/>
      <c r="U36" s="698"/>
      <c r="V36" s="698"/>
      <c r="W36" s="698"/>
      <c r="X36" s="698"/>
      <c r="Y36" s="699"/>
      <c r="Z36" s="700">
        <v>100</v>
      </c>
      <c r="AA36" s="700"/>
      <c r="AB36" s="700"/>
      <c r="AC36" s="700"/>
      <c r="AD36" s="701">
        <v>9857352</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1444000</v>
      </c>
      <c r="BA36" s="626"/>
      <c r="BB36" s="626"/>
      <c r="BC36" s="626"/>
      <c r="BD36" s="645"/>
      <c r="BE36" s="645"/>
      <c r="BF36" s="682"/>
      <c r="BG36" s="639" t="s">
        <v>313</v>
      </c>
      <c r="BH36" s="640"/>
      <c r="BI36" s="640"/>
      <c r="BJ36" s="640"/>
      <c r="BK36" s="640"/>
      <c r="BL36" s="640"/>
      <c r="BM36" s="640"/>
      <c r="BN36" s="640"/>
      <c r="BO36" s="640"/>
      <c r="BP36" s="640"/>
      <c r="BQ36" s="640"/>
      <c r="BR36" s="640"/>
      <c r="BS36" s="640"/>
      <c r="BT36" s="640"/>
      <c r="BU36" s="641"/>
      <c r="BV36" s="625">
        <v>139998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1614797</v>
      </c>
      <c r="CS36" s="626"/>
      <c r="CT36" s="626"/>
      <c r="CU36" s="626"/>
      <c r="CV36" s="626"/>
      <c r="CW36" s="626"/>
      <c r="CX36" s="626"/>
      <c r="CY36" s="627"/>
      <c r="CZ36" s="659">
        <v>10.4</v>
      </c>
      <c r="DA36" s="660"/>
      <c r="DB36" s="660"/>
      <c r="DC36" s="661"/>
      <c r="DD36" s="634">
        <v>1403163</v>
      </c>
      <c r="DE36" s="626"/>
      <c r="DF36" s="626"/>
      <c r="DG36" s="626"/>
      <c r="DH36" s="626"/>
      <c r="DI36" s="626"/>
      <c r="DJ36" s="626"/>
      <c r="DK36" s="627"/>
      <c r="DL36" s="634">
        <v>1005117</v>
      </c>
      <c r="DM36" s="626"/>
      <c r="DN36" s="626"/>
      <c r="DO36" s="626"/>
      <c r="DP36" s="626"/>
      <c r="DQ36" s="626"/>
      <c r="DR36" s="626"/>
      <c r="DS36" s="626"/>
      <c r="DT36" s="626"/>
      <c r="DU36" s="626"/>
      <c r="DV36" s="627"/>
      <c r="DW36" s="630">
        <v>9.6999999999999993</v>
      </c>
      <c r="DX36" s="657"/>
      <c r="DY36" s="657"/>
      <c r="DZ36" s="657"/>
      <c r="EA36" s="657"/>
      <c r="EB36" s="657"/>
      <c r="EC36" s="658"/>
    </row>
    <row r="37" spans="2:133" ht="11.25" customHeight="1">
      <c r="AQ37" s="704" t="s">
        <v>315</v>
      </c>
      <c r="AR37" s="705"/>
      <c r="AS37" s="705"/>
      <c r="AT37" s="705"/>
      <c r="AU37" s="705"/>
      <c r="AV37" s="705"/>
      <c r="AW37" s="705"/>
      <c r="AX37" s="705"/>
      <c r="AY37" s="706"/>
      <c r="AZ37" s="625">
        <v>77095</v>
      </c>
      <c r="BA37" s="626"/>
      <c r="BB37" s="626"/>
      <c r="BC37" s="626"/>
      <c r="BD37" s="645"/>
      <c r="BE37" s="645"/>
      <c r="BF37" s="682"/>
      <c r="BG37" s="639" t="s">
        <v>316</v>
      </c>
      <c r="BH37" s="640"/>
      <c r="BI37" s="640"/>
      <c r="BJ37" s="640"/>
      <c r="BK37" s="640"/>
      <c r="BL37" s="640"/>
      <c r="BM37" s="640"/>
      <c r="BN37" s="640"/>
      <c r="BO37" s="640"/>
      <c r="BP37" s="640"/>
      <c r="BQ37" s="640"/>
      <c r="BR37" s="640"/>
      <c r="BS37" s="640"/>
      <c r="BT37" s="640"/>
      <c r="BU37" s="641"/>
      <c r="BV37" s="625">
        <v>5397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618004</v>
      </c>
      <c r="CS37" s="645"/>
      <c r="CT37" s="645"/>
      <c r="CU37" s="645"/>
      <c r="CV37" s="645"/>
      <c r="CW37" s="645"/>
      <c r="CX37" s="645"/>
      <c r="CY37" s="646"/>
      <c r="CZ37" s="659">
        <v>4</v>
      </c>
      <c r="DA37" s="660"/>
      <c r="DB37" s="660"/>
      <c r="DC37" s="661"/>
      <c r="DD37" s="634">
        <v>617185</v>
      </c>
      <c r="DE37" s="645"/>
      <c r="DF37" s="645"/>
      <c r="DG37" s="645"/>
      <c r="DH37" s="645"/>
      <c r="DI37" s="645"/>
      <c r="DJ37" s="645"/>
      <c r="DK37" s="646"/>
      <c r="DL37" s="634">
        <v>560168</v>
      </c>
      <c r="DM37" s="645"/>
      <c r="DN37" s="645"/>
      <c r="DO37" s="645"/>
      <c r="DP37" s="645"/>
      <c r="DQ37" s="645"/>
      <c r="DR37" s="645"/>
      <c r="DS37" s="645"/>
      <c r="DT37" s="645"/>
      <c r="DU37" s="645"/>
      <c r="DV37" s="646"/>
      <c r="DW37" s="630">
        <v>5.4</v>
      </c>
      <c r="DX37" s="657"/>
      <c r="DY37" s="657"/>
      <c r="DZ37" s="657"/>
      <c r="EA37" s="657"/>
      <c r="EB37" s="657"/>
      <c r="EC37" s="658"/>
    </row>
    <row r="38" spans="2:133" ht="11.25" customHeight="1">
      <c r="AQ38" s="704" t="s">
        <v>318</v>
      </c>
      <c r="AR38" s="705"/>
      <c r="AS38" s="705"/>
      <c r="AT38" s="705"/>
      <c r="AU38" s="705"/>
      <c r="AV38" s="705"/>
      <c r="AW38" s="705"/>
      <c r="AX38" s="705"/>
      <c r="AY38" s="706"/>
      <c r="AZ38" s="625">
        <v>30000</v>
      </c>
      <c r="BA38" s="626"/>
      <c r="BB38" s="626"/>
      <c r="BC38" s="626"/>
      <c r="BD38" s="645"/>
      <c r="BE38" s="645"/>
      <c r="BF38" s="682"/>
      <c r="BG38" s="639" t="s">
        <v>319</v>
      </c>
      <c r="BH38" s="640"/>
      <c r="BI38" s="640"/>
      <c r="BJ38" s="640"/>
      <c r="BK38" s="640"/>
      <c r="BL38" s="640"/>
      <c r="BM38" s="640"/>
      <c r="BN38" s="640"/>
      <c r="BO38" s="640"/>
      <c r="BP38" s="640"/>
      <c r="BQ38" s="640"/>
      <c r="BR38" s="640"/>
      <c r="BS38" s="640"/>
      <c r="BT38" s="640"/>
      <c r="BU38" s="641"/>
      <c r="BV38" s="625">
        <v>9833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2645752</v>
      </c>
      <c r="CS38" s="626"/>
      <c r="CT38" s="626"/>
      <c r="CU38" s="626"/>
      <c r="CV38" s="626"/>
      <c r="CW38" s="626"/>
      <c r="CX38" s="626"/>
      <c r="CY38" s="627"/>
      <c r="CZ38" s="659">
        <v>17</v>
      </c>
      <c r="DA38" s="660"/>
      <c r="DB38" s="660"/>
      <c r="DC38" s="661"/>
      <c r="DD38" s="634">
        <v>2432576</v>
      </c>
      <c r="DE38" s="626"/>
      <c r="DF38" s="626"/>
      <c r="DG38" s="626"/>
      <c r="DH38" s="626"/>
      <c r="DI38" s="626"/>
      <c r="DJ38" s="626"/>
      <c r="DK38" s="627"/>
      <c r="DL38" s="634">
        <v>2169320</v>
      </c>
      <c r="DM38" s="626"/>
      <c r="DN38" s="626"/>
      <c r="DO38" s="626"/>
      <c r="DP38" s="626"/>
      <c r="DQ38" s="626"/>
      <c r="DR38" s="626"/>
      <c r="DS38" s="626"/>
      <c r="DT38" s="626"/>
      <c r="DU38" s="626"/>
      <c r="DV38" s="627"/>
      <c r="DW38" s="630">
        <v>20.8</v>
      </c>
      <c r="DX38" s="657"/>
      <c r="DY38" s="657"/>
      <c r="DZ38" s="657"/>
      <c r="EA38" s="657"/>
      <c r="EB38" s="657"/>
      <c r="EC38" s="658"/>
    </row>
    <row r="39" spans="2:133" ht="11.25" customHeight="1">
      <c r="AQ39" s="704" t="s">
        <v>321</v>
      </c>
      <c r="AR39" s="705"/>
      <c r="AS39" s="705"/>
      <c r="AT39" s="705"/>
      <c r="AU39" s="705"/>
      <c r="AV39" s="705"/>
      <c r="AW39" s="705"/>
      <c r="AX39" s="705"/>
      <c r="AY39" s="706"/>
      <c r="AZ39" s="625" t="s">
        <v>322</v>
      </c>
      <c r="BA39" s="626"/>
      <c r="BB39" s="626"/>
      <c r="BC39" s="626"/>
      <c r="BD39" s="645"/>
      <c r="BE39" s="645"/>
      <c r="BF39" s="682"/>
      <c r="BG39" s="710" t="s">
        <v>323</v>
      </c>
      <c r="BH39" s="711"/>
      <c r="BI39" s="711"/>
      <c r="BJ39" s="711"/>
      <c r="BK39" s="711"/>
      <c r="BL39" s="189"/>
      <c r="BM39" s="640" t="s">
        <v>324</v>
      </c>
      <c r="BN39" s="640"/>
      <c r="BO39" s="640"/>
      <c r="BP39" s="640"/>
      <c r="BQ39" s="640"/>
      <c r="BR39" s="640"/>
      <c r="BS39" s="640"/>
      <c r="BT39" s="640"/>
      <c r="BU39" s="641"/>
      <c r="BV39" s="625">
        <v>117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3143</v>
      </c>
      <c r="CS39" s="645"/>
      <c r="CT39" s="645"/>
      <c r="CU39" s="645"/>
      <c r="CV39" s="645"/>
      <c r="CW39" s="645"/>
      <c r="CX39" s="645"/>
      <c r="CY39" s="646"/>
      <c r="CZ39" s="659">
        <v>0</v>
      </c>
      <c r="DA39" s="660"/>
      <c r="DB39" s="660"/>
      <c r="DC39" s="661"/>
      <c r="DD39" s="634">
        <v>1</v>
      </c>
      <c r="DE39" s="645"/>
      <c r="DF39" s="645"/>
      <c r="DG39" s="645"/>
      <c r="DH39" s="645"/>
      <c r="DI39" s="645"/>
      <c r="DJ39" s="645"/>
      <c r="DK39" s="646"/>
      <c r="DL39" s="634" t="s">
        <v>322</v>
      </c>
      <c r="DM39" s="645"/>
      <c r="DN39" s="645"/>
      <c r="DO39" s="645"/>
      <c r="DP39" s="645"/>
      <c r="DQ39" s="645"/>
      <c r="DR39" s="645"/>
      <c r="DS39" s="645"/>
      <c r="DT39" s="645"/>
      <c r="DU39" s="645"/>
      <c r="DV39" s="646"/>
      <c r="DW39" s="630" t="s">
        <v>322</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311100</v>
      </c>
      <c r="BA40" s="626"/>
      <c r="BB40" s="626"/>
      <c r="BC40" s="626"/>
      <c r="BD40" s="645"/>
      <c r="BE40" s="645"/>
      <c r="BF40" s="682"/>
      <c r="BG40" s="710"/>
      <c r="BH40" s="711"/>
      <c r="BI40" s="711"/>
      <c r="BJ40" s="711"/>
      <c r="BK40" s="711"/>
      <c r="BL40" s="189"/>
      <c r="BM40" s="640" t="s">
        <v>327</v>
      </c>
      <c r="BN40" s="640"/>
      <c r="BO40" s="640"/>
      <c r="BP40" s="640"/>
      <c r="BQ40" s="640"/>
      <c r="BR40" s="640"/>
      <c r="BS40" s="640"/>
      <c r="BT40" s="640"/>
      <c r="BU40" s="641"/>
      <c r="BV40" s="625">
        <v>94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2033</v>
      </c>
      <c r="CS40" s="626"/>
      <c r="CT40" s="626"/>
      <c r="CU40" s="626"/>
      <c r="CV40" s="626"/>
      <c r="CW40" s="626"/>
      <c r="CX40" s="626"/>
      <c r="CY40" s="627"/>
      <c r="CZ40" s="659">
        <v>0</v>
      </c>
      <c r="DA40" s="660"/>
      <c r="DB40" s="660"/>
      <c r="DC40" s="661"/>
      <c r="DD40" s="634">
        <v>2033</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329</v>
      </c>
      <c r="AR41" s="648"/>
      <c r="AS41" s="648"/>
      <c r="AT41" s="648"/>
      <c r="AU41" s="648"/>
      <c r="AV41" s="648"/>
      <c r="AW41" s="648"/>
      <c r="AX41" s="648"/>
      <c r="AY41" s="649"/>
      <c r="AZ41" s="697">
        <v>890652</v>
      </c>
      <c r="BA41" s="698"/>
      <c r="BB41" s="698"/>
      <c r="BC41" s="698"/>
      <c r="BD41" s="693"/>
      <c r="BE41" s="693"/>
      <c r="BF41" s="695"/>
      <c r="BG41" s="712"/>
      <c r="BH41" s="713"/>
      <c r="BI41" s="713"/>
      <c r="BJ41" s="713"/>
      <c r="BK41" s="713"/>
      <c r="BL41" s="191"/>
      <c r="BM41" s="648" t="s">
        <v>330</v>
      </c>
      <c r="BN41" s="648"/>
      <c r="BO41" s="648"/>
      <c r="BP41" s="648"/>
      <c r="BQ41" s="648"/>
      <c r="BR41" s="648"/>
      <c r="BS41" s="648"/>
      <c r="BT41" s="648"/>
      <c r="BU41" s="649"/>
      <c r="BV41" s="697">
        <v>308</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45"/>
      <c r="CT41" s="645"/>
      <c r="CU41" s="645"/>
      <c r="CV41" s="645"/>
      <c r="CW41" s="645"/>
      <c r="CX41" s="645"/>
      <c r="CY41" s="646"/>
      <c r="CZ41" s="659" t="s">
        <v>332</v>
      </c>
      <c r="DA41" s="660"/>
      <c r="DB41" s="660"/>
      <c r="DC41" s="661"/>
      <c r="DD41" s="634" t="s">
        <v>332</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1784159</v>
      </c>
      <c r="CS42" s="626"/>
      <c r="CT42" s="626"/>
      <c r="CU42" s="626"/>
      <c r="CV42" s="626"/>
      <c r="CW42" s="626"/>
      <c r="CX42" s="626"/>
      <c r="CY42" s="627"/>
      <c r="CZ42" s="659">
        <v>11.5</v>
      </c>
      <c r="DA42" s="708"/>
      <c r="DB42" s="708"/>
      <c r="DC42" s="709"/>
      <c r="DD42" s="634">
        <v>455351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32287</v>
      </c>
      <c r="CS43" s="645"/>
      <c r="CT43" s="645"/>
      <c r="CU43" s="645"/>
      <c r="CV43" s="645"/>
      <c r="CW43" s="645"/>
      <c r="CX43" s="645"/>
      <c r="CY43" s="646"/>
      <c r="CZ43" s="659">
        <v>0.2</v>
      </c>
      <c r="DA43" s="660"/>
      <c r="DB43" s="660"/>
      <c r="DC43" s="661"/>
      <c r="DD43" s="634">
        <v>32287</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1784159</v>
      </c>
      <c r="CS44" s="626"/>
      <c r="CT44" s="626"/>
      <c r="CU44" s="626"/>
      <c r="CV44" s="626"/>
      <c r="CW44" s="626"/>
      <c r="CX44" s="626"/>
      <c r="CY44" s="627"/>
      <c r="CZ44" s="659">
        <v>11.5</v>
      </c>
      <c r="DA44" s="708"/>
      <c r="DB44" s="708"/>
      <c r="DC44" s="709"/>
      <c r="DD44" s="634">
        <v>455351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308404</v>
      </c>
      <c r="CS45" s="645"/>
      <c r="CT45" s="645"/>
      <c r="CU45" s="645"/>
      <c r="CV45" s="645"/>
      <c r="CW45" s="645"/>
      <c r="CX45" s="645"/>
      <c r="CY45" s="646"/>
      <c r="CZ45" s="659">
        <v>2</v>
      </c>
      <c r="DA45" s="660"/>
      <c r="DB45" s="660"/>
      <c r="DC45" s="661"/>
      <c r="DD45" s="634">
        <v>23226</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1443438</v>
      </c>
      <c r="CS46" s="626"/>
      <c r="CT46" s="626"/>
      <c r="CU46" s="626"/>
      <c r="CV46" s="626"/>
      <c r="CW46" s="626"/>
      <c r="CX46" s="626"/>
      <c r="CY46" s="627"/>
      <c r="CZ46" s="659">
        <v>9.3000000000000007</v>
      </c>
      <c r="DA46" s="708"/>
      <c r="DB46" s="708"/>
      <c r="DC46" s="709"/>
      <c r="DD46" s="634">
        <v>416408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112</v>
      </c>
      <c r="CS47" s="645"/>
      <c r="CT47" s="645"/>
      <c r="CU47" s="645"/>
      <c r="CV47" s="645"/>
      <c r="CW47" s="645"/>
      <c r="CX47" s="645"/>
      <c r="CY47" s="646"/>
      <c r="CZ47" s="659" t="s">
        <v>112</v>
      </c>
      <c r="DA47" s="660"/>
      <c r="DB47" s="660"/>
      <c r="DC47" s="661"/>
      <c r="DD47" s="634" t="s">
        <v>112</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15561156</v>
      </c>
      <c r="CS49" s="693"/>
      <c r="CT49" s="693"/>
      <c r="CU49" s="693"/>
      <c r="CV49" s="693"/>
      <c r="CW49" s="693"/>
      <c r="CX49" s="693"/>
      <c r="CY49" s="720"/>
      <c r="CZ49" s="721">
        <v>100</v>
      </c>
      <c r="DA49" s="722"/>
      <c r="DB49" s="722"/>
      <c r="DC49" s="723"/>
      <c r="DD49" s="724">
        <v>11225104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15964</v>
      </c>
      <c r="R7" s="755"/>
      <c r="S7" s="755"/>
      <c r="T7" s="755"/>
      <c r="U7" s="755"/>
      <c r="V7" s="755">
        <v>15380</v>
      </c>
      <c r="W7" s="755"/>
      <c r="X7" s="755"/>
      <c r="Y7" s="755"/>
      <c r="Z7" s="755"/>
      <c r="AA7" s="755">
        <v>585</v>
      </c>
      <c r="AB7" s="755"/>
      <c r="AC7" s="755"/>
      <c r="AD7" s="755"/>
      <c r="AE7" s="756"/>
      <c r="AF7" s="757">
        <v>577</v>
      </c>
      <c r="AG7" s="758"/>
      <c r="AH7" s="758"/>
      <c r="AI7" s="758"/>
      <c r="AJ7" s="759"/>
      <c r="AK7" s="794">
        <v>236</v>
      </c>
      <c r="AL7" s="795"/>
      <c r="AM7" s="795"/>
      <c r="AN7" s="795"/>
      <c r="AO7" s="795"/>
      <c r="AP7" s="795">
        <v>18267</v>
      </c>
      <c r="AQ7" s="795"/>
      <c r="AR7" s="795"/>
      <c r="AS7" s="795"/>
      <c r="AT7" s="795"/>
      <c r="AU7" s="796" t="s">
        <v>543</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0</v>
      </c>
      <c r="CI7" s="792"/>
      <c r="CJ7" s="792"/>
      <c r="CK7" s="792"/>
      <c r="CL7" s="793"/>
      <c r="CM7" s="791">
        <v>32</v>
      </c>
      <c r="CN7" s="792"/>
      <c r="CO7" s="792"/>
      <c r="CP7" s="792"/>
      <c r="CQ7" s="793"/>
      <c r="CR7" s="791">
        <v>5</v>
      </c>
      <c r="CS7" s="792"/>
      <c r="CT7" s="792"/>
      <c r="CU7" s="792"/>
      <c r="CV7" s="793"/>
      <c r="CW7" s="791">
        <v>0</v>
      </c>
      <c r="CX7" s="792"/>
      <c r="CY7" s="792"/>
      <c r="CZ7" s="792"/>
      <c r="DA7" s="793"/>
      <c r="DB7" s="791" t="s">
        <v>542</v>
      </c>
      <c r="DC7" s="792"/>
      <c r="DD7" s="792"/>
      <c r="DE7" s="792"/>
      <c r="DF7" s="793"/>
      <c r="DG7" s="791" t="s">
        <v>542</v>
      </c>
      <c r="DH7" s="792"/>
      <c r="DI7" s="792"/>
      <c r="DJ7" s="792"/>
      <c r="DK7" s="793"/>
      <c r="DL7" s="791" t="s">
        <v>542</v>
      </c>
      <c r="DM7" s="792"/>
      <c r="DN7" s="792"/>
      <c r="DO7" s="792"/>
      <c r="DP7" s="793"/>
      <c r="DQ7" s="791" t="s">
        <v>542</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109</v>
      </c>
      <c r="R8" s="779"/>
      <c r="S8" s="779"/>
      <c r="T8" s="779"/>
      <c r="U8" s="779"/>
      <c r="V8" s="779">
        <v>98</v>
      </c>
      <c r="W8" s="779"/>
      <c r="X8" s="779"/>
      <c r="Y8" s="779"/>
      <c r="Z8" s="779"/>
      <c r="AA8" s="779">
        <v>11</v>
      </c>
      <c r="AB8" s="779"/>
      <c r="AC8" s="779"/>
      <c r="AD8" s="779"/>
      <c r="AE8" s="780"/>
      <c r="AF8" s="781">
        <v>9</v>
      </c>
      <c r="AG8" s="782"/>
      <c r="AH8" s="782"/>
      <c r="AI8" s="782"/>
      <c r="AJ8" s="783"/>
      <c r="AK8" s="784">
        <v>18</v>
      </c>
      <c r="AL8" s="785"/>
      <c r="AM8" s="785"/>
      <c r="AN8" s="785"/>
      <c r="AO8" s="785"/>
      <c r="AP8" s="785" t="s">
        <v>542</v>
      </c>
      <c r="AQ8" s="785"/>
      <c r="AR8" s="785"/>
      <c r="AS8" s="785"/>
      <c r="AT8" s="785"/>
      <c r="AU8" s="786" t="s">
        <v>544</v>
      </c>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546</v>
      </c>
      <c r="BT8" s="789"/>
      <c r="BU8" s="789"/>
      <c r="BV8" s="789"/>
      <c r="BW8" s="789"/>
      <c r="BX8" s="789"/>
      <c r="BY8" s="789"/>
      <c r="BZ8" s="789"/>
      <c r="CA8" s="789"/>
      <c r="CB8" s="789"/>
      <c r="CC8" s="789"/>
      <c r="CD8" s="789"/>
      <c r="CE8" s="789"/>
      <c r="CF8" s="789"/>
      <c r="CG8" s="790"/>
      <c r="CH8" s="801">
        <v>71</v>
      </c>
      <c r="CI8" s="802"/>
      <c r="CJ8" s="802"/>
      <c r="CK8" s="802"/>
      <c r="CL8" s="803"/>
      <c r="CM8" s="801">
        <v>8952</v>
      </c>
      <c r="CN8" s="802"/>
      <c r="CO8" s="802"/>
      <c r="CP8" s="802"/>
      <c r="CQ8" s="803"/>
      <c r="CR8" s="801" t="s">
        <v>542</v>
      </c>
      <c r="CS8" s="802"/>
      <c r="CT8" s="802"/>
      <c r="CU8" s="802"/>
      <c r="CV8" s="803"/>
      <c r="CW8" s="801" t="s">
        <v>542</v>
      </c>
      <c r="CX8" s="802"/>
      <c r="CY8" s="802"/>
      <c r="CZ8" s="802"/>
      <c r="DA8" s="803"/>
      <c r="DB8" s="801">
        <v>400</v>
      </c>
      <c r="DC8" s="802"/>
      <c r="DD8" s="802"/>
      <c r="DE8" s="802"/>
      <c r="DF8" s="803"/>
      <c r="DG8" s="801" t="s">
        <v>542</v>
      </c>
      <c r="DH8" s="802"/>
      <c r="DI8" s="802"/>
      <c r="DJ8" s="802"/>
      <c r="DK8" s="803"/>
      <c r="DL8" s="801" t="s">
        <v>542</v>
      </c>
      <c r="DM8" s="802"/>
      <c r="DN8" s="802"/>
      <c r="DO8" s="802"/>
      <c r="DP8" s="803"/>
      <c r="DQ8" s="801" t="s">
        <v>542</v>
      </c>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113</v>
      </c>
      <c r="R9" s="779"/>
      <c r="S9" s="779"/>
      <c r="T9" s="779"/>
      <c r="U9" s="779"/>
      <c r="V9" s="779">
        <v>106</v>
      </c>
      <c r="W9" s="779"/>
      <c r="X9" s="779"/>
      <c r="Y9" s="779"/>
      <c r="Z9" s="779"/>
      <c r="AA9" s="779">
        <v>7</v>
      </c>
      <c r="AB9" s="779"/>
      <c r="AC9" s="779"/>
      <c r="AD9" s="779"/>
      <c r="AE9" s="780"/>
      <c r="AF9" s="781">
        <v>7</v>
      </c>
      <c r="AG9" s="782"/>
      <c r="AH9" s="782"/>
      <c r="AI9" s="782"/>
      <c r="AJ9" s="783"/>
      <c r="AK9" s="784">
        <v>60</v>
      </c>
      <c r="AL9" s="785"/>
      <c r="AM9" s="785"/>
      <c r="AN9" s="785"/>
      <c r="AO9" s="785"/>
      <c r="AP9" s="785">
        <v>301</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t="s">
        <v>369</v>
      </c>
      <c r="C10" s="776"/>
      <c r="D10" s="776"/>
      <c r="E10" s="776"/>
      <c r="F10" s="776"/>
      <c r="G10" s="776"/>
      <c r="H10" s="776"/>
      <c r="I10" s="776"/>
      <c r="J10" s="776"/>
      <c r="K10" s="776"/>
      <c r="L10" s="776"/>
      <c r="M10" s="776"/>
      <c r="N10" s="776"/>
      <c r="O10" s="776"/>
      <c r="P10" s="777"/>
      <c r="Q10" s="778">
        <v>69</v>
      </c>
      <c r="R10" s="779"/>
      <c r="S10" s="779"/>
      <c r="T10" s="779"/>
      <c r="U10" s="779"/>
      <c r="V10" s="779">
        <v>44</v>
      </c>
      <c r="W10" s="779"/>
      <c r="X10" s="779"/>
      <c r="Y10" s="779"/>
      <c r="Z10" s="779"/>
      <c r="AA10" s="779">
        <v>25</v>
      </c>
      <c r="AB10" s="779"/>
      <c r="AC10" s="779"/>
      <c r="AD10" s="779"/>
      <c r="AE10" s="780"/>
      <c r="AF10" s="781">
        <v>25</v>
      </c>
      <c r="AG10" s="782"/>
      <c r="AH10" s="782"/>
      <c r="AI10" s="782"/>
      <c r="AJ10" s="783"/>
      <c r="AK10" s="784" t="s">
        <v>542</v>
      </c>
      <c r="AL10" s="785"/>
      <c r="AM10" s="785"/>
      <c r="AN10" s="785"/>
      <c r="AO10" s="785"/>
      <c r="AP10" s="785" t="s">
        <v>542</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16189</v>
      </c>
      <c r="R23" s="814"/>
      <c r="S23" s="814"/>
      <c r="T23" s="814"/>
      <c r="U23" s="814"/>
      <c r="V23" s="814">
        <v>15561</v>
      </c>
      <c r="W23" s="814"/>
      <c r="X23" s="814"/>
      <c r="Y23" s="814"/>
      <c r="Z23" s="814"/>
      <c r="AA23" s="814">
        <v>628</v>
      </c>
      <c r="AB23" s="814"/>
      <c r="AC23" s="814"/>
      <c r="AD23" s="814"/>
      <c r="AE23" s="815"/>
      <c r="AF23" s="816">
        <v>618</v>
      </c>
      <c r="AG23" s="814"/>
      <c r="AH23" s="814"/>
      <c r="AI23" s="814"/>
      <c r="AJ23" s="817"/>
      <c r="AK23" s="818"/>
      <c r="AL23" s="819"/>
      <c r="AM23" s="819"/>
      <c r="AN23" s="819"/>
      <c r="AO23" s="819"/>
      <c r="AP23" s="814">
        <v>18567</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5161</v>
      </c>
      <c r="R28" s="843"/>
      <c r="S28" s="843"/>
      <c r="T28" s="843"/>
      <c r="U28" s="843"/>
      <c r="V28" s="843">
        <v>4973</v>
      </c>
      <c r="W28" s="843"/>
      <c r="X28" s="843"/>
      <c r="Y28" s="843"/>
      <c r="Z28" s="843"/>
      <c r="AA28" s="843">
        <v>188</v>
      </c>
      <c r="AB28" s="843"/>
      <c r="AC28" s="843"/>
      <c r="AD28" s="843"/>
      <c r="AE28" s="844"/>
      <c r="AF28" s="845">
        <v>188</v>
      </c>
      <c r="AG28" s="843"/>
      <c r="AH28" s="843"/>
      <c r="AI28" s="843"/>
      <c r="AJ28" s="846"/>
      <c r="AK28" s="847">
        <v>287</v>
      </c>
      <c r="AL28" s="838"/>
      <c r="AM28" s="838"/>
      <c r="AN28" s="838"/>
      <c r="AO28" s="838"/>
      <c r="AP28" s="838" t="s">
        <v>542</v>
      </c>
      <c r="AQ28" s="838"/>
      <c r="AR28" s="838"/>
      <c r="AS28" s="838"/>
      <c r="AT28" s="838"/>
      <c r="AU28" s="838" t="s">
        <v>548</v>
      </c>
      <c r="AV28" s="838"/>
      <c r="AW28" s="838"/>
      <c r="AX28" s="838"/>
      <c r="AY28" s="838"/>
      <c r="AZ28" s="839" t="s">
        <v>542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3264</v>
      </c>
      <c r="R29" s="779"/>
      <c r="S29" s="779"/>
      <c r="T29" s="779"/>
      <c r="U29" s="779"/>
      <c r="V29" s="779">
        <v>3128</v>
      </c>
      <c r="W29" s="779"/>
      <c r="X29" s="779"/>
      <c r="Y29" s="779"/>
      <c r="Z29" s="779"/>
      <c r="AA29" s="779">
        <v>136</v>
      </c>
      <c r="AB29" s="779"/>
      <c r="AC29" s="779"/>
      <c r="AD29" s="779"/>
      <c r="AE29" s="780"/>
      <c r="AF29" s="781">
        <v>136</v>
      </c>
      <c r="AG29" s="782"/>
      <c r="AH29" s="782"/>
      <c r="AI29" s="782"/>
      <c r="AJ29" s="783"/>
      <c r="AK29" s="850">
        <v>426</v>
      </c>
      <c r="AL29" s="851"/>
      <c r="AM29" s="851"/>
      <c r="AN29" s="851"/>
      <c r="AO29" s="851"/>
      <c r="AP29" s="851" t="s">
        <v>542</v>
      </c>
      <c r="AQ29" s="851"/>
      <c r="AR29" s="851"/>
      <c r="AS29" s="851"/>
      <c r="AT29" s="851"/>
      <c r="AU29" s="851" t="s">
        <v>542</v>
      </c>
      <c r="AV29" s="851"/>
      <c r="AW29" s="851"/>
      <c r="AX29" s="851"/>
      <c r="AY29" s="851"/>
      <c r="AZ29" s="852" t="s">
        <v>542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10</v>
      </c>
      <c r="R30" s="779"/>
      <c r="S30" s="779"/>
      <c r="T30" s="779"/>
      <c r="U30" s="779"/>
      <c r="V30" s="779">
        <v>10</v>
      </c>
      <c r="W30" s="779"/>
      <c r="X30" s="779"/>
      <c r="Y30" s="779"/>
      <c r="Z30" s="779"/>
      <c r="AA30" s="779" t="s">
        <v>547</v>
      </c>
      <c r="AB30" s="779"/>
      <c r="AC30" s="779"/>
      <c r="AD30" s="779"/>
      <c r="AE30" s="780"/>
      <c r="AF30" s="781" t="s">
        <v>112</v>
      </c>
      <c r="AG30" s="782"/>
      <c r="AH30" s="782"/>
      <c r="AI30" s="782"/>
      <c r="AJ30" s="783"/>
      <c r="AK30" s="850" t="s">
        <v>542</v>
      </c>
      <c r="AL30" s="851"/>
      <c r="AM30" s="851"/>
      <c r="AN30" s="851"/>
      <c r="AO30" s="851"/>
      <c r="AP30" s="851" t="s">
        <v>542</v>
      </c>
      <c r="AQ30" s="851"/>
      <c r="AR30" s="851"/>
      <c r="AS30" s="851"/>
      <c r="AT30" s="851"/>
      <c r="AU30" s="851" t="s">
        <v>542</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706</v>
      </c>
      <c r="R31" s="779"/>
      <c r="S31" s="779"/>
      <c r="T31" s="779"/>
      <c r="U31" s="779"/>
      <c r="V31" s="779">
        <v>696</v>
      </c>
      <c r="W31" s="779"/>
      <c r="X31" s="779"/>
      <c r="Y31" s="779"/>
      <c r="Z31" s="779"/>
      <c r="AA31" s="779">
        <v>9</v>
      </c>
      <c r="AB31" s="779"/>
      <c r="AC31" s="779"/>
      <c r="AD31" s="779"/>
      <c r="AE31" s="780"/>
      <c r="AF31" s="781">
        <v>9</v>
      </c>
      <c r="AG31" s="782"/>
      <c r="AH31" s="782"/>
      <c r="AI31" s="782"/>
      <c r="AJ31" s="783"/>
      <c r="AK31" s="850">
        <v>425</v>
      </c>
      <c r="AL31" s="851"/>
      <c r="AM31" s="851"/>
      <c r="AN31" s="851"/>
      <c r="AO31" s="851"/>
      <c r="AP31" s="851" t="s">
        <v>542</v>
      </c>
      <c r="AQ31" s="851"/>
      <c r="AR31" s="851"/>
      <c r="AS31" s="851"/>
      <c r="AT31" s="851"/>
      <c r="AU31" s="851" t="s">
        <v>542</v>
      </c>
      <c r="AV31" s="851"/>
      <c r="AW31" s="851"/>
      <c r="AX31" s="851"/>
      <c r="AY31" s="851"/>
      <c r="AZ31" s="852" t="s">
        <v>542</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749</v>
      </c>
      <c r="R32" s="779"/>
      <c r="S32" s="779"/>
      <c r="T32" s="779"/>
      <c r="U32" s="779"/>
      <c r="V32" s="779">
        <v>711</v>
      </c>
      <c r="W32" s="779"/>
      <c r="X32" s="779"/>
      <c r="Y32" s="779"/>
      <c r="Z32" s="779"/>
      <c r="AA32" s="779">
        <v>38</v>
      </c>
      <c r="AB32" s="779"/>
      <c r="AC32" s="779"/>
      <c r="AD32" s="779"/>
      <c r="AE32" s="780"/>
      <c r="AF32" s="781">
        <v>752</v>
      </c>
      <c r="AG32" s="782"/>
      <c r="AH32" s="782"/>
      <c r="AI32" s="782"/>
      <c r="AJ32" s="783"/>
      <c r="AK32" s="850">
        <v>77</v>
      </c>
      <c r="AL32" s="851"/>
      <c r="AM32" s="851"/>
      <c r="AN32" s="851"/>
      <c r="AO32" s="851"/>
      <c r="AP32" s="851">
        <v>3082</v>
      </c>
      <c r="AQ32" s="851"/>
      <c r="AR32" s="851"/>
      <c r="AS32" s="851"/>
      <c r="AT32" s="851"/>
      <c r="AU32" s="851">
        <v>385</v>
      </c>
      <c r="AV32" s="851"/>
      <c r="AW32" s="851"/>
      <c r="AX32" s="851"/>
      <c r="AY32" s="851"/>
      <c r="AZ32" s="852" t="s">
        <v>542</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216</v>
      </c>
      <c r="R33" s="779"/>
      <c r="S33" s="779"/>
      <c r="T33" s="779"/>
      <c r="U33" s="779"/>
      <c r="V33" s="779">
        <v>213</v>
      </c>
      <c r="W33" s="779"/>
      <c r="X33" s="779"/>
      <c r="Y33" s="779"/>
      <c r="Z33" s="779"/>
      <c r="AA33" s="779">
        <v>3</v>
      </c>
      <c r="AB33" s="779"/>
      <c r="AC33" s="779"/>
      <c r="AD33" s="779"/>
      <c r="AE33" s="780"/>
      <c r="AF33" s="781">
        <v>166</v>
      </c>
      <c r="AG33" s="782"/>
      <c r="AH33" s="782"/>
      <c r="AI33" s="782"/>
      <c r="AJ33" s="783"/>
      <c r="AK33" s="850">
        <v>30</v>
      </c>
      <c r="AL33" s="851"/>
      <c r="AM33" s="851"/>
      <c r="AN33" s="851"/>
      <c r="AO33" s="851"/>
      <c r="AP33" s="851" t="s">
        <v>542</v>
      </c>
      <c r="AQ33" s="851"/>
      <c r="AR33" s="851"/>
      <c r="AS33" s="851"/>
      <c r="AT33" s="851"/>
      <c r="AU33" s="851" t="s">
        <v>542</v>
      </c>
      <c r="AV33" s="851"/>
      <c r="AW33" s="851"/>
      <c r="AX33" s="851"/>
      <c r="AY33" s="851"/>
      <c r="AZ33" s="852" t="s">
        <v>542</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31</v>
      </c>
      <c r="R34" s="779"/>
      <c r="S34" s="779"/>
      <c r="T34" s="779"/>
      <c r="U34" s="779"/>
      <c r="V34" s="779">
        <v>35</v>
      </c>
      <c r="W34" s="779"/>
      <c r="X34" s="779"/>
      <c r="Y34" s="779"/>
      <c r="Z34" s="779"/>
      <c r="AA34" s="779">
        <v>-4</v>
      </c>
      <c r="AB34" s="779"/>
      <c r="AC34" s="779"/>
      <c r="AD34" s="779"/>
      <c r="AE34" s="780"/>
      <c r="AF34" s="781">
        <v>53</v>
      </c>
      <c r="AG34" s="782"/>
      <c r="AH34" s="782"/>
      <c r="AI34" s="782"/>
      <c r="AJ34" s="783"/>
      <c r="AK34" s="850" t="s">
        <v>547</v>
      </c>
      <c r="AL34" s="851"/>
      <c r="AM34" s="851"/>
      <c r="AN34" s="851"/>
      <c r="AO34" s="851"/>
      <c r="AP34" s="851" t="s">
        <v>542</v>
      </c>
      <c r="AQ34" s="851"/>
      <c r="AR34" s="851"/>
      <c r="AS34" s="851"/>
      <c r="AT34" s="851"/>
      <c r="AU34" s="851" t="s">
        <v>542</v>
      </c>
      <c r="AV34" s="851"/>
      <c r="AW34" s="851"/>
      <c r="AX34" s="851"/>
      <c r="AY34" s="851"/>
      <c r="AZ34" s="852" t="s">
        <v>542</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391</v>
      </c>
      <c r="C35" s="776"/>
      <c r="D35" s="776"/>
      <c r="E35" s="776"/>
      <c r="F35" s="776"/>
      <c r="G35" s="776"/>
      <c r="H35" s="776"/>
      <c r="I35" s="776"/>
      <c r="J35" s="776"/>
      <c r="K35" s="776"/>
      <c r="L35" s="776"/>
      <c r="M35" s="776"/>
      <c r="N35" s="776"/>
      <c r="O35" s="776"/>
      <c r="P35" s="777"/>
      <c r="Q35" s="778">
        <v>489</v>
      </c>
      <c r="R35" s="779"/>
      <c r="S35" s="779"/>
      <c r="T35" s="779"/>
      <c r="U35" s="779"/>
      <c r="V35" s="779">
        <v>474</v>
      </c>
      <c r="W35" s="779"/>
      <c r="X35" s="779"/>
      <c r="Y35" s="779"/>
      <c r="Z35" s="779"/>
      <c r="AA35" s="779">
        <v>15</v>
      </c>
      <c r="AB35" s="779"/>
      <c r="AC35" s="779"/>
      <c r="AD35" s="779"/>
      <c r="AE35" s="780"/>
      <c r="AF35" s="781">
        <v>510</v>
      </c>
      <c r="AG35" s="782"/>
      <c r="AH35" s="782"/>
      <c r="AI35" s="782"/>
      <c r="AJ35" s="783"/>
      <c r="AK35" s="850" t="s">
        <v>547</v>
      </c>
      <c r="AL35" s="851"/>
      <c r="AM35" s="851"/>
      <c r="AN35" s="851"/>
      <c r="AO35" s="851"/>
      <c r="AP35" s="851">
        <v>512</v>
      </c>
      <c r="AQ35" s="851"/>
      <c r="AR35" s="851"/>
      <c r="AS35" s="851"/>
      <c r="AT35" s="851"/>
      <c r="AU35" s="851" t="s">
        <v>542</v>
      </c>
      <c r="AV35" s="851"/>
      <c r="AW35" s="851"/>
      <c r="AX35" s="851"/>
      <c r="AY35" s="851"/>
      <c r="AZ35" s="852" t="s">
        <v>542</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392</v>
      </c>
      <c r="C36" s="776"/>
      <c r="D36" s="776"/>
      <c r="E36" s="776"/>
      <c r="F36" s="776"/>
      <c r="G36" s="776"/>
      <c r="H36" s="776"/>
      <c r="I36" s="776"/>
      <c r="J36" s="776"/>
      <c r="K36" s="776"/>
      <c r="L36" s="776"/>
      <c r="M36" s="776"/>
      <c r="N36" s="776"/>
      <c r="O36" s="776"/>
      <c r="P36" s="777"/>
      <c r="Q36" s="778">
        <v>2297</v>
      </c>
      <c r="R36" s="779"/>
      <c r="S36" s="779"/>
      <c r="T36" s="779"/>
      <c r="U36" s="779"/>
      <c r="V36" s="779">
        <v>2274</v>
      </c>
      <c r="W36" s="779"/>
      <c r="X36" s="779"/>
      <c r="Y36" s="779"/>
      <c r="Z36" s="779"/>
      <c r="AA36" s="779">
        <v>23</v>
      </c>
      <c r="AB36" s="779"/>
      <c r="AC36" s="779"/>
      <c r="AD36" s="779"/>
      <c r="AE36" s="780"/>
      <c r="AF36" s="781">
        <v>1</v>
      </c>
      <c r="AG36" s="782"/>
      <c r="AH36" s="782"/>
      <c r="AI36" s="782"/>
      <c r="AJ36" s="783"/>
      <c r="AK36" s="850">
        <v>1444</v>
      </c>
      <c r="AL36" s="851"/>
      <c r="AM36" s="851"/>
      <c r="AN36" s="851"/>
      <c r="AO36" s="851"/>
      <c r="AP36" s="851">
        <v>13549</v>
      </c>
      <c r="AQ36" s="851"/>
      <c r="AR36" s="851"/>
      <c r="AS36" s="851"/>
      <c r="AT36" s="851"/>
      <c r="AU36" s="851">
        <v>13536</v>
      </c>
      <c r="AV36" s="851"/>
      <c r="AW36" s="851"/>
      <c r="AX36" s="851"/>
      <c r="AY36" s="851"/>
      <c r="AZ36" s="852" t="s">
        <v>542</v>
      </c>
      <c r="BA36" s="852"/>
      <c r="BB36" s="852"/>
      <c r="BC36" s="852"/>
      <c r="BD36" s="852"/>
      <c r="BE36" s="848" t="s">
        <v>393</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1816</v>
      </c>
      <c r="AG63" s="862"/>
      <c r="AH63" s="862"/>
      <c r="AI63" s="862"/>
      <c r="AJ63" s="863"/>
      <c r="AK63" s="864"/>
      <c r="AL63" s="859"/>
      <c r="AM63" s="859"/>
      <c r="AN63" s="859"/>
      <c r="AO63" s="859"/>
      <c r="AP63" s="862">
        <v>17144</v>
      </c>
      <c r="AQ63" s="862"/>
      <c r="AR63" s="862"/>
      <c r="AS63" s="862"/>
      <c r="AT63" s="862"/>
      <c r="AU63" s="862">
        <v>13921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397</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549</v>
      </c>
      <c r="C68" s="890"/>
      <c r="D68" s="890"/>
      <c r="E68" s="890"/>
      <c r="F68" s="890"/>
      <c r="G68" s="890"/>
      <c r="H68" s="890"/>
      <c r="I68" s="890"/>
      <c r="J68" s="890"/>
      <c r="K68" s="890"/>
      <c r="L68" s="890"/>
      <c r="M68" s="890"/>
      <c r="N68" s="890"/>
      <c r="O68" s="890"/>
      <c r="P68" s="891"/>
      <c r="Q68" s="892">
        <v>542</v>
      </c>
      <c r="R68" s="886"/>
      <c r="S68" s="886"/>
      <c r="T68" s="886"/>
      <c r="U68" s="886"/>
      <c r="V68" s="886">
        <v>476</v>
      </c>
      <c r="W68" s="886"/>
      <c r="X68" s="886"/>
      <c r="Y68" s="886"/>
      <c r="Z68" s="886"/>
      <c r="AA68" s="886">
        <v>65</v>
      </c>
      <c r="AB68" s="886"/>
      <c r="AC68" s="886"/>
      <c r="AD68" s="886"/>
      <c r="AE68" s="886"/>
      <c r="AF68" s="886">
        <v>65</v>
      </c>
      <c r="AG68" s="886"/>
      <c r="AH68" s="886"/>
      <c r="AI68" s="886"/>
      <c r="AJ68" s="886"/>
      <c r="AK68" s="886" t="s">
        <v>548</v>
      </c>
      <c r="AL68" s="886"/>
      <c r="AM68" s="886"/>
      <c r="AN68" s="886"/>
      <c r="AO68" s="886"/>
      <c r="AP68" s="886">
        <v>46</v>
      </c>
      <c r="AQ68" s="886"/>
      <c r="AR68" s="886"/>
      <c r="AS68" s="886"/>
      <c r="AT68" s="886"/>
      <c r="AU68" s="886">
        <v>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550</v>
      </c>
      <c r="C69" s="894"/>
      <c r="D69" s="894"/>
      <c r="E69" s="894"/>
      <c r="F69" s="894"/>
      <c r="G69" s="894"/>
      <c r="H69" s="894"/>
      <c r="I69" s="894"/>
      <c r="J69" s="894"/>
      <c r="K69" s="894"/>
      <c r="L69" s="894"/>
      <c r="M69" s="894"/>
      <c r="N69" s="894"/>
      <c r="O69" s="894"/>
      <c r="P69" s="895"/>
      <c r="Q69" s="896">
        <v>1505</v>
      </c>
      <c r="R69" s="851"/>
      <c r="S69" s="851"/>
      <c r="T69" s="851"/>
      <c r="U69" s="851"/>
      <c r="V69" s="851">
        <v>1413</v>
      </c>
      <c r="W69" s="851"/>
      <c r="X69" s="851"/>
      <c r="Y69" s="851"/>
      <c r="Z69" s="851"/>
      <c r="AA69" s="851">
        <v>92</v>
      </c>
      <c r="AB69" s="851"/>
      <c r="AC69" s="851"/>
      <c r="AD69" s="851"/>
      <c r="AE69" s="851"/>
      <c r="AF69" s="851">
        <v>92</v>
      </c>
      <c r="AG69" s="851"/>
      <c r="AH69" s="851"/>
      <c r="AI69" s="851"/>
      <c r="AJ69" s="851"/>
      <c r="AK69" s="851" t="s">
        <v>542</v>
      </c>
      <c r="AL69" s="851"/>
      <c r="AM69" s="851"/>
      <c r="AN69" s="851"/>
      <c r="AO69" s="851"/>
      <c r="AP69" s="851">
        <v>2351</v>
      </c>
      <c r="AQ69" s="851"/>
      <c r="AR69" s="851"/>
      <c r="AS69" s="851"/>
      <c r="AT69" s="851"/>
      <c r="AU69" s="851">
        <v>924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554</v>
      </c>
      <c r="C70" s="894"/>
      <c r="D70" s="894"/>
      <c r="E70" s="894"/>
      <c r="F70" s="894"/>
      <c r="G70" s="894"/>
      <c r="H70" s="894"/>
      <c r="I70" s="894"/>
      <c r="J70" s="894"/>
      <c r="K70" s="894"/>
      <c r="L70" s="894"/>
      <c r="M70" s="894"/>
      <c r="N70" s="894"/>
      <c r="O70" s="894"/>
      <c r="P70" s="895"/>
      <c r="Q70" s="896">
        <v>256</v>
      </c>
      <c r="R70" s="851"/>
      <c r="S70" s="851"/>
      <c r="T70" s="851"/>
      <c r="U70" s="851"/>
      <c r="V70" s="851">
        <v>224</v>
      </c>
      <c r="W70" s="851"/>
      <c r="X70" s="851"/>
      <c r="Y70" s="851"/>
      <c r="Z70" s="851"/>
      <c r="AA70" s="851">
        <v>32</v>
      </c>
      <c r="AB70" s="851"/>
      <c r="AC70" s="851"/>
      <c r="AD70" s="851"/>
      <c r="AE70" s="851"/>
      <c r="AF70" s="851">
        <v>32</v>
      </c>
      <c r="AG70" s="851"/>
      <c r="AH70" s="851"/>
      <c r="AI70" s="851"/>
      <c r="AJ70" s="851"/>
      <c r="AK70" s="851" t="s">
        <v>547</v>
      </c>
      <c r="AL70" s="851"/>
      <c r="AM70" s="851"/>
      <c r="AN70" s="851"/>
      <c r="AO70" s="851"/>
      <c r="AP70" s="851" t="s">
        <v>547</v>
      </c>
      <c r="AQ70" s="851"/>
      <c r="AR70" s="851"/>
      <c r="AS70" s="851"/>
      <c r="AT70" s="851"/>
      <c r="AU70" s="851" t="s">
        <v>542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555</v>
      </c>
      <c r="C71" s="894"/>
      <c r="D71" s="894"/>
      <c r="E71" s="894"/>
      <c r="F71" s="894"/>
      <c r="G71" s="894"/>
      <c r="H71" s="894"/>
      <c r="I71" s="894"/>
      <c r="J71" s="894"/>
      <c r="K71" s="894"/>
      <c r="L71" s="894"/>
      <c r="M71" s="894"/>
      <c r="N71" s="894"/>
      <c r="O71" s="894"/>
      <c r="P71" s="895"/>
      <c r="Q71" s="896">
        <v>244114</v>
      </c>
      <c r="R71" s="851"/>
      <c r="S71" s="851"/>
      <c r="T71" s="851"/>
      <c r="U71" s="851"/>
      <c r="V71" s="851">
        <v>233963</v>
      </c>
      <c r="W71" s="851"/>
      <c r="X71" s="851"/>
      <c r="Y71" s="851"/>
      <c r="Z71" s="851"/>
      <c r="AA71" s="851">
        <v>10151</v>
      </c>
      <c r="AB71" s="851"/>
      <c r="AC71" s="851"/>
      <c r="AD71" s="851"/>
      <c r="AE71" s="851"/>
      <c r="AF71" s="851">
        <v>10151</v>
      </c>
      <c r="AG71" s="851"/>
      <c r="AH71" s="851"/>
      <c r="AI71" s="851"/>
      <c r="AJ71" s="851"/>
      <c r="AK71" s="851" t="s">
        <v>542</v>
      </c>
      <c r="AL71" s="851"/>
      <c r="AM71" s="851"/>
      <c r="AN71" s="851"/>
      <c r="AO71" s="851"/>
      <c r="AP71" s="851" t="s">
        <v>542</v>
      </c>
      <c r="AQ71" s="851"/>
      <c r="AR71" s="851"/>
      <c r="AS71" s="851"/>
      <c r="AT71" s="851"/>
      <c r="AU71" s="851" t="s">
        <v>542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551</v>
      </c>
      <c r="C72" s="894"/>
      <c r="D72" s="894"/>
      <c r="E72" s="894"/>
      <c r="F72" s="894"/>
      <c r="G72" s="894"/>
      <c r="H72" s="894"/>
      <c r="I72" s="894"/>
      <c r="J72" s="894"/>
      <c r="K72" s="894"/>
      <c r="L72" s="894"/>
      <c r="M72" s="894"/>
      <c r="N72" s="894"/>
      <c r="O72" s="894"/>
      <c r="P72" s="895"/>
      <c r="Q72" s="896">
        <v>94</v>
      </c>
      <c r="R72" s="851"/>
      <c r="S72" s="851"/>
      <c r="T72" s="851"/>
      <c r="U72" s="851"/>
      <c r="V72" s="851">
        <v>77</v>
      </c>
      <c r="W72" s="851"/>
      <c r="X72" s="851"/>
      <c r="Y72" s="851"/>
      <c r="Z72" s="851"/>
      <c r="AA72" s="851">
        <v>16</v>
      </c>
      <c r="AB72" s="851"/>
      <c r="AC72" s="851"/>
      <c r="AD72" s="851"/>
      <c r="AE72" s="851"/>
      <c r="AF72" s="851">
        <v>16</v>
      </c>
      <c r="AG72" s="851"/>
      <c r="AH72" s="851"/>
      <c r="AI72" s="851"/>
      <c r="AJ72" s="851"/>
      <c r="AK72" s="851" t="s">
        <v>542</v>
      </c>
      <c r="AL72" s="851"/>
      <c r="AM72" s="851"/>
      <c r="AN72" s="851"/>
      <c r="AO72" s="851"/>
      <c r="AP72" s="851" t="s">
        <v>542</v>
      </c>
      <c r="AQ72" s="851"/>
      <c r="AR72" s="851"/>
      <c r="AS72" s="851"/>
      <c r="AT72" s="851"/>
      <c r="AU72" s="851" t="s">
        <v>542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552</v>
      </c>
      <c r="C73" s="894"/>
      <c r="D73" s="894"/>
      <c r="E73" s="894"/>
      <c r="F73" s="894"/>
      <c r="G73" s="894"/>
      <c r="H73" s="894"/>
      <c r="I73" s="894"/>
      <c r="J73" s="894"/>
      <c r="K73" s="894"/>
      <c r="L73" s="894"/>
      <c r="M73" s="894"/>
      <c r="N73" s="894"/>
      <c r="O73" s="894"/>
      <c r="P73" s="895"/>
      <c r="Q73" s="896">
        <v>72</v>
      </c>
      <c r="R73" s="851"/>
      <c r="S73" s="851"/>
      <c r="T73" s="851"/>
      <c r="U73" s="851"/>
      <c r="V73" s="851">
        <v>70</v>
      </c>
      <c r="W73" s="851"/>
      <c r="X73" s="851"/>
      <c r="Y73" s="851"/>
      <c r="Z73" s="851"/>
      <c r="AA73" s="851">
        <v>3</v>
      </c>
      <c r="AB73" s="851"/>
      <c r="AC73" s="851"/>
      <c r="AD73" s="851"/>
      <c r="AE73" s="851"/>
      <c r="AF73" s="851">
        <v>3</v>
      </c>
      <c r="AG73" s="851"/>
      <c r="AH73" s="851"/>
      <c r="AI73" s="851"/>
      <c r="AJ73" s="851"/>
      <c r="AK73" s="851" t="s">
        <v>542</v>
      </c>
      <c r="AL73" s="851"/>
      <c r="AM73" s="851"/>
      <c r="AN73" s="851"/>
      <c r="AO73" s="851"/>
      <c r="AP73" s="851" t="s">
        <v>542</v>
      </c>
      <c r="AQ73" s="851"/>
      <c r="AR73" s="851"/>
      <c r="AS73" s="851"/>
      <c r="AT73" s="851"/>
      <c r="AU73" s="851" t="s">
        <v>542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556</v>
      </c>
      <c r="C74" s="894"/>
      <c r="D74" s="894"/>
      <c r="E74" s="894"/>
      <c r="F74" s="894"/>
      <c r="G74" s="894"/>
      <c r="H74" s="894"/>
      <c r="I74" s="894"/>
      <c r="J74" s="894"/>
      <c r="K74" s="894"/>
      <c r="L74" s="894"/>
      <c r="M74" s="894"/>
      <c r="N74" s="894"/>
      <c r="O74" s="894"/>
      <c r="P74" s="895"/>
      <c r="Q74" s="896">
        <v>9578</v>
      </c>
      <c r="R74" s="851"/>
      <c r="S74" s="851"/>
      <c r="T74" s="851"/>
      <c r="U74" s="851"/>
      <c r="V74" s="851">
        <v>9432</v>
      </c>
      <c r="W74" s="851"/>
      <c r="X74" s="851"/>
      <c r="Y74" s="851"/>
      <c r="Z74" s="851"/>
      <c r="AA74" s="851">
        <v>146</v>
      </c>
      <c r="AB74" s="851"/>
      <c r="AC74" s="851"/>
      <c r="AD74" s="851"/>
      <c r="AE74" s="851"/>
      <c r="AF74" s="851">
        <v>146</v>
      </c>
      <c r="AG74" s="851"/>
      <c r="AH74" s="851"/>
      <c r="AI74" s="851"/>
      <c r="AJ74" s="851"/>
      <c r="AK74" s="851">
        <v>1850</v>
      </c>
      <c r="AL74" s="851"/>
      <c r="AM74" s="851"/>
      <c r="AN74" s="851"/>
      <c r="AO74" s="851"/>
      <c r="AP74" s="851" t="s">
        <v>542</v>
      </c>
      <c r="AQ74" s="851"/>
      <c r="AR74" s="851"/>
      <c r="AS74" s="851"/>
      <c r="AT74" s="851"/>
      <c r="AU74" s="851" t="s">
        <v>542</v>
      </c>
      <c r="AV74" s="851"/>
      <c r="AW74" s="851"/>
      <c r="AX74" s="851"/>
      <c r="AY74" s="851"/>
      <c r="AZ74" s="897" t="s">
        <v>553</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10505</v>
      </c>
      <c r="AG88" s="862"/>
      <c r="AH88" s="862"/>
      <c r="AI88" s="862"/>
      <c r="AJ88" s="862"/>
      <c r="AK88" s="859"/>
      <c r="AL88" s="859"/>
      <c r="AM88" s="859"/>
      <c r="AN88" s="859"/>
      <c r="AO88" s="859"/>
      <c r="AP88" s="862">
        <v>2397</v>
      </c>
      <c r="AQ88" s="862"/>
      <c r="AR88" s="862"/>
      <c r="AS88" s="862"/>
      <c r="AT88" s="862"/>
      <c r="AU88" s="862">
        <v>929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v>0</v>
      </c>
      <c r="CX102" s="870"/>
      <c r="CY102" s="870"/>
      <c r="CZ102" s="870"/>
      <c r="DA102" s="913"/>
      <c r="DB102" s="912">
        <v>400</v>
      </c>
      <c r="DC102" s="870"/>
      <c r="DD102" s="870"/>
      <c r="DE102" s="870"/>
      <c r="DF102" s="913"/>
      <c r="DG102" s="912" t="s">
        <v>542</v>
      </c>
      <c r="DH102" s="870"/>
      <c r="DI102" s="870"/>
      <c r="DJ102" s="870"/>
      <c r="DK102" s="913"/>
      <c r="DL102" s="912" t="s">
        <v>542</v>
      </c>
      <c r="DM102" s="870"/>
      <c r="DN102" s="870"/>
      <c r="DO102" s="870"/>
      <c r="DP102" s="913"/>
      <c r="DQ102" s="912" t="s">
        <v>542</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288</v>
      </c>
      <c r="AG109" s="915"/>
      <c r="AH109" s="915"/>
      <c r="AI109" s="915"/>
      <c r="AJ109" s="916"/>
      <c r="AK109" s="914" t="s">
        <v>287</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288</v>
      </c>
      <c r="BW109" s="915"/>
      <c r="BX109" s="915"/>
      <c r="BY109" s="915"/>
      <c r="BZ109" s="916"/>
      <c r="CA109" s="914" t="s">
        <v>287</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288</v>
      </c>
      <c r="DM109" s="915"/>
      <c r="DN109" s="915"/>
      <c r="DO109" s="915"/>
      <c r="DP109" s="916"/>
      <c r="DQ109" s="914" t="s">
        <v>287</v>
      </c>
      <c r="DR109" s="915"/>
      <c r="DS109" s="915"/>
      <c r="DT109" s="915"/>
      <c r="DU109" s="916"/>
      <c r="DV109" s="914" t="s">
        <v>409</v>
      </c>
      <c r="DW109" s="915"/>
      <c r="DX109" s="915"/>
      <c r="DY109" s="915"/>
      <c r="DZ109" s="917"/>
    </row>
    <row r="110" spans="1:131" s="199" customFormat="1" ht="26.25" customHeight="1">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1335242</v>
      </c>
      <c r="AB110" s="922"/>
      <c r="AC110" s="922"/>
      <c r="AD110" s="922"/>
      <c r="AE110" s="923"/>
      <c r="AF110" s="924">
        <v>1329820</v>
      </c>
      <c r="AG110" s="922"/>
      <c r="AH110" s="922"/>
      <c r="AI110" s="922"/>
      <c r="AJ110" s="923"/>
      <c r="AK110" s="924">
        <v>1409554</v>
      </c>
      <c r="AL110" s="922"/>
      <c r="AM110" s="922"/>
      <c r="AN110" s="922"/>
      <c r="AO110" s="923"/>
      <c r="AP110" s="925">
        <v>16.5</v>
      </c>
      <c r="AQ110" s="926"/>
      <c r="AR110" s="926"/>
      <c r="AS110" s="926"/>
      <c r="AT110" s="927"/>
      <c r="AU110" s="928" t="s">
        <v>61</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18534797</v>
      </c>
      <c r="BR110" s="957"/>
      <c r="BS110" s="957"/>
      <c r="BT110" s="957"/>
      <c r="BU110" s="957"/>
      <c r="BV110" s="957">
        <v>18726489</v>
      </c>
      <c r="BW110" s="957"/>
      <c r="BX110" s="957"/>
      <c r="BY110" s="957"/>
      <c r="BZ110" s="957"/>
      <c r="CA110" s="957">
        <v>18567348</v>
      </c>
      <c r="CB110" s="957"/>
      <c r="CC110" s="957"/>
      <c r="CD110" s="957"/>
      <c r="CE110" s="957"/>
      <c r="CF110" s="971">
        <v>217.7</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15268861</v>
      </c>
      <c r="BR112" s="950"/>
      <c r="BS112" s="950"/>
      <c r="BT112" s="950"/>
      <c r="BU112" s="950"/>
      <c r="BV112" s="950">
        <v>14631261</v>
      </c>
      <c r="BW112" s="950"/>
      <c r="BX112" s="950"/>
      <c r="BY112" s="950"/>
      <c r="BZ112" s="950"/>
      <c r="CA112" s="950">
        <v>13921142</v>
      </c>
      <c r="CB112" s="950"/>
      <c r="CC112" s="950"/>
      <c r="CD112" s="950"/>
      <c r="CE112" s="950"/>
      <c r="CF112" s="944">
        <v>163.30000000000001</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1275848</v>
      </c>
      <c r="AB113" s="964"/>
      <c r="AC113" s="964"/>
      <c r="AD113" s="964"/>
      <c r="AE113" s="965"/>
      <c r="AF113" s="966">
        <v>1297294</v>
      </c>
      <c r="AG113" s="964"/>
      <c r="AH113" s="964"/>
      <c r="AI113" s="964"/>
      <c r="AJ113" s="965"/>
      <c r="AK113" s="966">
        <v>1308605</v>
      </c>
      <c r="AL113" s="964"/>
      <c r="AM113" s="964"/>
      <c r="AN113" s="964"/>
      <c r="AO113" s="965"/>
      <c r="AP113" s="967">
        <v>15.3</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1057345</v>
      </c>
      <c r="BR113" s="950"/>
      <c r="BS113" s="950"/>
      <c r="BT113" s="950"/>
      <c r="BU113" s="950"/>
      <c r="BV113" s="950">
        <v>1004675</v>
      </c>
      <c r="BW113" s="950"/>
      <c r="BX113" s="950"/>
      <c r="BY113" s="950"/>
      <c r="BZ113" s="950"/>
      <c r="CA113" s="950">
        <v>928756</v>
      </c>
      <c r="CB113" s="950"/>
      <c r="CC113" s="950"/>
      <c r="CD113" s="950"/>
      <c r="CE113" s="950"/>
      <c r="CF113" s="944">
        <v>10.9</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151491</v>
      </c>
      <c r="AB114" s="989"/>
      <c r="AC114" s="989"/>
      <c r="AD114" s="989"/>
      <c r="AE114" s="990"/>
      <c r="AF114" s="991">
        <v>156575</v>
      </c>
      <c r="AG114" s="989"/>
      <c r="AH114" s="989"/>
      <c r="AI114" s="989"/>
      <c r="AJ114" s="990"/>
      <c r="AK114" s="991">
        <v>152621</v>
      </c>
      <c r="AL114" s="989"/>
      <c r="AM114" s="989"/>
      <c r="AN114" s="989"/>
      <c r="AO114" s="990"/>
      <c r="AP114" s="992">
        <v>1.8</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337150</v>
      </c>
      <c r="BR114" s="950"/>
      <c r="BS114" s="950"/>
      <c r="BT114" s="950"/>
      <c r="BU114" s="950"/>
      <c r="BV114" s="950">
        <v>40627</v>
      </c>
      <c r="BW114" s="950"/>
      <c r="BX114" s="950"/>
      <c r="BY114" s="950"/>
      <c r="BZ114" s="950"/>
      <c r="CA114" s="950" t="s">
        <v>112</v>
      </c>
      <c r="CB114" s="950"/>
      <c r="CC114" s="950"/>
      <c r="CD114" s="950"/>
      <c r="CE114" s="950"/>
      <c r="CF114" s="944" t="s">
        <v>112</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2827</v>
      </c>
      <c r="AB115" s="964"/>
      <c r="AC115" s="964"/>
      <c r="AD115" s="964"/>
      <c r="AE115" s="965"/>
      <c r="AF115" s="966">
        <v>2465</v>
      </c>
      <c r="AG115" s="964"/>
      <c r="AH115" s="964"/>
      <c r="AI115" s="964"/>
      <c r="AJ115" s="965"/>
      <c r="AK115" s="966">
        <v>1812</v>
      </c>
      <c r="AL115" s="964"/>
      <c r="AM115" s="964"/>
      <c r="AN115" s="964"/>
      <c r="AO115" s="965"/>
      <c r="AP115" s="967">
        <v>0</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2765408</v>
      </c>
      <c r="AB117" s="1007"/>
      <c r="AC117" s="1007"/>
      <c r="AD117" s="1007"/>
      <c r="AE117" s="1008"/>
      <c r="AF117" s="1009">
        <v>2786154</v>
      </c>
      <c r="AG117" s="1007"/>
      <c r="AH117" s="1007"/>
      <c r="AI117" s="1007"/>
      <c r="AJ117" s="1008"/>
      <c r="AK117" s="1009">
        <v>2872592</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288</v>
      </c>
      <c r="AG118" s="915"/>
      <c r="AH118" s="915"/>
      <c r="AI118" s="915"/>
      <c r="AJ118" s="916"/>
      <c r="AK118" s="914" t="s">
        <v>287</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439</v>
      </c>
      <c r="BP119" s="1036"/>
      <c r="BQ119" s="1027">
        <v>35198153</v>
      </c>
      <c r="BR119" s="1028"/>
      <c r="BS119" s="1028"/>
      <c r="BT119" s="1028"/>
      <c r="BU119" s="1028"/>
      <c r="BV119" s="1028">
        <v>34403052</v>
      </c>
      <c r="BW119" s="1028"/>
      <c r="BX119" s="1028"/>
      <c r="BY119" s="1028"/>
      <c r="BZ119" s="1028"/>
      <c r="CA119" s="1028">
        <v>33417246</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5988687</v>
      </c>
      <c r="BR120" s="957"/>
      <c r="BS120" s="957"/>
      <c r="BT120" s="957"/>
      <c r="BU120" s="957"/>
      <c r="BV120" s="957">
        <v>6001710</v>
      </c>
      <c r="BW120" s="957"/>
      <c r="BX120" s="957"/>
      <c r="BY120" s="957"/>
      <c r="BZ120" s="957"/>
      <c r="CA120" s="957">
        <v>4959548</v>
      </c>
      <c r="CB120" s="957"/>
      <c r="CC120" s="957"/>
      <c r="CD120" s="957"/>
      <c r="CE120" s="957"/>
      <c r="CF120" s="971">
        <v>58.2</v>
      </c>
      <c r="CG120" s="972"/>
      <c r="CH120" s="972"/>
      <c r="CI120" s="972"/>
      <c r="CJ120" s="972"/>
      <c r="CK120" s="1037" t="s">
        <v>443</v>
      </c>
      <c r="CL120" s="1038"/>
      <c r="CM120" s="1038"/>
      <c r="CN120" s="1038"/>
      <c r="CO120" s="1039"/>
      <c r="CP120" s="1045" t="s">
        <v>392</v>
      </c>
      <c r="CQ120" s="1046"/>
      <c r="CR120" s="1046"/>
      <c r="CS120" s="1046"/>
      <c r="CT120" s="1046"/>
      <c r="CU120" s="1046"/>
      <c r="CV120" s="1046"/>
      <c r="CW120" s="1046"/>
      <c r="CX120" s="1046"/>
      <c r="CY120" s="1046"/>
      <c r="CZ120" s="1046"/>
      <c r="DA120" s="1046"/>
      <c r="DB120" s="1046"/>
      <c r="DC120" s="1046"/>
      <c r="DD120" s="1046"/>
      <c r="DE120" s="1046"/>
      <c r="DF120" s="1047"/>
      <c r="DG120" s="956">
        <v>14738523</v>
      </c>
      <c r="DH120" s="957"/>
      <c r="DI120" s="957"/>
      <c r="DJ120" s="957"/>
      <c r="DK120" s="957"/>
      <c r="DL120" s="957">
        <v>14153365</v>
      </c>
      <c r="DM120" s="957"/>
      <c r="DN120" s="957"/>
      <c r="DO120" s="957"/>
      <c r="DP120" s="957"/>
      <c r="DQ120" s="957">
        <v>13535891</v>
      </c>
      <c r="DR120" s="957"/>
      <c r="DS120" s="957"/>
      <c r="DT120" s="957"/>
      <c r="DU120" s="957"/>
      <c r="DV120" s="958">
        <v>158.69999999999999</v>
      </c>
      <c r="DW120" s="958"/>
      <c r="DX120" s="958"/>
      <c r="DY120" s="958"/>
      <c r="DZ120" s="959"/>
    </row>
    <row r="121" spans="1:130" s="199" customFormat="1" ht="26.25" customHeight="1">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294067</v>
      </c>
      <c r="BR121" s="950"/>
      <c r="BS121" s="950"/>
      <c r="BT121" s="950"/>
      <c r="BU121" s="950"/>
      <c r="BV121" s="950">
        <v>263878</v>
      </c>
      <c r="BW121" s="950"/>
      <c r="BX121" s="950"/>
      <c r="BY121" s="950"/>
      <c r="BZ121" s="950"/>
      <c r="CA121" s="950">
        <v>242439</v>
      </c>
      <c r="CB121" s="950"/>
      <c r="CC121" s="950"/>
      <c r="CD121" s="950"/>
      <c r="CE121" s="950"/>
      <c r="CF121" s="944">
        <v>2.8</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530338</v>
      </c>
      <c r="DH121" s="950"/>
      <c r="DI121" s="950"/>
      <c r="DJ121" s="950"/>
      <c r="DK121" s="950"/>
      <c r="DL121" s="950">
        <v>477896</v>
      </c>
      <c r="DM121" s="950"/>
      <c r="DN121" s="950"/>
      <c r="DO121" s="950"/>
      <c r="DP121" s="950"/>
      <c r="DQ121" s="950">
        <v>385251</v>
      </c>
      <c r="DR121" s="950"/>
      <c r="DS121" s="950"/>
      <c r="DT121" s="950"/>
      <c r="DU121" s="950"/>
      <c r="DV121" s="951">
        <v>4.5</v>
      </c>
      <c r="DW121" s="951"/>
      <c r="DX121" s="951"/>
      <c r="DY121" s="951"/>
      <c r="DZ121" s="952"/>
    </row>
    <row r="122" spans="1:130" s="199" customFormat="1" ht="26.25" customHeight="1">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23461351</v>
      </c>
      <c r="BR122" s="1028"/>
      <c r="BS122" s="1028"/>
      <c r="BT122" s="1028"/>
      <c r="BU122" s="1028"/>
      <c r="BV122" s="1028">
        <v>23246758</v>
      </c>
      <c r="BW122" s="1028"/>
      <c r="BX122" s="1028"/>
      <c r="BY122" s="1028"/>
      <c r="BZ122" s="1028"/>
      <c r="CA122" s="1028">
        <v>22972751</v>
      </c>
      <c r="CB122" s="1028"/>
      <c r="CC122" s="1028"/>
      <c r="CD122" s="1028"/>
      <c r="CE122" s="1028"/>
      <c r="CF122" s="1048">
        <v>269.39999999999998</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447</v>
      </c>
      <c r="BP123" s="1036"/>
      <c r="BQ123" s="1095">
        <v>29744105</v>
      </c>
      <c r="BR123" s="1096"/>
      <c r="BS123" s="1096"/>
      <c r="BT123" s="1096"/>
      <c r="BU123" s="1096"/>
      <c r="BV123" s="1096">
        <v>29512346</v>
      </c>
      <c r="BW123" s="1096"/>
      <c r="BX123" s="1096"/>
      <c r="BY123" s="1096"/>
      <c r="BZ123" s="1096"/>
      <c r="CA123" s="1096">
        <v>28174738</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63</v>
      </c>
      <c r="BR124" s="1058"/>
      <c r="BS124" s="1058"/>
      <c r="BT124" s="1058"/>
      <c r="BU124" s="1058"/>
      <c r="BV124" s="1058">
        <v>56.2</v>
      </c>
      <c r="BW124" s="1058"/>
      <c r="BX124" s="1058"/>
      <c r="BY124" s="1058"/>
      <c r="BZ124" s="1058"/>
      <c r="CA124" s="1058">
        <v>61.4</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2827</v>
      </c>
      <c r="AB127" s="989"/>
      <c r="AC127" s="989"/>
      <c r="AD127" s="989"/>
      <c r="AE127" s="990"/>
      <c r="AF127" s="991">
        <v>2465</v>
      </c>
      <c r="AG127" s="989"/>
      <c r="AH127" s="989"/>
      <c r="AI127" s="989"/>
      <c r="AJ127" s="990"/>
      <c r="AK127" s="991">
        <v>1812</v>
      </c>
      <c r="AL127" s="989"/>
      <c r="AM127" s="989"/>
      <c r="AN127" s="989"/>
      <c r="AO127" s="990"/>
      <c r="AP127" s="992">
        <v>0</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32927</v>
      </c>
      <c r="AB128" s="1078"/>
      <c r="AC128" s="1078"/>
      <c r="AD128" s="1078"/>
      <c r="AE128" s="1079"/>
      <c r="AF128" s="1080">
        <v>31333</v>
      </c>
      <c r="AG128" s="1078"/>
      <c r="AH128" s="1078"/>
      <c r="AI128" s="1078"/>
      <c r="AJ128" s="1079"/>
      <c r="AK128" s="1080">
        <v>34733</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112</v>
      </c>
      <c r="BG128" s="1085"/>
      <c r="BH128" s="1085"/>
      <c r="BI128" s="1085"/>
      <c r="BJ128" s="1085"/>
      <c r="BK128" s="1085"/>
      <c r="BL128" s="1086"/>
      <c r="BM128" s="1084">
        <v>13.27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10427456</v>
      </c>
      <c r="AB129" s="989"/>
      <c r="AC129" s="989"/>
      <c r="AD129" s="989"/>
      <c r="AE129" s="990"/>
      <c r="AF129" s="991">
        <v>10499625</v>
      </c>
      <c r="AG129" s="989"/>
      <c r="AH129" s="989"/>
      <c r="AI129" s="989"/>
      <c r="AJ129" s="990"/>
      <c r="AK129" s="991">
        <v>10409821</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112</v>
      </c>
      <c r="BG129" s="1099"/>
      <c r="BH129" s="1099"/>
      <c r="BI129" s="1099"/>
      <c r="BJ129" s="1099"/>
      <c r="BK129" s="1099"/>
      <c r="BL129" s="1100"/>
      <c r="BM129" s="1098">
        <v>18.27</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1781986</v>
      </c>
      <c r="AB130" s="989"/>
      <c r="AC130" s="989"/>
      <c r="AD130" s="989"/>
      <c r="AE130" s="990"/>
      <c r="AF130" s="991">
        <v>1801385</v>
      </c>
      <c r="AG130" s="989"/>
      <c r="AH130" s="989"/>
      <c r="AI130" s="989"/>
      <c r="AJ130" s="990"/>
      <c r="AK130" s="991">
        <v>1882461</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11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8645470</v>
      </c>
      <c r="AB131" s="1014"/>
      <c r="AC131" s="1014"/>
      <c r="AD131" s="1014"/>
      <c r="AE131" s="1015"/>
      <c r="AF131" s="1013">
        <v>8698240</v>
      </c>
      <c r="AG131" s="1014"/>
      <c r="AH131" s="1014"/>
      <c r="AI131" s="1014"/>
      <c r="AJ131" s="1015"/>
      <c r="AK131" s="1013">
        <v>8527360</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61.4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10.994139130000001</v>
      </c>
      <c r="AB132" s="1130"/>
      <c r="AC132" s="1130"/>
      <c r="AD132" s="1130"/>
      <c r="AE132" s="1131"/>
      <c r="AF132" s="1132">
        <v>10.96125193</v>
      </c>
      <c r="AG132" s="1130"/>
      <c r="AH132" s="1130"/>
      <c r="AI132" s="1130"/>
      <c r="AJ132" s="1131"/>
      <c r="AK132" s="1132">
        <v>11.203913050000001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11.3</v>
      </c>
      <c r="AB133" s="1113"/>
      <c r="AC133" s="1113"/>
      <c r="AD133" s="1113"/>
      <c r="AE133" s="1114"/>
      <c r="AF133" s="1112">
        <v>11.1</v>
      </c>
      <c r="AG133" s="1113"/>
      <c r="AH133" s="1113"/>
      <c r="AI133" s="1113"/>
      <c r="AJ133" s="1114"/>
      <c r="AK133" s="1112">
        <v>11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6"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0" t="s">
        <v>475</v>
      </c>
      <c r="L7" s="256"/>
      <c r="M7" s="257" t="s">
        <v>476</v>
      </c>
      <c r="N7" s="258"/>
    </row>
    <row r="8" spans="1:16">
      <c r="A8" s="250"/>
      <c r="B8" s="246"/>
      <c r="C8" s="246"/>
      <c r="D8" s="246"/>
      <c r="E8" s="246"/>
      <c r="F8" s="246"/>
      <c r="G8" s="259"/>
      <c r="H8" s="260"/>
      <c r="I8" s="260"/>
      <c r="J8" s="261"/>
      <c r="K8" s="1151"/>
      <c r="L8" s="262" t="s">
        <v>477</v>
      </c>
      <c r="M8" s="263" t="s">
        <v>478</v>
      </c>
      <c r="N8" s="264" t="s">
        <v>479</v>
      </c>
    </row>
    <row r="9" spans="1:16">
      <c r="A9" s="250"/>
      <c r="B9" s="246"/>
      <c r="C9" s="246"/>
      <c r="D9" s="246"/>
      <c r="E9" s="246"/>
      <c r="F9" s="246"/>
      <c r="G9" s="1152" t="s">
        <v>480</v>
      </c>
      <c r="H9" s="1153"/>
      <c r="I9" s="1153"/>
      <c r="J9" s="1154"/>
      <c r="K9" s="265">
        <v>2739067</v>
      </c>
      <c r="L9" s="266">
        <v>76731</v>
      </c>
      <c r="M9" s="267">
        <v>88814</v>
      </c>
      <c r="N9" s="268">
        <v>-13.6</v>
      </c>
    </row>
    <row r="10" spans="1:16">
      <c r="A10" s="250"/>
      <c r="B10" s="246"/>
      <c r="C10" s="246"/>
      <c r="D10" s="246"/>
      <c r="E10" s="246"/>
      <c r="F10" s="246"/>
      <c r="G10" s="1152" t="s">
        <v>481</v>
      </c>
      <c r="H10" s="1153"/>
      <c r="I10" s="1153"/>
      <c r="J10" s="1154"/>
      <c r="K10" s="269">
        <v>291979</v>
      </c>
      <c r="L10" s="270">
        <v>8179</v>
      </c>
      <c r="M10" s="271">
        <v>7348</v>
      </c>
      <c r="N10" s="272">
        <v>11.3</v>
      </c>
    </row>
    <row r="11" spans="1:16" ht="13.5" customHeight="1">
      <c r="A11" s="250"/>
      <c r="B11" s="246"/>
      <c r="C11" s="246"/>
      <c r="D11" s="246"/>
      <c r="E11" s="246"/>
      <c r="F11" s="246"/>
      <c r="G11" s="1152" t="s">
        <v>482</v>
      </c>
      <c r="H11" s="1153"/>
      <c r="I11" s="1153"/>
      <c r="J11" s="1154"/>
      <c r="K11" s="269">
        <v>49903</v>
      </c>
      <c r="L11" s="270">
        <v>1398</v>
      </c>
      <c r="M11" s="271">
        <v>9064</v>
      </c>
      <c r="N11" s="272">
        <v>-84.6</v>
      </c>
    </row>
    <row r="12" spans="1:16" ht="13.5" customHeight="1">
      <c r="A12" s="250"/>
      <c r="B12" s="246"/>
      <c r="C12" s="246"/>
      <c r="D12" s="246"/>
      <c r="E12" s="246"/>
      <c r="F12" s="246"/>
      <c r="G12" s="1152" t="s">
        <v>483</v>
      </c>
      <c r="H12" s="1153"/>
      <c r="I12" s="1153"/>
      <c r="J12" s="1154"/>
      <c r="K12" s="269" t="s">
        <v>484</v>
      </c>
      <c r="L12" s="270" t="s">
        <v>484</v>
      </c>
      <c r="M12" s="271">
        <v>917</v>
      </c>
      <c r="N12" s="272" t="s">
        <v>484</v>
      </c>
    </row>
    <row r="13" spans="1:16" ht="13.5" customHeight="1">
      <c r="A13" s="250"/>
      <c r="B13" s="246"/>
      <c r="C13" s="246"/>
      <c r="D13" s="246"/>
      <c r="E13" s="246"/>
      <c r="F13" s="246"/>
      <c r="G13" s="1152" t="s">
        <v>485</v>
      </c>
      <c r="H13" s="1153"/>
      <c r="I13" s="1153"/>
      <c r="J13" s="1154"/>
      <c r="K13" s="269" t="s">
        <v>484</v>
      </c>
      <c r="L13" s="270" t="s">
        <v>484</v>
      </c>
      <c r="M13" s="271">
        <v>11</v>
      </c>
      <c r="N13" s="272" t="s">
        <v>484</v>
      </c>
    </row>
    <row r="14" spans="1:16" ht="13.5" customHeight="1">
      <c r="A14" s="250"/>
      <c r="B14" s="246"/>
      <c r="C14" s="246"/>
      <c r="D14" s="246"/>
      <c r="E14" s="246"/>
      <c r="F14" s="246"/>
      <c r="G14" s="1152" t="s">
        <v>486</v>
      </c>
      <c r="H14" s="1153"/>
      <c r="I14" s="1153"/>
      <c r="J14" s="1154"/>
      <c r="K14" s="269">
        <v>70091</v>
      </c>
      <c r="L14" s="270">
        <v>1963</v>
      </c>
      <c r="M14" s="271">
        <v>3976</v>
      </c>
      <c r="N14" s="272">
        <v>-50.6</v>
      </c>
    </row>
    <row r="15" spans="1:16" ht="13.5" customHeight="1">
      <c r="A15" s="250"/>
      <c r="B15" s="246"/>
      <c r="C15" s="246"/>
      <c r="D15" s="246"/>
      <c r="E15" s="246"/>
      <c r="F15" s="246"/>
      <c r="G15" s="1152" t="s">
        <v>487</v>
      </c>
      <c r="H15" s="1153"/>
      <c r="I15" s="1153"/>
      <c r="J15" s="1154"/>
      <c r="K15" s="269">
        <v>32287</v>
      </c>
      <c r="L15" s="270">
        <v>904</v>
      </c>
      <c r="M15" s="271">
        <v>2094</v>
      </c>
      <c r="N15" s="272">
        <v>-56.8</v>
      </c>
    </row>
    <row r="16" spans="1:16">
      <c r="A16" s="250"/>
      <c r="B16" s="246"/>
      <c r="C16" s="246"/>
      <c r="D16" s="246"/>
      <c r="E16" s="246"/>
      <c r="F16" s="246"/>
      <c r="G16" s="1155" t="s">
        <v>488</v>
      </c>
      <c r="H16" s="1156"/>
      <c r="I16" s="1156"/>
      <c r="J16" s="1157"/>
      <c r="K16" s="270">
        <v>-218822</v>
      </c>
      <c r="L16" s="270">
        <v>-6130</v>
      </c>
      <c r="M16" s="271">
        <v>-9674</v>
      </c>
      <c r="N16" s="272">
        <v>-36.6</v>
      </c>
    </row>
    <row r="17" spans="1:16">
      <c r="A17" s="250"/>
      <c r="B17" s="246"/>
      <c r="C17" s="246"/>
      <c r="D17" s="246"/>
      <c r="E17" s="246"/>
      <c r="F17" s="246"/>
      <c r="G17" s="1155" t="s">
        <v>171</v>
      </c>
      <c r="H17" s="1156"/>
      <c r="I17" s="1156"/>
      <c r="J17" s="1157"/>
      <c r="K17" s="270">
        <v>2964505</v>
      </c>
      <c r="L17" s="270">
        <v>83046</v>
      </c>
      <c r="M17" s="271">
        <v>102550</v>
      </c>
      <c r="N17" s="272">
        <v>-19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47" t="s">
        <v>493</v>
      </c>
      <c r="H21" s="1148"/>
      <c r="I21" s="1148"/>
      <c r="J21" s="1149"/>
      <c r="K21" s="282">
        <v>9.7200000000000006</v>
      </c>
      <c r="L21" s="283">
        <v>9.9600000000000009</v>
      </c>
      <c r="M21" s="284">
        <v>-0.24</v>
      </c>
      <c r="N21" s="251"/>
      <c r="O21" s="285"/>
      <c r="P21" s="281"/>
    </row>
    <row r="22" spans="1:16" s="286" customFormat="1">
      <c r="A22" s="281"/>
      <c r="B22" s="251"/>
      <c r="C22" s="251"/>
      <c r="D22" s="251"/>
      <c r="E22" s="251"/>
      <c r="F22" s="251"/>
      <c r="G22" s="1147" t="s">
        <v>494</v>
      </c>
      <c r="H22" s="1148"/>
      <c r="I22" s="1148"/>
      <c r="J22" s="1149"/>
      <c r="K22" s="287">
        <v>91.3</v>
      </c>
      <c r="L22" s="288">
        <v>97.8</v>
      </c>
      <c r="M22" s="289">
        <v>-6.5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0" t="s">
        <v>475</v>
      </c>
      <c r="L30" s="256"/>
      <c r="M30" s="257" t="s">
        <v>476</v>
      </c>
      <c r="N30" s="258"/>
    </row>
    <row r="31" spans="1:16">
      <c r="A31" s="250"/>
      <c r="B31" s="246"/>
      <c r="C31" s="246"/>
      <c r="D31" s="246"/>
      <c r="E31" s="246"/>
      <c r="F31" s="246"/>
      <c r="G31" s="259"/>
      <c r="H31" s="260"/>
      <c r="I31" s="260"/>
      <c r="J31" s="261"/>
      <c r="K31" s="1151"/>
      <c r="L31" s="262" t="s">
        <v>477</v>
      </c>
      <c r="M31" s="263" t="s">
        <v>478</v>
      </c>
      <c r="N31" s="264" t="s">
        <v>479</v>
      </c>
    </row>
    <row r="32" spans="1:16" ht="27" customHeight="1">
      <c r="A32" s="250"/>
      <c r="B32" s="246"/>
      <c r="C32" s="246"/>
      <c r="D32" s="246"/>
      <c r="E32" s="246"/>
      <c r="F32" s="246"/>
      <c r="G32" s="1163" t="s">
        <v>498</v>
      </c>
      <c r="H32" s="1164"/>
      <c r="I32" s="1164"/>
      <c r="J32" s="1165"/>
      <c r="K32" s="296">
        <v>1409554</v>
      </c>
      <c r="L32" s="296">
        <v>39487</v>
      </c>
      <c r="M32" s="297">
        <v>68120</v>
      </c>
      <c r="N32" s="298">
        <v>-42</v>
      </c>
    </row>
    <row r="33" spans="1:16" ht="13.5" customHeight="1">
      <c r="A33" s="250"/>
      <c r="B33" s="246"/>
      <c r="C33" s="246"/>
      <c r="D33" s="246"/>
      <c r="E33" s="246"/>
      <c r="F33" s="246"/>
      <c r="G33" s="1163" t="s">
        <v>499</v>
      </c>
      <c r="H33" s="1164"/>
      <c r="I33" s="1164"/>
      <c r="J33" s="1165"/>
      <c r="K33" s="296" t="s">
        <v>484</v>
      </c>
      <c r="L33" s="296" t="s">
        <v>484</v>
      </c>
      <c r="M33" s="297" t="s">
        <v>484</v>
      </c>
      <c r="N33" s="298" t="s">
        <v>484</v>
      </c>
    </row>
    <row r="34" spans="1:16" ht="27" customHeight="1">
      <c r="A34" s="250"/>
      <c r="B34" s="246"/>
      <c r="C34" s="246"/>
      <c r="D34" s="246"/>
      <c r="E34" s="246"/>
      <c r="F34" s="246"/>
      <c r="G34" s="1163" t="s">
        <v>500</v>
      </c>
      <c r="H34" s="1164"/>
      <c r="I34" s="1164"/>
      <c r="J34" s="1165"/>
      <c r="K34" s="296" t="s">
        <v>484</v>
      </c>
      <c r="L34" s="296" t="s">
        <v>484</v>
      </c>
      <c r="M34" s="297">
        <v>13</v>
      </c>
      <c r="N34" s="298" t="s">
        <v>484</v>
      </c>
    </row>
    <row r="35" spans="1:16" ht="27" customHeight="1">
      <c r="A35" s="250"/>
      <c r="B35" s="246"/>
      <c r="C35" s="246"/>
      <c r="D35" s="246"/>
      <c r="E35" s="246"/>
      <c r="F35" s="246"/>
      <c r="G35" s="1163" t="s">
        <v>501</v>
      </c>
      <c r="H35" s="1164"/>
      <c r="I35" s="1164"/>
      <c r="J35" s="1165"/>
      <c r="K35" s="296">
        <v>1308605</v>
      </c>
      <c r="L35" s="296">
        <v>36659</v>
      </c>
      <c r="M35" s="297">
        <v>17609</v>
      </c>
      <c r="N35" s="298">
        <v>108.2</v>
      </c>
    </row>
    <row r="36" spans="1:16" ht="27" customHeight="1">
      <c r="A36" s="250"/>
      <c r="B36" s="246"/>
      <c r="C36" s="246"/>
      <c r="D36" s="246"/>
      <c r="E36" s="246"/>
      <c r="F36" s="246"/>
      <c r="G36" s="1163" t="s">
        <v>502</v>
      </c>
      <c r="H36" s="1164"/>
      <c r="I36" s="1164"/>
      <c r="J36" s="1165"/>
      <c r="K36" s="296">
        <v>152621</v>
      </c>
      <c r="L36" s="296">
        <v>4275</v>
      </c>
      <c r="M36" s="297">
        <v>2944</v>
      </c>
      <c r="N36" s="298">
        <v>45.2</v>
      </c>
    </row>
    <row r="37" spans="1:16" ht="13.5" customHeight="1">
      <c r="A37" s="250"/>
      <c r="B37" s="246"/>
      <c r="C37" s="246"/>
      <c r="D37" s="246"/>
      <c r="E37" s="246"/>
      <c r="F37" s="246"/>
      <c r="G37" s="1163" t="s">
        <v>503</v>
      </c>
      <c r="H37" s="1164"/>
      <c r="I37" s="1164"/>
      <c r="J37" s="1165"/>
      <c r="K37" s="296">
        <v>1812</v>
      </c>
      <c r="L37" s="296">
        <v>51</v>
      </c>
      <c r="M37" s="297">
        <v>1200</v>
      </c>
      <c r="N37" s="298">
        <v>-95.8</v>
      </c>
    </row>
    <row r="38" spans="1:16" ht="27" customHeight="1">
      <c r="A38" s="250"/>
      <c r="B38" s="246"/>
      <c r="C38" s="246"/>
      <c r="D38" s="246"/>
      <c r="E38" s="246"/>
      <c r="F38" s="246"/>
      <c r="G38" s="1166" t="s">
        <v>504</v>
      </c>
      <c r="H38" s="1167"/>
      <c r="I38" s="1167"/>
      <c r="J38" s="1168"/>
      <c r="K38" s="299" t="s">
        <v>484</v>
      </c>
      <c r="L38" s="299" t="s">
        <v>484</v>
      </c>
      <c r="M38" s="300">
        <v>5</v>
      </c>
      <c r="N38" s="301" t="s">
        <v>484</v>
      </c>
      <c r="O38" s="295"/>
    </row>
    <row r="39" spans="1:16">
      <c r="A39" s="250"/>
      <c r="B39" s="246"/>
      <c r="C39" s="246"/>
      <c r="D39" s="246"/>
      <c r="E39" s="246"/>
      <c r="F39" s="246"/>
      <c r="G39" s="1166" t="s">
        <v>505</v>
      </c>
      <c r="H39" s="1167"/>
      <c r="I39" s="1167"/>
      <c r="J39" s="1168"/>
      <c r="K39" s="302">
        <v>-34733</v>
      </c>
      <c r="L39" s="302">
        <v>-973</v>
      </c>
      <c r="M39" s="303">
        <v>-3946</v>
      </c>
      <c r="N39" s="304">
        <v>-75.3</v>
      </c>
      <c r="O39" s="295"/>
    </row>
    <row r="40" spans="1:16" ht="27" customHeight="1">
      <c r="A40" s="250"/>
      <c r="B40" s="246"/>
      <c r="C40" s="246"/>
      <c r="D40" s="246"/>
      <c r="E40" s="246"/>
      <c r="F40" s="246"/>
      <c r="G40" s="1163" t="s">
        <v>506</v>
      </c>
      <c r="H40" s="1164"/>
      <c r="I40" s="1164"/>
      <c r="J40" s="1165"/>
      <c r="K40" s="302">
        <v>-1882461</v>
      </c>
      <c r="L40" s="302">
        <v>-52734</v>
      </c>
      <c r="M40" s="303">
        <v>-59158</v>
      </c>
      <c r="N40" s="304">
        <v>-10.9</v>
      </c>
      <c r="O40" s="295"/>
    </row>
    <row r="41" spans="1:16">
      <c r="A41" s="250"/>
      <c r="B41" s="246"/>
      <c r="C41" s="246"/>
      <c r="D41" s="246"/>
      <c r="E41" s="246"/>
      <c r="F41" s="246"/>
      <c r="G41" s="1169" t="s">
        <v>282</v>
      </c>
      <c r="H41" s="1170"/>
      <c r="I41" s="1170"/>
      <c r="J41" s="1171"/>
      <c r="K41" s="296">
        <v>955398</v>
      </c>
      <c r="L41" s="302">
        <v>26764</v>
      </c>
      <c r="M41" s="303">
        <v>26787</v>
      </c>
      <c r="N41" s="304">
        <v>-0.1</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58" t="s">
        <v>475</v>
      </c>
      <c r="J49" s="1160" t="s">
        <v>510</v>
      </c>
      <c r="K49" s="1161"/>
      <c r="L49" s="1161"/>
      <c r="M49" s="1161"/>
      <c r="N49" s="1162"/>
    </row>
    <row r="50" spans="1:14">
      <c r="A50" s="250"/>
      <c r="B50" s="246"/>
      <c r="C50" s="246"/>
      <c r="D50" s="246"/>
      <c r="E50" s="246"/>
      <c r="F50" s="246"/>
      <c r="G50" s="314"/>
      <c r="H50" s="315"/>
      <c r="I50" s="1159"/>
      <c r="J50" s="316" t="s">
        <v>511</v>
      </c>
      <c r="K50" s="317" t="s">
        <v>512</v>
      </c>
      <c r="L50" s="318" t="s">
        <v>513</v>
      </c>
      <c r="M50" s="319" t="s">
        <v>514</v>
      </c>
      <c r="N50" s="320" t="s">
        <v>515</v>
      </c>
    </row>
    <row r="51" spans="1:14">
      <c r="A51" s="250"/>
      <c r="B51" s="246"/>
      <c r="C51" s="246"/>
      <c r="D51" s="246"/>
      <c r="E51" s="246"/>
      <c r="F51" s="246"/>
      <c r="G51" s="312" t="s">
        <v>516</v>
      </c>
      <c r="H51" s="313"/>
      <c r="I51" s="321">
        <v>2015474</v>
      </c>
      <c r="J51" s="322">
        <v>53324</v>
      </c>
      <c r="K51" s="323">
        <v>15.5</v>
      </c>
      <c r="L51" s="324">
        <v>70489</v>
      </c>
      <c r="M51" s="325">
        <v>5.0999999999999996</v>
      </c>
      <c r="N51" s="326">
        <v>10.4</v>
      </c>
    </row>
    <row r="52" spans="1:14">
      <c r="A52" s="250"/>
      <c r="B52" s="246"/>
      <c r="C52" s="246"/>
      <c r="D52" s="246"/>
      <c r="E52" s="246"/>
      <c r="F52" s="246"/>
      <c r="G52" s="327"/>
      <c r="H52" s="328" t="s">
        <v>517</v>
      </c>
      <c r="I52" s="329">
        <v>1555438</v>
      </c>
      <c r="J52" s="330">
        <v>41152</v>
      </c>
      <c r="K52" s="331">
        <v>31.1</v>
      </c>
      <c r="L52" s="332">
        <v>37817</v>
      </c>
      <c r="M52" s="333">
        <v>1.8</v>
      </c>
      <c r="N52" s="334">
        <v>29.3</v>
      </c>
    </row>
    <row r="53" spans="1:14">
      <c r="A53" s="250"/>
      <c r="B53" s="246"/>
      <c r="C53" s="246"/>
      <c r="D53" s="246"/>
      <c r="E53" s="246"/>
      <c r="F53" s="246"/>
      <c r="G53" s="312" t="s">
        <v>518</v>
      </c>
      <c r="H53" s="313"/>
      <c r="I53" s="321">
        <v>3296031</v>
      </c>
      <c r="J53" s="322">
        <v>87976</v>
      </c>
      <c r="K53" s="323">
        <v>65</v>
      </c>
      <c r="L53" s="324">
        <v>84389</v>
      </c>
      <c r="M53" s="325">
        <v>19.7</v>
      </c>
      <c r="N53" s="326">
        <v>45.3</v>
      </c>
    </row>
    <row r="54" spans="1:14">
      <c r="A54" s="250"/>
      <c r="B54" s="246"/>
      <c r="C54" s="246"/>
      <c r="D54" s="246"/>
      <c r="E54" s="246"/>
      <c r="F54" s="246"/>
      <c r="G54" s="327"/>
      <c r="H54" s="328" t="s">
        <v>517</v>
      </c>
      <c r="I54" s="329">
        <v>2966400</v>
      </c>
      <c r="J54" s="330">
        <v>79178</v>
      </c>
      <c r="K54" s="331">
        <v>92.4</v>
      </c>
      <c r="L54" s="332">
        <v>44339</v>
      </c>
      <c r="M54" s="333">
        <v>17.2</v>
      </c>
      <c r="N54" s="334">
        <v>75.2</v>
      </c>
    </row>
    <row r="55" spans="1:14">
      <c r="A55" s="250"/>
      <c r="B55" s="246"/>
      <c r="C55" s="246"/>
      <c r="D55" s="246"/>
      <c r="E55" s="246"/>
      <c r="F55" s="246"/>
      <c r="G55" s="312" t="s">
        <v>519</v>
      </c>
      <c r="H55" s="313"/>
      <c r="I55" s="321">
        <v>2645280</v>
      </c>
      <c r="J55" s="322">
        <v>71678</v>
      </c>
      <c r="K55" s="323">
        <v>-18.5</v>
      </c>
      <c r="L55" s="324">
        <v>83623</v>
      </c>
      <c r="M55" s="325">
        <v>-0.9</v>
      </c>
      <c r="N55" s="326">
        <v>-17.600000000000001</v>
      </c>
    </row>
    <row r="56" spans="1:14">
      <c r="A56" s="250"/>
      <c r="B56" s="246"/>
      <c r="C56" s="246"/>
      <c r="D56" s="246"/>
      <c r="E56" s="246"/>
      <c r="F56" s="246"/>
      <c r="G56" s="327"/>
      <c r="H56" s="328" t="s">
        <v>517</v>
      </c>
      <c r="I56" s="329">
        <v>1005050</v>
      </c>
      <c r="J56" s="330">
        <v>27233</v>
      </c>
      <c r="K56" s="331">
        <v>-65.599999999999994</v>
      </c>
      <c r="L56" s="332">
        <v>48787</v>
      </c>
      <c r="M56" s="333">
        <v>10</v>
      </c>
      <c r="N56" s="334">
        <v>-75.599999999999994</v>
      </c>
    </row>
    <row r="57" spans="1:14">
      <c r="A57" s="250"/>
      <c r="B57" s="246"/>
      <c r="C57" s="246"/>
      <c r="D57" s="246"/>
      <c r="E57" s="246"/>
      <c r="F57" s="246"/>
      <c r="G57" s="312" t="s">
        <v>520</v>
      </c>
      <c r="H57" s="313"/>
      <c r="I57" s="321">
        <v>1869130</v>
      </c>
      <c r="J57" s="322">
        <v>51473</v>
      </c>
      <c r="K57" s="323">
        <v>-28.2</v>
      </c>
      <c r="L57" s="324">
        <v>87974</v>
      </c>
      <c r="M57" s="325">
        <v>5.2</v>
      </c>
      <c r="N57" s="326">
        <v>-33.4</v>
      </c>
    </row>
    <row r="58" spans="1:14">
      <c r="A58" s="250"/>
      <c r="B58" s="246"/>
      <c r="C58" s="246"/>
      <c r="D58" s="246"/>
      <c r="E58" s="246"/>
      <c r="F58" s="246"/>
      <c r="G58" s="327"/>
      <c r="H58" s="328" t="s">
        <v>517</v>
      </c>
      <c r="I58" s="329">
        <v>965041</v>
      </c>
      <c r="J58" s="330">
        <v>26576</v>
      </c>
      <c r="K58" s="331">
        <v>-2.4</v>
      </c>
      <c r="L58" s="332">
        <v>48183</v>
      </c>
      <c r="M58" s="333">
        <v>-1.2</v>
      </c>
      <c r="N58" s="334">
        <v>-1.2</v>
      </c>
    </row>
    <row r="59" spans="1:14">
      <c r="A59" s="250"/>
      <c r="B59" s="246"/>
      <c r="C59" s="246"/>
      <c r="D59" s="246"/>
      <c r="E59" s="246"/>
      <c r="F59" s="246"/>
      <c r="G59" s="312" t="s">
        <v>521</v>
      </c>
      <c r="H59" s="313"/>
      <c r="I59" s="321">
        <v>1784159</v>
      </c>
      <c r="J59" s="322">
        <v>49981</v>
      </c>
      <c r="K59" s="323">
        <v>-2.9</v>
      </c>
      <c r="L59" s="324">
        <v>83280</v>
      </c>
      <c r="M59" s="325">
        <v>-5.3</v>
      </c>
      <c r="N59" s="326">
        <v>2.4</v>
      </c>
    </row>
    <row r="60" spans="1:14">
      <c r="A60" s="250"/>
      <c r="B60" s="246"/>
      <c r="C60" s="246"/>
      <c r="D60" s="246"/>
      <c r="E60" s="246"/>
      <c r="F60" s="246"/>
      <c r="G60" s="327"/>
      <c r="H60" s="328" t="s">
        <v>517</v>
      </c>
      <c r="I60" s="335">
        <v>1443438</v>
      </c>
      <c r="J60" s="330">
        <v>40436</v>
      </c>
      <c r="K60" s="331">
        <v>52.2</v>
      </c>
      <c r="L60" s="332">
        <v>43123</v>
      </c>
      <c r="M60" s="333">
        <v>-10.5</v>
      </c>
      <c r="N60" s="334">
        <v>62.7</v>
      </c>
    </row>
    <row r="61" spans="1:14">
      <c r="A61" s="250"/>
      <c r="B61" s="246"/>
      <c r="C61" s="246"/>
      <c r="D61" s="246"/>
      <c r="E61" s="246"/>
      <c r="F61" s="246"/>
      <c r="G61" s="312" t="s">
        <v>522</v>
      </c>
      <c r="H61" s="336"/>
      <c r="I61" s="337">
        <v>2322015</v>
      </c>
      <c r="J61" s="338">
        <v>62886</v>
      </c>
      <c r="K61" s="339">
        <v>6.2</v>
      </c>
      <c r="L61" s="340">
        <v>81951</v>
      </c>
      <c r="M61" s="341">
        <v>4.8</v>
      </c>
      <c r="N61" s="326">
        <v>1.4</v>
      </c>
    </row>
    <row r="62" spans="1:14">
      <c r="A62" s="250"/>
      <c r="B62" s="246"/>
      <c r="C62" s="246"/>
      <c r="D62" s="246"/>
      <c r="E62" s="246"/>
      <c r="F62" s="246"/>
      <c r="G62" s="327"/>
      <c r="H62" s="328" t="s">
        <v>517</v>
      </c>
      <c r="I62" s="329">
        <v>1587073</v>
      </c>
      <c r="J62" s="330">
        <v>42915</v>
      </c>
      <c r="K62" s="331">
        <v>21.5</v>
      </c>
      <c r="L62" s="332">
        <v>44450</v>
      </c>
      <c r="M62" s="333">
        <v>3.5</v>
      </c>
      <c r="N62" s="334">
        <v>18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18.71</v>
      </c>
      <c r="G47" s="12">
        <v>18.510000000000002</v>
      </c>
      <c r="H47" s="12">
        <v>16.89</v>
      </c>
      <c r="I47" s="12">
        <v>16.78</v>
      </c>
      <c r="J47" s="13">
        <v>16.940000000000001</v>
      </c>
    </row>
    <row r="48" spans="2:10" ht="57.75" customHeight="1">
      <c r="B48" s="14"/>
      <c r="C48" s="1174" t="s">
        <v>4</v>
      </c>
      <c r="D48" s="1174"/>
      <c r="E48" s="1175"/>
      <c r="F48" s="15">
        <v>15.21</v>
      </c>
      <c r="G48" s="16">
        <v>11.76</v>
      </c>
      <c r="H48" s="16">
        <v>7.51</v>
      </c>
      <c r="I48" s="16">
        <v>7.51</v>
      </c>
      <c r="J48" s="17">
        <v>5.93</v>
      </c>
    </row>
    <row r="49" spans="2:10" ht="57.75" customHeight="1" thickBot="1">
      <c r="B49" s="18"/>
      <c r="C49" s="1176" t="s">
        <v>5</v>
      </c>
      <c r="D49" s="1176"/>
      <c r="E49" s="1177"/>
      <c r="F49" s="19">
        <v>2.8</v>
      </c>
      <c r="G49" s="20" t="s">
        <v>529</v>
      </c>
      <c r="H49" s="20" t="s">
        <v>530</v>
      </c>
      <c r="I49" s="20">
        <v>0.06</v>
      </c>
      <c r="J49" s="21" t="s">
        <v>531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2018-02-22T08:50:47Z</cp:lastPrinted>
  <dcterms:created xsi:type="dcterms:W3CDTF">2018-01-24T05:05:47Z</dcterms:created>
  <dcterms:modified xsi:type="dcterms:W3CDTF">2018-11-27T01:27:44Z</dcterms:modified>
  <cp:category/>
</cp:coreProperties>
</file>