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U38" i="9"/>
  <c r="AM37" i="9"/>
  <c r="U37" i="9"/>
  <c r="AM36" i="9"/>
  <c r="AM35"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s="1"/>
  <c r="BE35" i="9" s="1"/>
  <c r="BE36" i="9" s="1"/>
  <c r="BE37" i="9" s="1"/>
  <c r="BE38" i="9" s="1"/>
  <c r="BE39" i="9" s="1"/>
  <c r="BE40" i="9" s="1"/>
  <c r="BE41" i="9" s="1"/>
  <c r="BW34" i="9" l="1"/>
  <c r="BW35" i="9" s="1"/>
  <c r="BW36" i="9" s="1"/>
  <c r="BW37" i="9" s="1"/>
  <c r="BW38" i="9" s="1"/>
  <c r="BW39" i="9" s="1"/>
  <c r="BW40" i="9" s="1"/>
  <c r="BW41" i="9" s="1"/>
  <c r="BW42" i="9" s="1"/>
  <c r="BW43" i="9" s="1"/>
  <c r="CO34" i="9" s="1"/>
  <c r="CO35" i="9" s="1"/>
  <c r="CO36" i="9" s="1"/>
  <c r="CO37" i="9" s="1"/>
</calcChain>
</file>

<file path=xl/sharedStrings.xml><?xml version="1.0" encoding="utf-8"?>
<sst xmlns="http://schemas.openxmlformats.org/spreadsheetml/2006/main" count="1147" uniqueCount="594">
  <si>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</si>
  <si>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</si>
  <si>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</si>
  <si>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</si>
  <si>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</si>
  <si>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</si>
  <si>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</si>
  <si>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</si>
  <si>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</si>
  <si>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</si>
  <si>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</si>
  <si>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</si>
  <si>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</si>
  <si>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</si>
  <si>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</si>
  <si>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</si>
  <si>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</si>
  <si>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</si>
  <si>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</si>
  <si>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</si>
  <si>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</si>
  <si>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</si>
  <si>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</si>
  <si>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</si>
  <si>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</si>
  <si>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</si>
  <si>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</si>
  <si>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</si>
  <si>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</si>
  <si>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</si>
  <si>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</si>
  <si>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</si>
  <si>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</si>
  <si>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</si>
  <si>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</si>
  <si>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</si>
  <si>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</si>
  <si>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</si>
  <si>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</si>
  <si>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</si>
  <si>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</si>
  <si>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</si>
  <si>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</si>
  <si>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</si>
  <si>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</si>
  <si>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</si>
  <si>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</si>
  <si>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</si>
  <si>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</si>
  <si>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</si>
  <si>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</si>
  <si>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</si>
  <si>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</si>
  <si>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</si>
  <si>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</si>
  <si>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</si>
  <si>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</si>
  <si>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</si>
  <si>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</si>
  <si>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</si>
  <si>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</si>
  <si>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</si>
  <si>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</si>
  <si>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</si>
  <si>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</si>
  <si>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</si>
  <si>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</si>
  <si>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</si>
  <si>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</si>
  <si>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</si>
  <si>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</si>
  <si>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</si>
  <si>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</si>
  <si>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</si>
  <si>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</si>
  <si>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</si>
  <si>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</si>
  <si>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</si>
  <si>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</si>
  <si>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</si>
  <si>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</si>
  <si>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</si>
  <si>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</si>
  <si>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</si>
  <si>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</si>
  <si>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</si>
  <si>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</si>
  <si>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</si>
  <si>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</si>
  <si>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</si>
  <si>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</si>
  <si>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</si>
  <si>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</si>
  <si>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</si>
  <si>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</si>
  <si>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</si>
  <si>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</si>
  <si>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</si>
  <si>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</si>
  <si>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</si>
  <si>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</si>
  <si>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</si>
  <si>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</si>
  <si>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</si>
  <si>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</si>
  <si>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</si>
  <si>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</si>
  <si>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</si>
  <si>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</si>
  <si>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</si>
  <si>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</si>
  <si>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</si>
  <si>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</si>
  <si>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</si>
  <si>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</si>
  <si>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</si>
  <si>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</si>
  <si>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</si>
  <si>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</si>
  <si>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</si>
  <si>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</si>
  <si>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</si>
  <si>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</si>
  <si>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</si>
  <si>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</si>
  <si>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</si>
  <si>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</si>
  <si>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</si>
  <si>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</si>
  <si>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</si>
  <si>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</si>
  <si>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</si>
  <si>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</si>
  <si>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</si>
  <si>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</si>
  <si>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</si>
  <si>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</si>
  <si>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</si>
  <si>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</si>
  <si>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</si>
  <si>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</si>
  <si>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</si>
  <si>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</si>
  <si>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</si>
  <si>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</si>
  <si>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</si>
  <si>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</si>
  <si>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</si>
  <si>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</si>
  <si>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</si>
  <si>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</si>
  <si>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</si>
  <si>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</si>
  <si>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</si>
  <si>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</si>
  <si>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</si>
  <si>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</si>
  <si>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</si>
  <si>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</si>
  <si>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</si>
  <si>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</si>
  <si>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</si>
  <si>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</si>
  <si>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</si>
  <si>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</si>
  <si>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</si>
  <si>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</si>
  <si>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</si>
  <si>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</si>
  <si>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</si>
  <si>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</si>
  <si>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</si>
  <si>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</si>
  <si>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</si>
  <si>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</si>
  <si>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</si>
  <si>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</si>
  <si>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</si>
  <si>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</si>
  <si>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</si>
  <si>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</si>
  <si>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</si>
  <si>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</si>
  <si>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</si>
  <si>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</si>
  <si>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</si>
  <si>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</si>
  <si>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</si>
  <si>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</si>
  <si>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</si>
  <si>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</si>
  <si>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</si>
  <si>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</si>
  <si>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</si>
  <si>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</si>
  <si>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</si>
  <si>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</si>
  <si>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</si>
  <si>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岐阜県揖斐川町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</si>
  <si>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</si>
  <si>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</si>
  <si>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</si>
  <si>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</si>
  <si>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</si>
  <si>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</si>
  <si>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</si>
  <si>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</si>
  <si>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</si>
  <si>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</si>
  <si>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</si>
  <si>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</si>
  <si>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</si>
  <si>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</si>
  <si>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</si>
  <si>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</si>
  <si>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</si>
  <si>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</si>
  <si>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</si>
  <si>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</si>
  <si>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</si>
  <si>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</si>
  <si>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</si>
  <si>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</si>
  <si>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</si>
  <si>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</si>
  <si>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</si>
  <si>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</si>
  <si>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</si>
  <si>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</si>
  <si>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</si>
  <si>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</si>
  <si>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</si>
  <si>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</si>
  <si>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</si>
  <si>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</si>
  <si>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</si>
  <si>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</si>
  <si>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</si>
  <si>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</si>
  <si>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</si>
  <si>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</si>
  <si>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</si>
  <si>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</si>
  <si>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</si>
  <si>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</si>
  <si>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</si>
  <si>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</si>
  <si>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</si>
  <si>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</si>
  <si>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</si>
  <si>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</si>
  <si>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</si>
  <si>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</si>
  <si>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</si>
  <si>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</si>
  <si>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</si>
  <si>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</si>
  <si>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</si>
  <si>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</si>
  <si>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</si>
  <si>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</si>
  <si>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</si>
  <si>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</si>
  <si>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</si>
  <si>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</si>
  <si>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</si>
  <si>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</si>
  <si>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</si>
  <si>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</si>
  <si>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</si>
  <si>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</si>
  <si>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</si>
  <si>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</si>
  <si>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</si>
  <si>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</si>
  <si>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</si>
  <si>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</si>
  <si>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</si>
  <si>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</si>
  <si>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</si>
  <si>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</si>
  <si>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</si>
  <si>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</si>
  <si>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</si>
  <si>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</si>
  <si>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</si>
  <si>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</si>
  <si>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</si>
  <si>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</si>
  <si>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</si>
  <si>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</si>
  <si>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</si>
  <si>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</si>
  <si>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</si>
  <si>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</si>
  <si>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</si>
  <si>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</si>
  <si>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</si>
  <si>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</si>
  <si>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</si>
  <si>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</si>
  <si>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</si>
  <si>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</si>
  <si>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</si>
  <si>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</si>
  <si>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</si>
  <si>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</si>
  <si>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</si>
  <si>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</si>
  <si>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</si>
  <si>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</si>
  <si>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</si>
  <si>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</si>
  <si>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</si>
  <si>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</si>
  <si>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</si>
  <si>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</si>
  <si>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</si>
  <si>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</si>
  <si>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</si>
  <si>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</si>
  <si>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</si>
  <si>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</si>
  <si>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</si>
  <si>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</si>
  <si>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</si>
  <si>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</si>
  <si>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</si>
  <si>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</si>
  <si>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</si>
  <si>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</si>
  <si>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</si>
  <si>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</si>
  <si>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</si>
  <si>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</si>
  <si>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</si>
  <si>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</si>
  <si>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</si>
  <si>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</si>
  <si>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</si>
  <si>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</si>
  <si>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</si>
  <si>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</si>
  <si>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</si>
  <si>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</si>
  <si>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</si>
  <si>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</si>
  <si>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岐阜県揖斐川町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</si>
  <si>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</si>
  <si>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</si>
  <si>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</si>
  <si>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</si>
  <si>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</si>
  <si>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</si>
  <si>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</si>
  <si>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</si>
  <si>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</si>
  <si>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</si>
  <si>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</si>
  <si>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</si>
  <si>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</si>
  <si>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</si>
  <si>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</si>
  <si>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</si>
  <si>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</si>
  <si>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</si>
  <si>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</si>
  <si>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</si>
  <si>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</si>
  <si>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</si>
  <si>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徳山ダム上流域公有地化特別会計</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</si>
  <si>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</si>
  <si>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</si>
  <si>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</si>
  <si>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</si>
  <si>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</si>
  <si>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</si>
  <si>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</si>
  <si>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</si>
  <si>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</si>
  <si>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</si>
  <si>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</si>
  <si>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</si>
  <si>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</si>
  <si>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</si>
  <si>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</si>
  <si>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</si>
  <si>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</si>
  <si>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</si>
  <si>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</si>
  <si>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</si>
  <si>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</si>
  <si>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市場簡易水道特別会計</t>
    <phoneticPr fontId="5"/>
  </si>
  <si>
    <t>谷汲簡易水道特別会計</t>
    <phoneticPr fontId="5"/>
  </si>
  <si>
    <t>北部簡易水道特別会計</t>
    <phoneticPr fontId="5"/>
  </si>
  <si>
    <t>公共下水道事業特別会計</t>
    <phoneticPr fontId="5"/>
  </si>
  <si>
    <t>農業集落排水事業特別会計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</si>
  <si>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</si>
  <si>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</si>
  <si>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</si>
  <si>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</si>
  <si>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</si>
  <si>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</si>
  <si>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</si>
  <si>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</si>
  <si>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</si>
  <si>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</si>
  <si>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</si>
  <si>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</si>
  <si>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</si>
  <si>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</si>
  <si>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</si>
  <si>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</si>
  <si>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</si>
  <si>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</si>
  <si>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</si>
  <si>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</si>
  <si>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</si>
  <si>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</si>
  <si>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</si>
  <si>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</si>
  <si>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</si>
  <si>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</si>
  <si>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</si>
  <si>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</si>
  <si>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</si>
  <si>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</si>
  <si>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</si>
  <si>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</si>
  <si>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</si>
  <si>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</si>
  <si>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</si>
  <si>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</si>
  <si>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</si>
  <si>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</si>
  <si>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</si>
  <si>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</si>
  <si>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</si>
  <si>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</si>
  <si>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</si>
  <si>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</si>
  <si>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</si>
  <si>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</si>
  <si>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</si>
  <si>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</si>
  <si>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</si>
  <si>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</si>
  <si>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</si>
  <si>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</si>
  <si>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</si>
  <si>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</si>
  <si>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</si>
  <si>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</si>
  <si>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</si>
  <si>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</si>
  <si>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</si>
  <si>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</si>
  <si>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</si>
  <si>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</si>
  <si>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</si>
  <si>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</si>
  <si>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</si>
  <si>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</si>
  <si>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</si>
  <si>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</si>
  <si>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</si>
  <si>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</si>
  <si>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</si>
  <si>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</si>
  <si>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</si>
  <si>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</si>
  <si>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</si>
  <si>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</si>
  <si>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</si>
  <si>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</si>
  <si>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</si>
  <si>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</si>
  <si>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</si>
  <si>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</si>
  <si>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</si>
  <si>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</si>
  <si>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</si>
  <si>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</si>
  <si>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</si>
  <si>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</si>
  <si>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</si>
  <si>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</si>
  <si>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</si>
  <si>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</si>
  <si>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</si>
  <si>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</si>
  <si>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</si>
  <si>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</si>
  <si>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</si>
  <si>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</si>
  <si>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</si>
  <si>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</si>
  <si>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</si>
  <si>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</si>
  <si>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</si>
  <si>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</si>
  <si>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</si>
  <si>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</si>
  <si>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</si>
  <si>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</si>
  <si>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</si>
  <si>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</si>
  <si>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</si>
  <si>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</si>
  <si>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</si>
  <si>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</si>
  <si>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</si>
  <si>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</si>
  <si>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</si>
  <si>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</si>
  <si>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</si>
  <si>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</si>
  <si>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</si>
  <si>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</si>
  <si>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</si>
  <si>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</si>
  <si>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</si>
  <si>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</si>
  <si>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</si>
  <si>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</si>
  <si>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</si>
  <si>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</si>
  <si>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</si>
  <si>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</si>
  <si>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</si>
  <si>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</si>
  <si>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</si>
  <si>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</si>
  <si>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</si>
  <si>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</si>
  <si>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</si>
  <si>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</si>
  <si>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</si>
  <si>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</si>
  <si>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</si>
  <si>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一般会計</t>
  </si>
  <si>
    <t>上水道事業会計</t>
  </si>
  <si>
    <t>国民健康保険特別会計</t>
  </si>
  <si>
    <t>大和簡易水道特別会計</t>
  </si>
  <si>
    <t>公共下水道事業特別会計</t>
  </si>
  <si>
    <t>町営住宅事業特別会計</t>
  </si>
  <si>
    <t>国民健康保険直診勘定特別会計</t>
  </si>
  <si>
    <t>農業集落排水事業特別会計</t>
  </si>
  <si>
    <t>その他会計（赤字）</t>
  </si>
  <si>
    <t>その他会計（黒字）</t>
  </si>
  <si>
    <t>-</t>
    <phoneticPr fontId="2"/>
  </si>
  <si>
    <t>基金から252百万円繰入</t>
    <rPh sb="0" eb="2">
      <t>キキン</t>
    </rPh>
    <rPh sb="7" eb="10">
      <t>ヒャクマンエン</t>
    </rPh>
    <rPh sb="10" eb="12">
      <t>クリイレ</t>
    </rPh>
    <phoneticPr fontId="2"/>
  </si>
  <si>
    <t>基金から157百万円繰入</t>
    <rPh sb="0" eb="2">
      <t>キキン</t>
    </rPh>
    <rPh sb="7" eb="10">
      <t>ヒャクマンエン</t>
    </rPh>
    <rPh sb="10" eb="12">
      <t>クリイレ</t>
    </rPh>
    <phoneticPr fontId="2"/>
  </si>
  <si>
    <t>-</t>
    <phoneticPr fontId="2"/>
  </si>
  <si>
    <t>-</t>
    <phoneticPr fontId="2"/>
  </si>
  <si>
    <t>大垣衛生施設組合（一般会計）</t>
    <phoneticPr fontId="2"/>
  </si>
  <si>
    <t>揖斐郡養基小学校養基保育所組合（一般会計）</t>
    <phoneticPr fontId="2"/>
  </si>
  <si>
    <t>岐阜県市町村会館組合（一般会計）</t>
    <phoneticPr fontId="2"/>
  </si>
  <si>
    <t>樫原谷林野組合（一般会計）</t>
    <phoneticPr fontId="2"/>
  </si>
  <si>
    <t>足打谷林野組合（一般会計）</t>
    <phoneticPr fontId="2"/>
  </si>
  <si>
    <t>岐阜県市町村職員退職手当組合（一般会計）</t>
    <phoneticPr fontId="2"/>
  </si>
  <si>
    <t>西濃環境整備組合（一般会計）</t>
    <phoneticPr fontId="2"/>
  </si>
  <si>
    <t>揖斐川水防事務組合（一般会計）</t>
    <phoneticPr fontId="2"/>
  </si>
  <si>
    <t>揖斐郡消防組合（一般会計）</t>
    <phoneticPr fontId="2"/>
  </si>
  <si>
    <t>揖斐広域連合（一般会計）</t>
    <phoneticPr fontId="2"/>
  </si>
  <si>
    <t>揖斐広域連合（介護保険事業会計）</t>
    <phoneticPr fontId="2"/>
  </si>
  <si>
    <t>揖斐広域連合（老人福祉施設特別会計）</t>
    <phoneticPr fontId="2"/>
  </si>
  <si>
    <t>岐阜県後期高齢者医療広域連合（一般会計）</t>
    <phoneticPr fontId="2"/>
  </si>
  <si>
    <t>岐阜県後期高齢者医療広域連合（後期高齢者医療事業会計）</t>
    <phoneticPr fontId="2"/>
  </si>
  <si>
    <t>-</t>
    <phoneticPr fontId="2"/>
  </si>
  <si>
    <t>基金から1850百万円繰入</t>
    <phoneticPr fontId="2"/>
  </si>
  <si>
    <t>基金から222百万円繰入</t>
    <phoneticPr fontId="2"/>
  </si>
  <si>
    <t>基金から13百万円繰入</t>
    <phoneticPr fontId="2"/>
  </si>
  <si>
    <t>揖斐川町土地開発公社</t>
    <phoneticPr fontId="2"/>
  </si>
  <si>
    <t>サンシャイン春日</t>
    <phoneticPr fontId="2"/>
  </si>
  <si>
    <t>いびがわ</t>
    <phoneticPr fontId="2"/>
  </si>
  <si>
    <t>○</t>
    <phoneticPr fontId="2"/>
  </si>
  <si>
    <t>樽見鉄道</t>
    <rPh sb="0" eb="2">
      <t>タルミ</t>
    </rPh>
    <rPh sb="2" eb="4">
      <t>テツドウ</t>
    </rPh>
    <phoneticPr fontId="2"/>
  </si>
  <si>
    <t>基金から3百万円繰入</t>
    <rPh sb="0" eb="2">
      <t>キキン</t>
    </rPh>
    <rPh sb="5" eb="8">
      <t>ヒャクマンエン</t>
    </rPh>
    <rPh sb="8" eb="10">
      <t>クリイレ</t>
    </rPh>
    <phoneticPr fontId="2"/>
  </si>
  <si>
    <t>左のうち
一般会計等
繰入見込額</t>
    <phoneticPr fontId="5"/>
  </si>
  <si>
    <t>資金剰余額
/不足額
（実質収支）</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</si>
  <si>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</si>
  <si>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</si>
  <si>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</si>
  <si>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町は平成24年度から将来負担比率が「-」となっており、類似団体から見た順位は1位となっているが、合併団体であり広大な面積をもつ当町は、公共施設等の総量が多く、それに伴い施設の老朽化も一度に進むこととなる。今後は、後世への負担を少しでも軽減するよう行財政改革を進めるとともに、「揖斐川町公共施設等総合管理計画」に基づいた施設総量の適正化のみならず、民間のノウハウや資金の導入等も検討し、健全で持続可能な自治体経営の実現を目指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</si>
  <si>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</si>
  <si>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</si>
  <si>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</si>
  <si>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</si>
  <si>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</si>
  <si>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</si>
  <si>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であり、実質公債費比率については類似団体平均値をわずかに上回っている状況となっている。しかしながら、実質公債費比率については、岐阜県平均の5.8％を大きく上回っており、今後の投資事業次第で指数は大きく変動するため、投資事業の実施にあたっては、事業の必要性、優先度等を充分に検討し、財源の確保に関して適切な選択をする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</si>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</sst>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xmlns:c16r2="http://schemas.microsoft.com/office/drawing/2015/06/chart">
            <c:ext xmlns:c16="http://schemas.microsoft.com/office/drawing/2014/chart" uri="{C3380CC4-5D6E-409C-BE32-E72D297353CC}">
              <c16:uniqueId val="{00000000-0079-43CF-A7FF-BC28419B9D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180972</c:v>
                </c:pt>
                <c:pt idx="1">
                  <c:v>88568</c:v>
                </c:pt>
                <c:pt idx="2">
                  <c:v>159123</c:v>
                </c:pt>
                <c:pt idx="3">
                  <c:v>157920</c:v>
                </c:pt>
                <c:pt idx="4">
                  <c:v>152484</c:v>
                </c:pt>
              </c:numCache>
            </c:numRef>
          </c:val>
          <c:smooth val="0"/>
          <c:extLst xmlns:c16r2="http://schemas.microsoft.com/office/drawing/2015/06/chart">
            <c:ext xmlns:c16="http://schemas.microsoft.com/office/drawing/2014/chart" uri="{C3380CC4-5D6E-409C-BE32-E72D297353CC}">
              <c16:uniqueId val="{00000001-0079-43CF-A7FF-BC28419B9D0F}"/>
            </c:ext>
          </c:extLst>
        </c:ser>
        <c:dLbls>
          <c:showLegendKey val="0"/>
          <c:showVal val="0"/>
          <c:showCatName val="0"/>
          <c:showSerName val="0"/>
          <c:showPercent val="0"/>
          <c:showBubbleSize val="0"/>
        </c:dLbls>
        <c:marker val="1"/>
        <c:smooth val="0"/>
        <c:axId val="118871936"/>
        <c:axId val="119283712"/>
      </c:lineChart>
      <c:catAx>
        <c:axId val="11887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83712"/>
        <c:crosses val="autoZero"/>
        <c:auto val="1"/>
        <c:lblAlgn val="ctr"/>
        <c:lblOffset val="100"/>
        <c:tickLblSkip val="1"/>
        <c:tickMarkSkip val="1"/>
        <c:noMultiLvlLbl val="0"/>
      </c:catAx>
      <c:valAx>
        <c:axId val="1192837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7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3.68</c:v>
                </c:pt>
                <c:pt idx="1">
                  <c:v>5.26</c:v>
                </c:pt>
                <c:pt idx="2">
                  <c:v>4.57</c:v>
                </c:pt>
                <c:pt idx="3">
                  <c:v>3.08</c:v>
                </c:pt>
                <c:pt idx="4">
                  <c:v>6.51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c:v>
                </c:pt>
                <c:pt idx="1">
                  <c:v>22.57</c:v>
                </c:pt>
                <c:pt idx="2">
                  <c:v>23.13</c:v>
                </c:pt>
                <c:pt idx="3">
                  <c:v>24.63</c:v>
                </c:pt>
                <c:pt idx="4">
                  <c:v>25.67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830336"/>
        <c:axId val="13083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7.7</c:v>
                </c:pt>
                <c:pt idx="2">
                  <c:v>2.02</c:v>
                </c:pt>
                <c:pt idx="3">
                  <c:v>-0.3</c:v>
                </c:pt>
                <c:pt idx="4">
                  <c:v>5.25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830336"/>
        <c:axId val="130832256"/>
      </c:lineChart>
      <c:catAx>
        <c:axId val="1308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832256"/>
        <c:crosses val="autoZero"/>
        <c:auto val="1"/>
        <c:lblAlgn val="ctr"/>
        <c:lblOffset val="100"/>
        <c:tickLblSkip val="1"/>
        <c:tickMarkSkip val="1"/>
        <c:noMultiLvlLbl val="0"/>
      </c:catAx>
      <c:valAx>
        <c:axId val="13083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3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0.19</c:v>
                </c:pt>
                <c:pt idx="2">
                  <c:v>#N/A</c:v>
                </c:pt>
                <c:pt idx="3">
                  <c:v>0.18</c:v>
                </c:pt>
                <c:pt idx="4">
                  <c:v>#N/A</c:v>
                </c:pt>
                <c:pt idx="5">
                  <c:v>0.26</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c:v>
                </c:pt>
                <c:pt idx="4">
                  <c:v>#N/A</c:v>
                </c:pt>
                <c:pt idx="5">
                  <c:v>0.27</c:v>
                </c:pt>
                <c:pt idx="6">
                  <c:v>#N/A</c:v>
                </c:pt>
                <c:pt idx="7">
                  <c:v>0.15</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0.09</c:v>
                </c:pt>
                <c:pt idx="4">
                  <c:v>#N/A</c:v>
                </c:pt>
                <c:pt idx="5">
                  <c:v>0.11</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町営住宅事業特別会計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0.03</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c:v>
                </c:pt>
                <c:pt idx="4">
                  <c:v>#N/A</c:v>
                </c:pt>
                <c:pt idx="5">
                  <c:v>0.1</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大和簡易水道特別会計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c:v>
                </c:pt>
                <c:pt idx="2">
                  <c:v>#N/A</c:v>
                </c:pt>
                <c:pt idx="3">
                  <c:v>0.53</c:v>
                </c:pt>
                <c:pt idx="4">
                  <c:v>#N/A</c:v>
                </c:pt>
                <c:pt idx="5">
                  <c:v>0.51</c:v>
                </c:pt>
                <c:pt idx="6">
                  <c:v>#N/A</c:v>
                </c:pt>
                <c:pt idx="7">
                  <c:v>0.23</c:v>
                </c:pt>
                <c:pt idx="8">
                  <c:v>#N/A</c:v>
                </c:pt>
                <c:pt idx="9">
                  <c:v>1.4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5.09</c:v>
                </c:pt>
                <c:pt idx="2">
                  <c:v>#N/A</c:v>
                </c:pt>
                <c:pt idx="3">
                  <c:v>4.72</c:v>
                </c:pt>
                <c:pt idx="4">
                  <c:v>#N/A</c:v>
                </c:pt>
                <c:pt idx="5">
                  <c:v>4.82</c:v>
                </c:pt>
                <c:pt idx="6">
                  <c:v>#N/A</c:v>
                </c:pt>
                <c:pt idx="7">
                  <c:v>4.12</c:v>
                </c:pt>
                <c:pt idx="8">
                  <c:v>#N/A</c:v>
                </c:pt>
                <c:pt idx="9">
                  <c:v>4.46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3.62</c:v>
                </c:pt>
                <c:pt idx="2">
                  <c:v>#N/A</c:v>
                </c:pt>
                <c:pt idx="3">
                  <c:v>5.23</c:v>
                </c:pt>
                <c:pt idx="4">
                  <c:v>#N/A</c:v>
                </c:pt>
                <c:pt idx="5">
                  <c:v>4.45</c:v>
                </c:pt>
                <c:pt idx="6">
                  <c:v>#N/A</c:v>
                </c:pt>
                <c:pt idx="7">
                  <c:v>3.99</c:v>
                </c:pt>
                <c:pt idx="8">
                  <c:v>#N/A</c:v>
                </c:pt>
                <c:pt idx="9">
                  <c:v>6.42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14368"/>
        <c:axId val="1915904"/>
      </c:barChart>
      <c:catAx>
        <c:axId val="19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5904"/>
        <c:crosses val="autoZero"/>
        <c:auto val="1"/>
        <c:lblAlgn val="ctr"/>
        <c:lblOffset val="100"/>
        <c:tickLblSkip val="1"/>
        <c:tickMarkSkip val="1"/>
        <c:noMultiLvlLbl val="0"/>
      </c:catAx>
      <c:valAx>
        <c:axId val="191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1954</c:v>
                </c:pt>
                <c:pt idx="5">
                  <c:v>2084</c:v>
                </c:pt>
                <c:pt idx="8">
                  <c:v>2251</c:v>
                </c:pt>
                <c:pt idx="11">
                  <c:v>2125</c:v>
                </c:pt>
                <c:pt idx="14">
                  <c:v>2101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131</c:v>
                </c:pt>
                <c:pt idx="3">
                  <c:v>134</c:v>
                </c:pt>
                <c:pt idx="6">
                  <c:v>128</c:v>
                </c:pt>
                <c:pt idx="9">
                  <c:v>123</c:v>
                </c:pt>
                <c:pt idx="12">
                  <c:v>99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557</c:v>
                </c:pt>
                <c:pt idx="3">
                  <c:v>636</c:v>
                </c:pt>
                <c:pt idx="6">
                  <c:v>585</c:v>
                </c:pt>
                <c:pt idx="9">
                  <c:v>728</c:v>
                </c:pt>
                <c:pt idx="12">
                  <c:v>758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1897</c:v>
                </c:pt>
                <c:pt idx="3">
                  <c:v>1986</c:v>
                </c:pt>
                <c:pt idx="6">
                  <c:v>1979</c:v>
                </c:pt>
                <c:pt idx="9">
                  <c:v>1914</c:v>
                </c:pt>
                <c:pt idx="12">
                  <c:v>1917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2748928"/>
        <c:axId val="10275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631</c:v>
                </c:pt>
                <c:pt idx="2">
                  <c:v>#N/A</c:v>
                </c:pt>
                <c:pt idx="3">
                  <c:v>#N/A</c:v>
                </c:pt>
                <c:pt idx="4">
                  <c:v>672</c:v>
                </c:pt>
                <c:pt idx="5">
                  <c:v>#N/A</c:v>
                </c:pt>
                <c:pt idx="6">
                  <c:v>#N/A</c:v>
                </c:pt>
                <c:pt idx="7">
                  <c:v>441</c:v>
                </c:pt>
                <c:pt idx="8">
                  <c:v>#N/A</c:v>
                </c:pt>
                <c:pt idx="9">
                  <c:v>#N/A</c:v>
                </c:pt>
                <c:pt idx="10">
                  <c:v>640</c:v>
                </c:pt>
                <c:pt idx="11">
                  <c:v>#N/A</c:v>
                </c:pt>
                <c:pt idx="12">
                  <c:v>#N/A</c:v>
                </c:pt>
                <c:pt idx="13">
                  <c:v>673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2748928"/>
        <c:axId val="102750848"/>
      </c:lineChart>
      <c:catAx>
        <c:axId val="10274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50848"/>
        <c:crosses val="autoZero"/>
        <c:auto val="1"/>
        <c:lblAlgn val="ctr"/>
        <c:lblOffset val="100"/>
        <c:tickLblSkip val="1"/>
        <c:tickMarkSkip val="1"/>
        <c:noMultiLvlLbl val="0"/>
      </c:catAx>
      <c:valAx>
        <c:axId val="10275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4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18992</c:v>
                </c:pt>
                <c:pt idx="5">
                  <c:v>19272</c:v>
                </c:pt>
                <c:pt idx="8">
                  <c:v>20144</c:v>
                </c:pt>
                <c:pt idx="11">
                  <c:v>20399</c:v>
                </c:pt>
                <c:pt idx="14">
                  <c:v>19842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443</c:v>
                </c:pt>
                <c:pt idx="5">
                  <c:v>418</c:v>
                </c:pt>
                <c:pt idx="8">
                  <c:v>381</c:v>
                </c:pt>
                <c:pt idx="11">
                  <c:v>341</c:v>
                </c:pt>
                <c:pt idx="14">
                  <c:v>305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10130</c:v>
                </c:pt>
                <c:pt idx="5">
                  <c:v>9849</c:v>
                </c:pt>
                <c:pt idx="8">
                  <c:v>9958</c:v>
                </c:pt>
                <c:pt idx="11">
                  <c:v>9347</c:v>
                </c:pt>
                <c:pt idx="14">
                  <c:v>8959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312</c:v>
                </c:pt>
                <c:pt idx="3">
                  <c:v>313</c:v>
                </c:pt>
                <c:pt idx="6">
                  <c:v>314</c:v>
                </c:pt>
                <c:pt idx="9">
                  <c:v>407</c:v>
                </c:pt>
                <c:pt idx="12">
                  <c:v>173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1833</c:v>
                </c:pt>
                <c:pt idx="3">
                  <c:v>1900</c:v>
                </c:pt>
                <c:pt idx="6">
                  <c:v>1870</c:v>
                </c:pt>
                <c:pt idx="9">
                  <c:v>2069</c:v>
                </c:pt>
                <c:pt idx="12">
                  <c:v>2133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951</c:v>
                </c:pt>
                <c:pt idx="3">
                  <c:v>771</c:v>
                </c:pt>
                <c:pt idx="6">
                  <c:v>736</c:v>
                </c:pt>
                <c:pt idx="9">
                  <c:v>696</c:v>
                </c:pt>
                <c:pt idx="12">
                  <c:v>678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6547</c:v>
                </c:pt>
                <c:pt idx="3">
                  <c:v>7313</c:v>
                </c:pt>
                <c:pt idx="6">
                  <c:v>7369</c:v>
                </c:pt>
                <c:pt idx="9">
                  <c:v>7761</c:v>
                </c:pt>
                <c:pt idx="12">
                  <c:v>8000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18251</c:v>
                </c:pt>
                <c:pt idx="3">
                  <c:v>17380</c:v>
                </c:pt>
                <c:pt idx="6">
                  <c:v>17362</c:v>
                </c:pt>
                <c:pt idx="9">
                  <c:v>16798</c:v>
                </c:pt>
                <c:pt idx="12">
                  <c:v>16290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220608"/>
        <c:axId val="13122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220608"/>
        <c:axId val="131222528"/>
      </c:lineChart>
      <c:catAx>
        <c:axId val="1312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22528"/>
        <c:crosses val="autoZero"/>
        <c:auto val="1"/>
        <c:lblAlgn val="ctr"/>
        <c:lblOffset val="100"/>
        <c:tickLblSkip val="1"/>
        <c:tickMarkSkip val="1"/>
        <c:noMultiLvlLbl val="0"/>
      </c:catAx>
      <c:valAx>
        <c:axId val="13122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2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{1ED5C38E-D96D-43D7-991C-56D351D5055F}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A92-42DC-B773-60A48B471AD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{882976D5-D273-4E58-8654-5A113BC466CB}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A92-42DC-B773-60A48B471AD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{6217426F-A623-4B4F-B5AB-1C8C53EF0877}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A92-42DC-B773-60A48B471AD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{66CF8965-6E6C-41FD-8C97-3F2345E30B21}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A92-42DC-B773-60A48B471AD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{4426647F-9A10-4BA0-BE1A-DE1DD29D92EE}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A92-42DC-B773-60A48B471A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46.9</c:v>
                </c:pt>
                <c:pt idx="4">
                  <c:v>48.5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A92-42DC-B773-60A48B471AD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{665D6A9F-634A-4628-81F5-07D34D81005A}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A92-42DC-B773-60A48B471AD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{8245CD15-D6ED-4A00-8358-9904269400F9}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A92-42DC-B773-60A48B471AD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{E88900E3-016C-4340-9D85-65181380F672}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A92-42DC-B773-60A48B471AD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{7BC79131-63BE-49AF-8030-F1138EB99CC2}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A92-42DC-B773-60A48B471AD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{1945B9C3-9F61-44EE-B7F4-A8A14460C26B}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A92-42DC-B773-60A48B471A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55.5</c:v>
                </c:pt>
              </c:numCache>
            </c:numRef>
          </c:xVal>
          <c:yVal>
            <c:numRef>
              <c:f>公会計指標分析・財政指標組合せ分析表!$K$55:$O$55</c:f>
              <c:numCache>
                <c:formatCode>#,##0.0;"▲ "#,##0.0</c:formatCode>
                <c:ptCount val="5"/>
                <c:pt idx="3">
                  <c:v>20.2</c:v>
                </c:pt>
                <c:pt idx="4">
                  <c:v>15.5</c:v>
                </c:pt>
              </c:numCache>
            </c:numRef>
          </c:yVal>
          <c:smooth val="0"/>
          <c:extLst xmlns:c16r2="http://schemas.microsoft.com/office/drawing/2015/06/chart">
            <c:ext xmlns:c16="http://schemas.microsoft.com/office/drawing/2014/chart" uri="{C3380CC4-5D6E-409C-BE32-E72D297353CC}">
              <c16:uniqueId val="{0000000B-5A92-42DC-B773-60A48B471ADA}"/>
            </c:ext>
          </c:extLst>
        </c:ser>
        <c:dLbls>
          <c:showLegendKey val="0"/>
          <c:showVal val="0"/>
          <c:showCatName val="0"/>
          <c:showSerName val="0"/>
          <c:showPercent val="0"/>
          <c:showBubbleSize val="0"/>
        </c:dLbls>
        <c:axId val="131512192"/>
        <c:axId val="131526656"/>
      </c:scatterChart>
      <c:valAx>
        <c:axId val="131512192"/>
        <c:scaling>
          <c:orientation val="minMax"/>
          <c:max val="55.6"/>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26656"/>
        <c:crosses val="autoZero"/>
        <c:crossBetween val="midCat"/>
      </c:valAx>
      <c:valAx>
        <c:axId val="131526656"/>
        <c:scaling>
          <c:orientation val="minMax"/>
          <c:max val="21"/>
          <c:min val="1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512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{C60D8DCD-C4D8-499C-B0F3-A8EE1CF27BAF}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218-4906-9AA0-5AD86EF7056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{3B4A4AD2-AE21-4DDE-A8FE-32E5B8A67BDA}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218-4906-9AA0-5AD86EF7056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{E613C53E-4979-48BA-B20A-57434CFA0151}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218-4906-9AA0-5AD86EF7056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{11BD67BF-33D1-4B6B-8179-73E5A0AF1434}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218-4906-9AA0-5AD86EF7056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{9B0E65B4-1DAC-402C-8174-9FD258CC61CF}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218-4906-9AA0-5AD86EF705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7.5</c:v>
                </c:pt>
                <c:pt idx="2">
                  <c:v>6.5</c:v>
                </c:pt>
                <c:pt idx="3">
                  <c:v>6.7</c:v>
                </c:pt>
                <c:pt idx="4">
                  <c:v>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F218-4906-9AA0-5AD86EF7056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{1DCCED9F-215B-4ACE-B529-796FD9030FD5}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218-4906-9AA0-5AD86EF7056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{A44A5AC7-FA36-4FCD-BEEC-F4DD0DD72F87}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218-4906-9AA0-5AD86EF7056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{E22B87FC-92D8-4B0B-86A2-BB4560F18F5C}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218-4906-9AA0-5AD86EF7056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{1CFFA1A9-E78E-48F6-B874-546A4E4FF740}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218-4906-9AA0-5AD86EF7056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{23580186-EECB-47DD-B0BE-D319AD52F944}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218-4906-9AA0-5AD86EF705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F218-4906-9AA0-5AD86EF7056A}"/>
            </c:ext>
          </c:extLst>
        </c:ser>
        <c:dLbls>
          <c:showLegendKey val="0"/>
          <c:showVal val="0"/>
          <c:showCatName val="0"/>
          <c:showSerName val="0"/>
          <c:showPercent val="0"/>
          <c:showBubbleSize val="0"/>
        </c:dLbls>
        <c:axId val="132554752"/>
        <c:axId val="132556672"/>
      </c:scatterChart>
      <c:valAx>
        <c:axId val="132554752"/>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56672"/>
        <c:crosses val="autoZero"/>
        <c:crossBetween val="midCat"/>
      </c:valAx>
      <c:valAx>
        <c:axId val="132556672"/>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55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○元利償還金　　</a:t>
          </a:r>
          <a:endParaRPr lang="ja-JP" altLang="ja-JP" sz="1000"/>
        </a:p>
        <a:p>
          <a:r>
            <a:rPr lang="ja-JP" altLang="ja-JP" sz="1000">
              <a:solidFill>
                <a:schemeClr val="dk1"/>
              </a:solidFill>
              <a:latin typeface="+mn-lt"/>
              <a:ea typeface="+mn-ea"/>
              <a:cs typeface="+mn-cs"/>
            </a:rPr>
            <a:t>　新規起債の抑制</a:t>
          </a:r>
          <a:r>
            <a:rPr lang="ja-JP" altLang="en-US" sz="1000">
              <a:solidFill>
                <a:schemeClr val="dk1"/>
              </a:solidFill>
              <a:latin typeface="+mn-lt"/>
              <a:ea typeface="+mn-ea"/>
              <a:cs typeface="+mn-cs"/>
            </a:rPr>
            <a:t>等により</a:t>
          </a:r>
          <a:r>
            <a:rPr lang="ja-JP" altLang="ja-JP" sz="1000">
              <a:solidFill>
                <a:schemeClr val="dk1"/>
              </a:solidFill>
              <a:latin typeface="+mn-lt"/>
              <a:ea typeface="+mn-ea"/>
              <a:cs typeface="+mn-cs"/>
            </a:rPr>
            <a:t>元利償還金は</a:t>
          </a:r>
          <a:r>
            <a:rPr lang="ja-JP" altLang="en-US" sz="1000">
              <a:solidFill>
                <a:schemeClr val="dk1"/>
              </a:solidFill>
              <a:latin typeface="+mn-lt"/>
              <a:ea typeface="+mn-ea"/>
              <a:cs typeface="+mn-cs"/>
            </a:rPr>
            <a:t>横ばい傾向にある。</a:t>
          </a:r>
          <a:endParaRPr lang="ja-JP" altLang="ja-JP" sz="1000"/>
        </a:p>
        <a:p>
          <a:r>
            <a:rPr lang="ja-JP" altLang="ja-JP" sz="1000">
              <a:solidFill>
                <a:schemeClr val="dk1"/>
              </a:solidFill>
              <a:latin typeface="+mn-lt"/>
              <a:ea typeface="+mn-ea"/>
              <a:cs typeface="+mn-cs"/>
            </a:rPr>
            <a:t>○公営企業債の元利償還金に対する負担金等</a:t>
          </a:r>
          <a:endParaRPr lang="ja-JP" altLang="ja-JP" sz="1000"/>
        </a:p>
        <a:p>
          <a:r>
            <a:rPr lang="ja-JP" altLang="ja-JP" sz="1000">
              <a:solidFill>
                <a:schemeClr val="dk1"/>
              </a:solidFill>
              <a:latin typeface="+mn-lt"/>
              <a:ea typeface="+mn-ea"/>
              <a:cs typeface="+mn-cs"/>
            </a:rPr>
            <a:t>　上水道、簡易水道、下水道事業、介護サービス事業に対する繰出で、</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年度から下水道事業債の償還据置期間終了による元金償還が始まり増加</a:t>
          </a:r>
          <a:r>
            <a:rPr lang="ja-JP" altLang="en-US" sz="1000">
              <a:solidFill>
                <a:schemeClr val="dk1"/>
              </a:solidFill>
              <a:latin typeface="+mn-lt"/>
              <a:ea typeface="+mn-ea"/>
              <a:cs typeface="+mn-cs"/>
            </a:rPr>
            <a:t>傾向にある。</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○組合等が起こした地方債の元利償還金に対する負担金</a:t>
          </a:r>
          <a:endParaRPr lang="ja-JP" altLang="ja-JP" sz="1000"/>
        </a:p>
        <a:p>
          <a:r>
            <a:rPr lang="ja-JP" altLang="ja-JP" sz="1000">
              <a:solidFill>
                <a:schemeClr val="dk1"/>
              </a:solidFill>
              <a:latin typeface="+mn-lt"/>
              <a:ea typeface="+mn-ea"/>
              <a:cs typeface="+mn-cs"/>
            </a:rPr>
            <a:t>　西濃環境整備組合、揖斐郡消防組合、揖斐広域連合等に対する負担金であり、大規模な建設事業が行われず、</a:t>
          </a:r>
          <a:r>
            <a:rPr lang="ja-JP" altLang="en-US" sz="1000">
              <a:solidFill>
                <a:schemeClr val="dk1"/>
              </a:solidFill>
              <a:latin typeface="+mn-lt"/>
              <a:ea typeface="+mn-ea"/>
              <a:cs typeface="+mn-cs"/>
            </a:rPr>
            <a:t>減少傾向にある</a:t>
          </a:r>
          <a:r>
            <a:rPr lang="ja-JP" altLang="ja-JP" sz="1000">
              <a:solidFill>
                <a:schemeClr val="dk1"/>
              </a:solidFill>
              <a:latin typeface="+mn-lt"/>
              <a:ea typeface="+mn-ea"/>
              <a:cs typeface="+mn-cs"/>
            </a:rPr>
            <a:t>。</a:t>
          </a:r>
          <a:endParaRPr lang="ja-JP" altLang="ja-JP" sz="1000"/>
        </a:p>
        <a:p>
          <a:r>
            <a:rPr lang="ja-JP" altLang="ja-JP" sz="1000">
              <a:solidFill>
                <a:schemeClr val="dk1"/>
              </a:solidFill>
              <a:latin typeface="+mn-lt"/>
              <a:ea typeface="+mn-ea"/>
              <a:cs typeface="+mn-cs"/>
            </a:rPr>
            <a:t>○算入公債費等</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過去の起債に対する基準財政需要額であり、平成</a:t>
          </a:r>
          <a:r>
            <a:rPr lang="en-US" altLang="ja-JP" sz="1000">
              <a:solidFill>
                <a:schemeClr val="dk1"/>
              </a:solidFill>
              <a:latin typeface="+mn-lt"/>
              <a:ea typeface="+mn-ea"/>
              <a:cs typeface="+mn-cs"/>
            </a:rPr>
            <a:t>27</a:t>
          </a:r>
          <a:r>
            <a:rPr lang="ja-JP" altLang="ja-JP" sz="1000">
              <a:solidFill>
                <a:schemeClr val="dk1"/>
              </a:solidFill>
              <a:latin typeface="+mn-lt"/>
              <a:ea typeface="+mn-ea"/>
              <a:cs typeface="+mn-cs"/>
            </a:rPr>
            <a:t>年度</a:t>
          </a:r>
          <a:r>
            <a:rPr lang="ja-JP" altLang="en-US" sz="1000">
              <a:solidFill>
                <a:schemeClr val="dk1"/>
              </a:solidFill>
              <a:latin typeface="+mn-lt"/>
              <a:ea typeface="+mn-ea"/>
              <a:cs typeface="+mn-cs"/>
            </a:rPr>
            <a:t>以降は減少傾向にある。</a:t>
          </a:r>
          <a:endParaRPr lang="ja-JP" altLang="ja-JP" sz="1000"/>
        </a:p>
        <a:p>
          <a:r>
            <a:rPr lang="ja-JP" altLang="ja-JP" sz="1000">
              <a:solidFill>
                <a:schemeClr val="dk1"/>
              </a:solidFill>
              <a:latin typeface="+mn-lt"/>
              <a:ea typeface="+mn-ea"/>
              <a:cs typeface="+mn-cs"/>
            </a:rPr>
            <a:t>○実質公債費比率の分子</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分析対象年度以前からの新規起債の抑制傾向により、元利償還金</a:t>
          </a:r>
          <a:r>
            <a:rPr lang="ja-JP" altLang="en-US" sz="1000">
              <a:solidFill>
                <a:schemeClr val="dk1"/>
              </a:solidFill>
              <a:latin typeface="+mn-lt"/>
              <a:ea typeface="+mn-ea"/>
              <a:cs typeface="+mn-cs"/>
            </a:rPr>
            <a:t>は横ばい傾向にあるが、公営企業債の元利償還金に対する負担については、今後増加が見込まれる。</a:t>
          </a:r>
          <a:r>
            <a:rPr lang="ja-JP" altLang="ja-JP" sz="1000">
              <a:solidFill>
                <a:schemeClr val="dk1"/>
              </a:solidFill>
              <a:latin typeface="+mn-lt"/>
              <a:ea typeface="+mn-ea"/>
              <a:cs typeface="+mn-cs"/>
            </a:rPr>
            <a:t>算入公債費が横ばいであることからも、</a:t>
          </a:r>
          <a:r>
            <a:rPr lang="ja-JP" altLang="en-US" sz="1000">
              <a:solidFill>
                <a:schemeClr val="dk1"/>
              </a:solidFill>
              <a:latin typeface="+mn-lt"/>
              <a:ea typeface="+mn-ea"/>
              <a:cs typeface="+mn-cs"/>
            </a:rPr>
            <a:t>実質公債費比率の分子については、今後増加が見込まれる。</a:t>
          </a:r>
          <a:endParaRPr lang="en-US" altLang="ja-JP" sz="10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○一般会計等にかかる地方債の現在高・・・新規起債の抑制</a:t>
          </a:r>
          <a:r>
            <a:rPr lang="ja-JP" altLang="en-US" sz="1000">
              <a:solidFill>
                <a:schemeClr val="dk1"/>
              </a:solidFill>
              <a:latin typeface="+mn-lt"/>
              <a:ea typeface="+mn-ea"/>
              <a:cs typeface="+mn-cs"/>
            </a:rPr>
            <a:t>と平成</a:t>
          </a:r>
          <a:r>
            <a:rPr lang="en-US" altLang="ja-JP" sz="1000">
              <a:solidFill>
                <a:schemeClr val="dk1"/>
              </a:solidFill>
              <a:latin typeface="+mn-lt"/>
              <a:ea typeface="+mn-ea"/>
              <a:cs typeface="+mn-cs"/>
            </a:rPr>
            <a:t>28</a:t>
          </a:r>
          <a:r>
            <a:rPr lang="ja-JP" altLang="en-US" sz="1000">
              <a:solidFill>
                <a:schemeClr val="dk1"/>
              </a:solidFill>
              <a:latin typeface="+mn-lt"/>
              <a:ea typeface="+mn-ea"/>
              <a:cs typeface="+mn-cs"/>
            </a:rPr>
            <a:t>年については</a:t>
          </a:r>
          <a:r>
            <a:rPr lang="ja-JP" altLang="ja-JP" sz="1000">
              <a:solidFill>
                <a:schemeClr val="dk1"/>
              </a:solidFill>
              <a:latin typeface="+mn-lt"/>
              <a:ea typeface="+mn-ea"/>
              <a:cs typeface="+mn-cs"/>
            </a:rPr>
            <a:t>繰上償還</a:t>
          </a:r>
          <a:r>
            <a:rPr lang="ja-JP" altLang="en-US" sz="1000">
              <a:solidFill>
                <a:schemeClr val="dk1"/>
              </a:solidFill>
              <a:latin typeface="+mn-lt"/>
              <a:ea typeface="+mn-ea"/>
              <a:cs typeface="+mn-cs"/>
            </a:rPr>
            <a:t>を</a:t>
          </a:r>
          <a:r>
            <a:rPr lang="en-US" altLang="ja-JP" sz="1000">
              <a:solidFill>
                <a:schemeClr val="dk1"/>
              </a:solidFill>
              <a:latin typeface="+mn-lt"/>
              <a:ea typeface="+mn-ea"/>
              <a:cs typeface="+mn-cs"/>
            </a:rPr>
            <a:t>193</a:t>
          </a:r>
          <a:r>
            <a:rPr lang="ja-JP" altLang="en-US" sz="1000">
              <a:solidFill>
                <a:schemeClr val="dk1"/>
              </a:solidFill>
              <a:latin typeface="+mn-lt"/>
              <a:ea typeface="+mn-ea"/>
              <a:cs typeface="+mn-cs"/>
            </a:rPr>
            <a:t>百万円実施したことにより</a:t>
          </a:r>
          <a:r>
            <a:rPr lang="ja-JP" altLang="ja-JP" sz="1000">
              <a:solidFill>
                <a:schemeClr val="dk1"/>
              </a:solidFill>
              <a:latin typeface="+mn-lt"/>
              <a:ea typeface="+mn-ea"/>
              <a:cs typeface="+mn-cs"/>
            </a:rPr>
            <a:t>減少した。</a:t>
          </a:r>
          <a:endParaRPr lang="ja-JP" altLang="ja-JP" sz="1000"/>
        </a:p>
        <a:p>
          <a:r>
            <a:rPr lang="ja-JP" altLang="ja-JP" sz="1000">
              <a:solidFill>
                <a:schemeClr val="dk1"/>
              </a:solidFill>
              <a:latin typeface="+mn-lt"/>
              <a:ea typeface="+mn-ea"/>
              <a:cs typeface="+mn-cs"/>
            </a:rPr>
            <a:t>○公営企業債等繰入見込額・・・上水道、簡易水道、下水道事業に対するものの影響が大きい。特に下水道事業については、整備中であるため事業完了までは増加傾向である。</a:t>
          </a:r>
          <a:endParaRPr lang="ja-JP" altLang="ja-JP" sz="1000"/>
        </a:p>
        <a:p>
          <a:r>
            <a:rPr lang="ja-JP" altLang="ja-JP" sz="1000">
              <a:solidFill>
                <a:schemeClr val="dk1"/>
              </a:solidFill>
              <a:latin typeface="+mn-lt"/>
              <a:ea typeface="+mn-ea"/>
              <a:cs typeface="+mn-cs"/>
            </a:rPr>
            <a:t>○組合等負担等見込額・・・加入する組合が新たな設備投等資を行わない限り著しく変化するものではなく、減少傾向にある。</a:t>
          </a:r>
          <a:endParaRPr lang="ja-JP" altLang="ja-JP" sz="1000"/>
        </a:p>
        <a:p>
          <a:r>
            <a:rPr lang="ja-JP" altLang="ja-JP" sz="1000">
              <a:solidFill>
                <a:schemeClr val="dk1"/>
              </a:solidFill>
              <a:latin typeface="+mn-lt"/>
              <a:ea typeface="+mn-ea"/>
              <a:cs typeface="+mn-cs"/>
            </a:rPr>
            <a:t>○設立法人等の負債額等負担見込額・・・揖斐川町土地開発公社に対する負担見込額である。横ばい傾向であり、公社においても取得地の積極的な整理等運営の健全化を進めていく。</a:t>
          </a:r>
          <a:endParaRPr lang="ja-JP" altLang="ja-JP" sz="1000"/>
        </a:p>
        <a:p>
          <a:r>
            <a:rPr lang="ja-JP" altLang="ja-JP" sz="1000">
              <a:solidFill>
                <a:schemeClr val="dk1"/>
              </a:solidFill>
              <a:latin typeface="+mn-lt"/>
              <a:ea typeface="+mn-ea"/>
              <a:cs typeface="+mn-cs"/>
            </a:rPr>
            <a:t>○充当可能基金・・・計画的に基金を積み立て、取崩しを極力抑えること</a:t>
          </a:r>
          <a:r>
            <a:rPr lang="ja-JP" altLang="en-US" sz="1000">
              <a:solidFill>
                <a:schemeClr val="dk1"/>
              </a:solidFill>
              <a:latin typeface="+mn-lt"/>
              <a:ea typeface="+mn-ea"/>
              <a:cs typeface="+mn-cs"/>
            </a:rPr>
            <a:t>としているが、近年は減少傾向にある。</a:t>
          </a:r>
          <a:endParaRPr lang="ja-JP" altLang="ja-JP" sz="1000"/>
        </a:p>
        <a:p>
          <a:r>
            <a:rPr lang="ja-JP" altLang="ja-JP" sz="1000">
              <a:solidFill>
                <a:schemeClr val="dk1"/>
              </a:solidFill>
              <a:latin typeface="+mn-lt"/>
              <a:ea typeface="+mn-ea"/>
              <a:cs typeface="+mn-cs"/>
            </a:rPr>
            <a:t>○充当可能特定歳入・・・町営住宅の使用料</a:t>
          </a:r>
          <a:r>
            <a:rPr lang="ja-JP" altLang="en-US" sz="1000">
              <a:solidFill>
                <a:schemeClr val="dk1"/>
              </a:solidFill>
              <a:latin typeface="+mn-lt"/>
              <a:ea typeface="+mn-ea"/>
              <a:cs typeface="+mn-cs"/>
            </a:rPr>
            <a:t>が主である。住宅使用料の充当可能な上限は公営住宅事業の地方債現在高であることから、地方債残高の減少に併せ、</a:t>
          </a:r>
          <a:r>
            <a:rPr lang="ja-JP" altLang="ja-JP" sz="1000">
              <a:solidFill>
                <a:schemeClr val="dk1"/>
              </a:solidFill>
              <a:latin typeface="+mn-lt"/>
              <a:ea typeface="+mn-ea"/>
              <a:cs typeface="+mn-cs"/>
            </a:rPr>
            <a:t>充当可能特定歳入</a:t>
          </a:r>
          <a:r>
            <a:rPr lang="ja-JP" altLang="en-US" sz="1000">
              <a:solidFill>
                <a:schemeClr val="dk1"/>
              </a:solidFill>
              <a:latin typeface="+mn-lt"/>
              <a:ea typeface="+mn-ea"/>
              <a:cs typeface="+mn-cs"/>
            </a:rPr>
            <a:t>も減少傾向にある。</a:t>
          </a:r>
          <a:endParaRPr lang="ja-JP" altLang="ja-JP" sz="1000"/>
        </a:p>
        <a:p>
          <a:r>
            <a:rPr lang="ja-JP" altLang="ja-JP" sz="1000">
              <a:solidFill>
                <a:schemeClr val="dk1"/>
              </a:solidFill>
              <a:latin typeface="+mn-lt"/>
              <a:ea typeface="+mn-ea"/>
              <a:cs typeface="+mn-cs"/>
            </a:rPr>
            <a:t>○基準財政需要額算入見込額・・・公債費の算入見込額の</a:t>
          </a:r>
          <a:r>
            <a:rPr lang="ja-JP" altLang="en-US" sz="1000">
              <a:solidFill>
                <a:schemeClr val="dk1"/>
              </a:solidFill>
              <a:latin typeface="+mn-lt"/>
              <a:ea typeface="+mn-ea"/>
              <a:cs typeface="+mn-cs"/>
            </a:rPr>
            <a:t>減少</a:t>
          </a:r>
          <a:r>
            <a:rPr lang="ja-JP" altLang="ja-JP" sz="1000">
              <a:solidFill>
                <a:schemeClr val="dk1"/>
              </a:solidFill>
              <a:latin typeface="+mn-lt"/>
              <a:ea typeface="+mn-ea"/>
              <a:cs typeface="+mn-cs"/>
            </a:rPr>
            <a:t>により、</a:t>
          </a:r>
          <a:r>
            <a:rPr lang="ja-JP" altLang="en-US" sz="1000">
              <a:solidFill>
                <a:schemeClr val="dk1"/>
              </a:solidFill>
              <a:latin typeface="+mn-lt"/>
              <a:ea typeface="+mn-ea"/>
              <a:cs typeface="+mn-cs"/>
            </a:rPr>
            <a:t>平成</a:t>
          </a:r>
          <a:r>
            <a:rPr lang="en-US" altLang="ja-JP" sz="1000">
              <a:solidFill>
                <a:schemeClr val="dk1"/>
              </a:solidFill>
              <a:latin typeface="+mn-lt"/>
              <a:ea typeface="+mn-ea"/>
              <a:cs typeface="+mn-cs"/>
            </a:rPr>
            <a:t>28</a:t>
          </a:r>
          <a:r>
            <a:rPr lang="ja-JP" altLang="en-US" sz="1000">
              <a:solidFill>
                <a:schemeClr val="dk1"/>
              </a:solidFill>
              <a:latin typeface="+mn-lt"/>
              <a:ea typeface="+mn-ea"/>
              <a:cs typeface="+mn-cs"/>
            </a:rPr>
            <a:t>年度は減少した</a:t>
          </a:r>
          <a:r>
            <a:rPr lang="ja-JP" altLang="ja-JP" sz="1000">
              <a:solidFill>
                <a:schemeClr val="dk1"/>
              </a:solidFill>
              <a:latin typeface="+mn-lt"/>
              <a:ea typeface="+mn-ea"/>
              <a:cs typeface="+mn-cs"/>
            </a:rPr>
            <a:t>。</a:t>
          </a:r>
          <a:endParaRPr lang="ja-JP" altLang="ja-JP" sz="1000"/>
        </a:p>
        <a:p>
          <a:r>
            <a:rPr lang="ja-JP" altLang="ja-JP" sz="1000">
              <a:solidFill>
                <a:schemeClr val="dk1"/>
              </a:solidFill>
              <a:latin typeface="+mn-lt"/>
              <a:ea typeface="+mn-ea"/>
              <a:cs typeface="+mn-cs"/>
            </a:rPr>
            <a:t>○将来負担比率の分子・・・</a:t>
          </a:r>
          <a:r>
            <a:rPr lang="ja-JP" altLang="en-US" sz="1000">
              <a:solidFill>
                <a:schemeClr val="dk1"/>
              </a:solidFill>
              <a:latin typeface="+mn-lt"/>
              <a:ea typeface="+mn-ea"/>
              <a:cs typeface="+mn-cs"/>
            </a:rPr>
            <a:t>将来負担額、充当可能財源等共に減少したが、今後は</a:t>
          </a:r>
          <a:r>
            <a:rPr lang="ja-JP" altLang="ja-JP" sz="1000">
              <a:solidFill>
                <a:schemeClr val="dk1"/>
              </a:solidFill>
              <a:latin typeface="+mn-lt"/>
              <a:ea typeface="+mn-ea"/>
              <a:cs typeface="+mn-cs"/>
            </a:rPr>
            <a:t>将来負担額に係る公営企業債等繰入見込額</a:t>
          </a:r>
          <a:r>
            <a:rPr lang="ja-JP" altLang="en-US" sz="1000">
              <a:solidFill>
                <a:schemeClr val="dk1"/>
              </a:solidFill>
              <a:latin typeface="+mn-lt"/>
              <a:ea typeface="+mn-ea"/>
              <a:cs typeface="+mn-cs"/>
            </a:rPr>
            <a:t>の増加が見込まれることから、一般会計等に係る地方財現在高の減少に努める必要がある。また、充当可能財源等については、減少傾向にある充当可能基金の積み立てに努める必要がある。</a:t>
          </a:r>
          <a:endParaRPr lang="ja-JP" altLang="ja-JP"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所有資産全体から見た有形固定資産減価償却率は、類似団体・全国平均・岐阜県平均より低い水準にある。しかしながら当町は、合併団体であり公共施設等の総量が多いことから、施設等の老朽化も一度に多く進むこととなる。その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年度に策定した「揖斐川町公共施設等総合管理計画」では、目標年度の平成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年度までに公共建築物の保有面積全体を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％削減するとしている。今後は、計画の実行を着実に進め、施設総量の適正化を図る。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71" name="直線コネクタ 70"/>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2"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3" name="直線コネクタ 72"/>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4"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5" name="直線コネクタ 74"/>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44044</xdr:rowOff>
    </xdr:from>
    <xdr:ext cx="405111" cy="259045"/>
    <xdr:sp macro="" textlink="">
      <xdr:nvSpPr>
        <xdr:cNvPr id="76" name="有形固定資産減価償却率平均値テキスト"/>
        <xdr:cNvSpPr txBox="1"/>
      </xdr:nvSpPr>
      <xdr:spPr>
        <a:xfrm>
          <a:off x="4813300" y="5797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7" name="フローチャート : 判断 76"/>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8" name="フローチャート : 判断 77"/>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10583</xdr:rowOff>
    </xdr:from>
    <xdr:to>
      <xdr:col>3</xdr:col>
      <xdr:colOff>1222375</xdr:colOff>
      <xdr:row>33</xdr:row>
      <xdr:rowOff>112184</xdr:rowOff>
    </xdr:to>
    <xdr:sp macro="" textlink="">
      <xdr:nvSpPr>
        <xdr:cNvPr id="84" name="円/楕円 83"/>
        <xdr:cNvSpPr/>
      </xdr:nvSpPr>
      <xdr:spPr>
        <a:xfrm>
          <a:off x="47117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160460</xdr:rowOff>
    </xdr:from>
    <xdr:ext cx="405111" cy="259045"/>
    <xdr:sp macro="" textlink="">
      <xdr:nvSpPr>
        <xdr:cNvPr id="85" name="有形固定資産減価償却率該当値テキスト"/>
        <xdr:cNvSpPr txBox="1"/>
      </xdr:nvSpPr>
      <xdr:spPr>
        <a:xfrm>
          <a:off x="4813300" y="6427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125730</xdr:rowOff>
    </xdr:from>
    <xdr:to>
      <xdr:col>3</xdr:col>
      <xdr:colOff>511175</xdr:colOff>
      <xdr:row>34</xdr:row>
      <xdr:rowOff>55880</xdr:rowOff>
    </xdr:to>
    <xdr:sp macro="" textlink="">
      <xdr:nvSpPr>
        <xdr:cNvPr id="86" name="円/楕円 85"/>
        <xdr:cNvSpPr/>
      </xdr:nvSpPr>
      <xdr:spPr>
        <a:xfrm>
          <a:off x="4000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61383</xdr:rowOff>
    </xdr:from>
    <xdr:to>
      <xdr:col>3</xdr:col>
      <xdr:colOff>1171575</xdr:colOff>
      <xdr:row>34</xdr:row>
      <xdr:rowOff>5080</xdr:rowOff>
    </xdr:to>
    <xdr:cxnSp macro="">
      <xdr:nvCxnSpPr>
        <xdr:cNvPr id="87" name="直線コネクタ 86"/>
        <xdr:cNvCxnSpPr/>
      </xdr:nvCxnSpPr>
      <xdr:spPr>
        <a:xfrm flipV="1">
          <a:off x="4051300" y="6500283"/>
          <a:ext cx="7112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39810</xdr:rowOff>
    </xdr:from>
    <xdr:ext cx="405111" cy="259045"/>
    <xdr:sp macro="" textlink="">
      <xdr:nvSpPr>
        <xdr:cNvPr id="88" name="n_1aveValue有形固定資産減価償却率"/>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47007</xdr:rowOff>
    </xdr:from>
    <xdr:ext cx="405111" cy="259045"/>
    <xdr:sp macro="" textlink="">
      <xdr:nvSpPr>
        <xdr:cNvPr id="89" name="n_1mainValue有形固定資産減価償却率"/>
        <xdr:cNvSpPr txBox="1"/>
      </xdr:nvSpPr>
      <xdr:spPr>
        <a:xfrm>
          <a:off x="3836043"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63517</xdr:rowOff>
    </xdr:from>
    <xdr:ext cx="405111" cy="259045"/>
    <xdr:sp macro="" textlink="">
      <xdr:nvSpPr>
        <xdr:cNvPr id="62" name="【道路】&#10;有形固定資産減価償却率平均値テキスト"/>
        <xdr:cNvSpPr txBox="1"/>
      </xdr:nvSpPr>
      <xdr:spPr>
        <a:xfrm>
          <a:off x="4724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71120</xdr:rowOff>
    </xdr:from>
    <xdr:to>
      <xdr:col>6</xdr:col>
      <xdr:colOff>561975</xdr:colOff>
      <xdr:row>37</xdr:row>
      <xdr:rowOff>1270</xdr:rowOff>
    </xdr:to>
    <xdr:sp macro="" textlink="">
      <xdr:nvSpPr>
        <xdr:cNvPr id="70" name="円/楕円 69"/>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49547</xdr:rowOff>
    </xdr:from>
    <xdr:ext cx="405111" cy="259045"/>
    <xdr:sp macro="" textlink="">
      <xdr:nvSpPr>
        <xdr:cNvPr id="71" name="【道路】&#10;有形固定資産減価償却率該当値テキスト"/>
        <xdr:cNvSpPr txBox="1"/>
      </xdr:nvSpPr>
      <xdr:spPr>
        <a:xfrm>
          <a:off x="4724400"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13970</xdr:rowOff>
    </xdr:from>
    <xdr:to>
      <xdr:col>5</xdr:col>
      <xdr:colOff>409575</xdr:colOff>
      <xdr:row>37</xdr:row>
      <xdr:rowOff>115570</xdr:rowOff>
    </xdr:to>
    <xdr:sp macro="" textlink="">
      <xdr:nvSpPr>
        <xdr:cNvPr id="72" name="円/楕円 71"/>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121920</xdr:rowOff>
    </xdr:from>
    <xdr:to>
      <xdr:col>6</xdr:col>
      <xdr:colOff>511175</xdr:colOff>
      <xdr:row>37</xdr:row>
      <xdr:rowOff>64770</xdr:rowOff>
    </xdr:to>
    <xdr:cxnSp macro="">
      <xdr:nvCxnSpPr>
        <xdr:cNvPr id="73" name="直線コネクタ 72"/>
        <xdr:cNvCxnSpPr/>
      </xdr:nvCxnSpPr>
      <xdr:spPr>
        <a:xfrm flipV="1">
          <a:off x="3797300" y="6294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17797</xdr:rowOff>
    </xdr:from>
    <xdr:ext cx="405111" cy="259045"/>
    <xdr:sp macro="" textlink="">
      <xdr:nvSpPr>
        <xdr:cNvPr id="74"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106697</xdr:rowOff>
    </xdr:from>
    <xdr:ext cx="405111" cy="259045"/>
    <xdr:sp macro="" textlink="">
      <xdr:nvSpPr>
        <xdr:cNvPr id="75" name="n_1mainValue【道路】&#10;有形固定資産減価償却率"/>
        <xdr:cNvSpPr txBox="1"/>
      </xdr:nvSpPr>
      <xdr:spPr>
        <a:xfrm>
          <a:off x="3582043"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4"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6" name="フローチャート : 判断 105"/>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66853</xdr:rowOff>
    </xdr:from>
    <xdr:to>
      <xdr:col>15</xdr:col>
      <xdr:colOff>231775</xdr:colOff>
      <xdr:row>32</xdr:row>
      <xdr:rowOff>168453</xdr:rowOff>
    </xdr:to>
    <xdr:sp macro="" textlink="">
      <xdr:nvSpPr>
        <xdr:cNvPr id="112" name="円/楕円 111"/>
        <xdr:cNvSpPr/>
      </xdr:nvSpPr>
      <xdr:spPr>
        <a:xfrm>
          <a:off x="10426700" y="55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19880</xdr:rowOff>
    </xdr:from>
    <xdr:ext cx="534377" cy="259045"/>
    <xdr:sp macro="" textlink="">
      <xdr:nvSpPr>
        <xdr:cNvPr id="113" name="【道路】&#10;一人当たり延長該当値テキスト"/>
        <xdr:cNvSpPr txBox="1"/>
      </xdr:nvSpPr>
      <xdr:spPr>
        <a:xfrm>
          <a:off x="10566400" y="5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96571</xdr:rowOff>
    </xdr:from>
    <xdr:to>
      <xdr:col>14</xdr:col>
      <xdr:colOff>79375</xdr:colOff>
      <xdr:row>33</xdr:row>
      <xdr:rowOff>26721</xdr:rowOff>
    </xdr:to>
    <xdr:sp macro="" textlink="">
      <xdr:nvSpPr>
        <xdr:cNvPr id="114" name="円/楕円 113"/>
        <xdr:cNvSpPr/>
      </xdr:nvSpPr>
      <xdr:spPr>
        <a:xfrm>
          <a:off x="9588500" y="55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32</xdr:row>
      <xdr:rowOff>117653</xdr:rowOff>
    </xdr:from>
    <xdr:to>
      <xdr:col>15</xdr:col>
      <xdr:colOff>180975</xdr:colOff>
      <xdr:row>32</xdr:row>
      <xdr:rowOff>147371</xdr:rowOff>
    </xdr:to>
    <xdr:cxnSp macro="">
      <xdr:nvCxnSpPr>
        <xdr:cNvPr id="115" name="直線コネクタ 114"/>
        <xdr:cNvCxnSpPr/>
      </xdr:nvCxnSpPr>
      <xdr:spPr>
        <a:xfrm flipV="1">
          <a:off x="9639300" y="560405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134891</xdr:rowOff>
    </xdr:from>
    <xdr:ext cx="534377" cy="259045"/>
    <xdr:sp macro="" textlink="">
      <xdr:nvSpPr>
        <xdr:cNvPr id="116"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43248</xdr:rowOff>
    </xdr:from>
    <xdr:ext cx="534377" cy="259045"/>
    <xdr:sp macro="" textlink="">
      <xdr:nvSpPr>
        <xdr:cNvPr id="117" name="n_1mainValue【道路】&#10;一人当たり延長"/>
        <xdr:cNvSpPr txBox="1"/>
      </xdr:nvSpPr>
      <xdr:spPr>
        <a:xfrm>
          <a:off x="9359410" y="53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53992</xdr:rowOff>
    </xdr:from>
    <xdr:ext cx="405111" cy="259045"/>
    <xdr:sp macro="" textlink="">
      <xdr:nvSpPr>
        <xdr:cNvPr id="146" name="【橋りょう・トンネル】&#10;有形固定資産減価償却率平均値テキスト"/>
        <xdr:cNvSpPr txBox="1"/>
      </xdr:nvSpPr>
      <xdr:spPr>
        <a:xfrm>
          <a:off x="4724400" y="982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153035</xdr:rowOff>
    </xdr:from>
    <xdr:to>
      <xdr:col>6</xdr:col>
      <xdr:colOff>561975</xdr:colOff>
      <xdr:row>59</xdr:row>
      <xdr:rowOff>83185</xdr:rowOff>
    </xdr:to>
    <xdr:sp macro="" textlink="">
      <xdr:nvSpPr>
        <xdr:cNvPr id="154" name="円/楕円 153"/>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131462</xdr:rowOff>
    </xdr:from>
    <xdr:ext cx="405111" cy="259045"/>
    <xdr:sp macro="" textlink="">
      <xdr:nvSpPr>
        <xdr:cNvPr id="155" name="【橋りょう・トンネル】&#10;有形固定資産減価償却率該当値テキスト"/>
        <xdr:cNvSpPr txBox="1"/>
      </xdr:nvSpPr>
      <xdr:spPr>
        <a:xfrm>
          <a:off x="472440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13970</xdr:rowOff>
    </xdr:from>
    <xdr:to>
      <xdr:col>5</xdr:col>
      <xdr:colOff>409575</xdr:colOff>
      <xdr:row>59</xdr:row>
      <xdr:rowOff>115570</xdr:rowOff>
    </xdr:to>
    <xdr:sp macro="" textlink="">
      <xdr:nvSpPr>
        <xdr:cNvPr id="156" name="円/楕円 155"/>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32385</xdr:rowOff>
    </xdr:from>
    <xdr:to>
      <xdr:col>6</xdr:col>
      <xdr:colOff>511175</xdr:colOff>
      <xdr:row>59</xdr:row>
      <xdr:rowOff>64770</xdr:rowOff>
    </xdr:to>
    <xdr:cxnSp macro="">
      <xdr:nvCxnSpPr>
        <xdr:cNvPr id="157" name="直線コネクタ 156"/>
        <xdr:cNvCxnSpPr/>
      </xdr:nvCxnSpPr>
      <xdr:spPr>
        <a:xfrm flipV="1">
          <a:off x="3797300" y="101479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156862</xdr:rowOff>
    </xdr:from>
    <xdr:ext cx="405111" cy="259045"/>
    <xdr:sp macro="" textlink="">
      <xdr:nvSpPr>
        <xdr:cNvPr id="158"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106697</xdr:rowOff>
    </xdr:from>
    <xdr:ext cx="405111" cy="259045"/>
    <xdr:sp macro="" textlink="">
      <xdr:nvSpPr>
        <xdr:cNvPr id="159" name="n_1mainValue【橋りょう・トンネル】&#10;有形固定資産減価償却率"/>
        <xdr:cNvSpPr txBox="1"/>
      </xdr:nvSpPr>
      <xdr:spPr>
        <a:xfrm>
          <a:off x="3582043"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8"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90" name="フローチャート : 判断 189"/>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88886</xdr:rowOff>
    </xdr:from>
    <xdr:to>
      <xdr:col>15</xdr:col>
      <xdr:colOff>231775</xdr:colOff>
      <xdr:row>57</xdr:row>
      <xdr:rowOff>19036</xdr:rowOff>
    </xdr:to>
    <xdr:sp macro="" textlink="">
      <xdr:nvSpPr>
        <xdr:cNvPr id="196" name="円/楕円 195"/>
        <xdr:cNvSpPr/>
      </xdr:nvSpPr>
      <xdr:spPr>
        <a:xfrm>
          <a:off x="10426700" y="96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41913</xdr:rowOff>
    </xdr:from>
    <xdr:ext cx="599010" cy="259045"/>
    <xdr:sp macro="" textlink="">
      <xdr:nvSpPr>
        <xdr:cNvPr id="197" name="【橋りょう・トンネル】&#10;一人当たり有形固定資産（償却資産）額該当値テキスト"/>
        <xdr:cNvSpPr txBox="1"/>
      </xdr:nvSpPr>
      <xdr:spPr>
        <a:xfrm>
          <a:off x="10566400" y="964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108153</xdr:rowOff>
    </xdr:from>
    <xdr:to>
      <xdr:col>14</xdr:col>
      <xdr:colOff>79375</xdr:colOff>
      <xdr:row>57</xdr:row>
      <xdr:rowOff>38303</xdr:rowOff>
    </xdr:to>
    <xdr:sp macro="" textlink="">
      <xdr:nvSpPr>
        <xdr:cNvPr id="198" name="円/楕円 197"/>
        <xdr:cNvSpPr/>
      </xdr:nvSpPr>
      <xdr:spPr>
        <a:xfrm>
          <a:off x="9588500" y="97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139686</xdr:rowOff>
    </xdr:from>
    <xdr:to>
      <xdr:col>15</xdr:col>
      <xdr:colOff>180975</xdr:colOff>
      <xdr:row>56</xdr:row>
      <xdr:rowOff>158953</xdr:rowOff>
    </xdr:to>
    <xdr:cxnSp macro="">
      <xdr:nvCxnSpPr>
        <xdr:cNvPr id="199" name="直線コネクタ 198"/>
        <xdr:cNvCxnSpPr/>
      </xdr:nvCxnSpPr>
      <xdr:spPr>
        <a:xfrm flipV="1">
          <a:off x="9639300" y="9740886"/>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25403</xdr:rowOff>
    </xdr:from>
    <xdr:ext cx="599010" cy="259045"/>
    <xdr:sp macro="" textlink="">
      <xdr:nvSpPr>
        <xdr:cNvPr id="200"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54830</xdr:rowOff>
    </xdr:from>
    <xdr:ext cx="599010" cy="259045"/>
    <xdr:sp macro="" textlink="">
      <xdr:nvSpPr>
        <xdr:cNvPr id="201" name="n_1mainValue【橋りょう・トンネル】&#10;一人当たり有形固定資産（償却資産）額"/>
        <xdr:cNvSpPr txBox="1"/>
      </xdr:nvSpPr>
      <xdr:spPr>
        <a:xfrm>
          <a:off x="9327094" y="948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0" name="テキスト ボックス 21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24" name="直線コネクタ 22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2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6" name="直線コネクタ 22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8" name="直線コネクタ 22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29"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0" name="フローチャート : 判断 22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31" name="フローチャート : 判断 23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12446</xdr:rowOff>
    </xdr:from>
    <xdr:to>
      <xdr:col>6</xdr:col>
      <xdr:colOff>561975</xdr:colOff>
      <xdr:row>82</xdr:row>
      <xdr:rowOff>114046</xdr:rowOff>
    </xdr:to>
    <xdr:sp macro="" textlink="">
      <xdr:nvSpPr>
        <xdr:cNvPr id="237" name="円/楕円 236"/>
        <xdr:cNvSpPr/>
      </xdr:nvSpPr>
      <xdr:spPr>
        <a:xfrm>
          <a:off x="45847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35323</xdr:rowOff>
    </xdr:from>
    <xdr:ext cx="405111" cy="259045"/>
    <xdr:sp macro="" textlink="">
      <xdr:nvSpPr>
        <xdr:cNvPr id="238" name="【公営住宅】&#10;有形固定資産減価償却率該当値テキスト"/>
        <xdr:cNvSpPr txBox="1"/>
      </xdr:nvSpPr>
      <xdr:spPr>
        <a:xfrm>
          <a:off x="4724400" y="1392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94742</xdr:rowOff>
    </xdr:from>
    <xdr:to>
      <xdr:col>5</xdr:col>
      <xdr:colOff>409575</xdr:colOff>
      <xdr:row>83</xdr:row>
      <xdr:rowOff>24892</xdr:rowOff>
    </xdr:to>
    <xdr:sp macro="" textlink="">
      <xdr:nvSpPr>
        <xdr:cNvPr id="239" name="円/楕円 238"/>
        <xdr:cNvSpPr/>
      </xdr:nvSpPr>
      <xdr:spPr>
        <a:xfrm>
          <a:off x="3746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63246</xdr:rowOff>
    </xdr:from>
    <xdr:to>
      <xdr:col>6</xdr:col>
      <xdr:colOff>511175</xdr:colOff>
      <xdr:row>82</xdr:row>
      <xdr:rowOff>145542</xdr:rowOff>
    </xdr:to>
    <xdr:cxnSp macro="">
      <xdr:nvCxnSpPr>
        <xdr:cNvPr id="240" name="直線コネクタ 239"/>
        <xdr:cNvCxnSpPr/>
      </xdr:nvCxnSpPr>
      <xdr:spPr>
        <a:xfrm flipV="1">
          <a:off x="3797300" y="1412214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43451</xdr:rowOff>
    </xdr:from>
    <xdr:ext cx="405111" cy="259045"/>
    <xdr:sp macro="" textlink="">
      <xdr:nvSpPr>
        <xdr:cNvPr id="241"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41419</xdr:rowOff>
    </xdr:from>
    <xdr:ext cx="405111" cy="259045"/>
    <xdr:sp macro="" textlink="">
      <xdr:nvSpPr>
        <xdr:cNvPr id="242" name="n_1mainValue【公営住宅】&#10;有形固定資産減価償却率"/>
        <xdr:cNvSpPr txBox="1"/>
      </xdr:nvSpPr>
      <xdr:spPr>
        <a:xfrm>
          <a:off x="3582043"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6" name="直線コネクタ 265"/>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7"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8" name="直線コネクタ 267"/>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9"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0" name="直線コネクタ 269"/>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71"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2" name="フローチャート : 判断 271"/>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73" name="フローチャート : 判断 272"/>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66039</xdr:rowOff>
    </xdr:from>
    <xdr:to>
      <xdr:col>15</xdr:col>
      <xdr:colOff>231775</xdr:colOff>
      <xdr:row>81</xdr:row>
      <xdr:rowOff>167639</xdr:rowOff>
    </xdr:to>
    <xdr:sp macro="" textlink="">
      <xdr:nvSpPr>
        <xdr:cNvPr id="279" name="円/楕円 278"/>
        <xdr:cNvSpPr/>
      </xdr:nvSpPr>
      <xdr:spPr>
        <a:xfrm>
          <a:off x="10426700" y="13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88916</xdr:rowOff>
    </xdr:from>
    <xdr:ext cx="469744" cy="259045"/>
    <xdr:sp macro="" textlink="">
      <xdr:nvSpPr>
        <xdr:cNvPr id="280" name="【公営住宅】&#10;一人当たり面積該当値テキスト"/>
        <xdr:cNvSpPr txBox="1"/>
      </xdr:nvSpPr>
      <xdr:spPr>
        <a:xfrm>
          <a:off x="10566400" y="1380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0.673</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78739</xdr:rowOff>
    </xdr:from>
    <xdr:to>
      <xdr:col>14</xdr:col>
      <xdr:colOff>79375</xdr:colOff>
      <xdr:row>82</xdr:row>
      <xdr:rowOff>8889</xdr:rowOff>
    </xdr:to>
    <xdr:sp macro="" textlink="">
      <xdr:nvSpPr>
        <xdr:cNvPr id="281" name="円/楕円 280"/>
        <xdr:cNvSpPr/>
      </xdr:nvSpPr>
      <xdr:spPr>
        <a:xfrm>
          <a:off x="958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116839</xdr:rowOff>
    </xdr:from>
    <xdr:to>
      <xdr:col>15</xdr:col>
      <xdr:colOff>180975</xdr:colOff>
      <xdr:row>81</xdr:row>
      <xdr:rowOff>129539</xdr:rowOff>
    </xdr:to>
    <xdr:cxnSp macro="">
      <xdr:nvCxnSpPr>
        <xdr:cNvPr id="282" name="直線コネクタ 281"/>
        <xdr:cNvCxnSpPr/>
      </xdr:nvCxnSpPr>
      <xdr:spPr>
        <a:xfrm flipV="1">
          <a:off x="9639300" y="14004289"/>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147338</xdr:rowOff>
    </xdr:from>
    <xdr:ext cx="469744" cy="259045"/>
    <xdr:sp macro="" textlink="">
      <xdr:nvSpPr>
        <xdr:cNvPr id="283"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25416</xdr:rowOff>
    </xdr:from>
    <xdr:ext cx="469744" cy="259045"/>
    <xdr:sp macro="" textlink="">
      <xdr:nvSpPr>
        <xdr:cNvPr id="284" name="n_1mainValue【公営住宅】&#10;一人当たり面積"/>
        <xdr:cNvSpPr txBox="1"/>
      </xdr:nvSpPr>
      <xdr:spPr>
        <a:xfrm>
          <a:off x="93917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9" name="直線コネクタ 31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1" name="直線コネクタ 32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3" name="直線コネクタ 3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139717</xdr:rowOff>
    </xdr:from>
    <xdr:ext cx="405111" cy="259045"/>
    <xdr:sp macro="" textlink="">
      <xdr:nvSpPr>
        <xdr:cNvPr id="324" name="【認定こども園・幼稚園・保育所】&#10;有形固定資産減価償却率平均値テキスト"/>
        <xdr:cNvSpPr txBox="1"/>
      </xdr:nvSpPr>
      <xdr:spPr>
        <a:xfrm>
          <a:off x="164084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5" name="フローチャート : 判断 32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26" name="フローチャート : 判断 325"/>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80264</xdr:rowOff>
    </xdr:from>
    <xdr:to>
      <xdr:col>23</xdr:col>
      <xdr:colOff>568325</xdr:colOff>
      <xdr:row>41</xdr:row>
      <xdr:rowOff>10414</xdr:rowOff>
    </xdr:to>
    <xdr:sp macro="" textlink="">
      <xdr:nvSpPr>
        <xdr:cNvPr id="332" name="円/楕円 331"/>
        <xdr:cNvSpPr/>
      </xdr:nvSpPr>
      <xdr:spPr>
        <a:xfrm>
          <a:off x="16268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166641</xdr:rowOff>
    </xdr:from>
    <xdr:ext cx="405111" cy="259045"/>
    <xdr:sp macro="" textlink="">
      <xdr:nvSpPr>
        <xdr:cNvPr id="333" name="【認定こども園・幼稚園・保育所】&#10;有形固定資産減価償却率該当値テキスト"/>
        <xdr:cNvSpPr txBox="1"/>
      </xdr:nvSpPr>
      <xdr:spPr>
        <a:xfrm>
          <a:off x="16408400" y="685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130556</xdr:rowOff>
    </xdr:from>
    <xdr:to>
      <xdr:col>22</xdr:col>
      <xdr:colOff>415925</xdr:colOff>
      <xdr:row>39</xdr:row>
      <xdr:rowOff>60706</xdr:rowOff>
    </xdr:to>
    <xdr:sp macro="" textlink="">
      <xdr:nvSpPr>
        <xdr:cNvPr id="334" name="円/楕円 333"/>
        <xdr:cNvSpPr/>
      </xdr:nvSpPr>
      <xdr:spPr>
        <a:xfrm>
          <a:off x="1543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9906</xdr:rowOff>
    </xdr:from>
    <xdr:to>
      <xdr:col>23</xdr:col>
      <xdr:colOff>517525</xdr:colOff>
      <xdr:row>40</xdr:row>
      <xdr:rowOff>131064</xdr:rowOff>
    </xdr:to>
    <xdr:cxnSp macro="">
      <xdr:nvCxnSpPr>
        <xdr:cNvPr id="335" name="直線コネクタ 334"/>
        <xdr:cNvCxnSpPr/>
      </xdr:nvCxnSpPr>
      <xdr:spPr>
        <a:xfrm>
          <a:off x="15481300" y="6696456"/>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88663</xdr:rowOff>
    </xdr:from>
    <xdr:ext cx="405111" cy="259045"/>
    <xdr:sp macro="" textlink="">
      <xdr:nvSpPr>
        <xdr:cNvPr id="336"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51833</xdr:rowOff>
    </xdr:from>
    <xdr:ext cx="405111" cy="259045"/>
    <xdr:sp macro="" textlink="">
      <xdr:nvSpPr>
        <xdr:cNvPr id="337" name="n_1mainValue【認定こども園・幼稚園・保育所】&#10;有形固定資産減価償却率"/>
        <xdr:cNvSpPr txBox="1"/>
      </xdr:nvSpPr>
      <xdr:spPr>
        <a:xfrm>
          <a:off x="15266043"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1" name="直線コネクタ 36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3" name="直線コネクタ 36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5" name="直線コネクタ 36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66"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7" name="フローチャート : 判断 36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68" name="フローチャート : 判断 36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154940</xdr:rowOff>
    </xdr:from>
    <xdr:to>
      <xdr:col>32</xdr:col>
      <xdr:colOff>238125</xdr:colOff>
      <xdr:row>36</xdr:row>
      <xdr:rowOff>85090</xdr:rowOff>
    </xdr:to>
    <xdr:sp macro="" textlink="">
      <xdr:nvSpPr>
        <xdr:cNvPr id="374" name="円/楕円 373"/>
        <xdr:cNvSpPr/>
      </xdr:nvSpPr>
      <xdr:spPr>
        <a:xfrm>
          <a:off x="22110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6367</xdr:rowOff>
    </xdr:from>
    <xdr:ext cx="469744" cy="259045"/>
    <xdr:sp macro="" textlink="">
      <xdr:nvSpPr>
        <xdr:cNvPr id="375" name="【認定こども園・幼稚園・保育所】&#10;一人当たり面積該当値テキスト"/>
        <xdr:cNvSpPr txBox="1"/>
      </xdr:nvSpPr>
      <xdr:spPr>
        <a:xfrm>
          <a:off x="222504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166370</xdr:rowOff>
    </xdr:from>
    <xdr:to>
      <xdr:col>31</xdr:col>
      <xdr:colOff>85725</xdr:colOff>
      <xdr:row>36</xdr:row>
      <xdr:rowOff>96520</xdr:rowOff>
    </xdr:to>
    <xdr:sp macro="" textlink="">
      <xdr:nvSpPr>
        <xdr:cNvPr id="376" name="円/楕円 375"/>
        <xdr:cNvSpPr/>
      </xdr:nvSpPr>
      <xdr:spPr>
        <a:xfrm>
          <a:off x="2127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34290</xdr:rowOff>
    </xdr:from>
    <xdr:to>
      <xdr:col>32</xdr:col>
      <xdr:colOff>187325</xdr:colOff>
      <xdr:row>36</xdr:row>
      <xdr:rowOff>45720</xdr:rowOff>
    </xdr:to>
    <xdr:cxnSp macro="">
      <xdr:nvCxnSpPr>
        <xdr:cNvPr id="377" name="直線コネクタ 376"/>
        <xdr:cNvCxnSpPr/>
      </xdr:nvCxnSpPr>
      <xdr:spPr>
        <a:xfrm flipV="1">
          <a:off x="21323300" y="6206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152417</xdr:rowOff>
    </xdr:from>
    <xdr:ext cx="469744" cy="259045"/>
    <xdr:sp macro="" textlink="">
      <xdr:nvSpPr>
        <xdr:cNvPr id="378"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113047</xdr:rowOff>
    </xdr:from>
    <xdr:ext cx="469744" cy="259045"/>
    <xdr:sp macro="" textlink="">
      <xdr:nvSpPr>
        <xdr:cNvPr id="379" name="n_1mainValue【認定こども園・幼稚園・保育所】&#10;一人当たり面積"/>
        <xdr:cNvSpPr txBox="1"/>
      </xdr:nvSpPr>
      <xdr:spPr>
        <a:xfrm>
          <a:off x="21075727"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98" name="テキスト ボックス 397"/>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29718</xdr:rowOff>
    </xdr:from>
    <xdr:to>
      <xdr:col>23</xdr:col>
      <xdr:colOff>516889</xdr:colOff>
      <xdr:row>63</xdr:row>
      <xdr:rowOff>102870</xdr:rowOff>
    </xdr:to>
    <xdr:cxnSp macro="">
      <xdr:nvCxnSpPr>
        <xdr:cNvPr id="402" name="直線コネクタ 401"/>
        <xdr:cNvCxnSpPr/>
      </xdr:nvCxnSpPr>
      <xdr:spPr>
        <a:xfrm flipV="1">
          <a:off x="16318864" y="9802368"/>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03"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04" name="直線コネクタ 403"/>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147845</xdr:rowOff>
    </xdr:from>
    <xdr:ext cx="405111" cy="259045"/>
    <xdr:sp macro="" textlink="">
      <xdr:nvSpPr>
        <xdr:cNvPr id="405" name="【学校施設】&#10;有形固定資産減価償却率最大値テキスト"/>
        <xdr:cNvSpPr txBox="1"/>
      </xdr:nvSpPr>
      <xdr:spPr>
        <a:xfrm>
          <a:off x="16408400" y="95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57</xdr:row>
      <xdr:rowOff>29718</xdr:rowOff>
    </xdr:from>
    <xdr:to>
      <xdr:col>23</xdr:col>
      <xdr:colOff>606425</xdr:colOff>
      <xdr:row>57</xdr:row>
      <xdr:rowOff>29718</xdr:rowOff>
    </xdr:to>
    <xdr:cxnSp macro="">
      <xdr:nvCxnSpPr>
        <xdr:cNvPr id="406" name="直線コネクタ 405"/>
        <xdr:cNvCxnSpPr/>
      </xdr:nvCxnSpPr>
      <xdr:spPr>
        <a:xfrm>
          <a:off x="16230600" y="980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47515</xdr:rowOff>
    </xdr:from>
    <xdr:ext cx="405111" cy="259045"/>
    <xdr:sp macro="" textlink="">
      <xdr:nvSpPr>
        <xdr:cNvPr id="407" name="【学校施設】&#10;有形固定資産減価償却率平均値テキスト"/>
        <xdr:cNvSpPr txBox="1"/>
      </xdr:nvSpPr>
      <xdr:spPr>
        <a:xfrm>
          <a:off x="164084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24638</xdr:rowOff>
    </xdr:from>
    <xdr:to>
      <xdr:col>23</xdr:col>
      <xdr:colOff>568325</xdr:colOff>
      <xdr:row>60</xdr:row>
      <xdr:rowOff>126238</xdr:rowOff>
    </xdr:to>
    <xdr:sp macro="" textlink="">
      <xdr:nvSpPr>
        <xdr:cNvPr id="408" name="フローチャート : 判断 4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170942</xdr:rowOff>
    </xdr:from>
    <xdr:to>
      <xdr:col>22</xdr:col>
      <xdr:colOff>415925</xdr:colOff>
      <xdr:row>61</xdr:row>
      <xdr:rowOff>101092</xdr:rowOff>
    </xdr:to>
    <xdr:sp macro="" textlink="">
      <xdr:nvSpPr>
        <xdr:cNvPr id="409" name="フローチャート : 判断 408"/>
        <xdr:cNvSpPr/>
      </xdr:nvSpPr>
      <xdr:spPr>
        <a:xfrm>
          <a:off x="15430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52070</xdr:rowOff>
    </xdr:from>
    <xdr:to>
      <xdr:col>23</xdr:col>
      <xdr:colOff>568325</xdr:colOff>
      <xdr:row>63</xdr:row>
      <xdr:rowOff>153670</xdr:rowOff>
    </xdr:to>
    <xdr:sp macro="" textlink="">
      <xdr:nvSpPr>
        <xdr:cNvPr id="415" name="円/楕円 414"/>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138447</xdr:rowOff>
    </xdr:from>
    <xdr:ext cx="405111" cy="259045"/>
    <xdr:sp macro="" textlink="">
      <xdr:nvSpPr>
        <xdr:cNvPr id="416" name="【学校施設】&#10;有形固定資産減価償却率該当値テキスト"/>
        <xdr:cNvSpPr txBox="1"/>
      </xdr:nvSpPr>
      <xdr:spPr>
        <a:xfrm>
          <a:off x="16408400" y="1076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111506</xdr:rowOff>
    </xdr:from>
    <xdr:to>
      <xdr:col>22</xdr:col>
      <xdr:colOff>415925</xdr:colOff>
      <xdr:row>64</xdr:row>
      <xdr:rowOff>41656</xdr:rowOff>
    </xdr:to>
    <xdr:sp macro="" textlink="">
      <xdr:nvSpPr>
        <xdr:cNvPr id="417" name="円/楕円 416"/>
        <xdr:cNvSpPr/>
      </xdr:nvSpPr>
      <xdr:spPr>
        <a:xfrm>
          <a:off x="15430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102870</xdr:rowOff>
    </xdr:from>
    <xdr:to>
      <xdr:col>23</xdr:col>
      <xdr:colOff>517525</xdr:colOff>
      <xdr:row>63</xdr:row>
      <xdr:rowOff>162306</xdr:rowOff>
    </xdr:to>
    <xdr:cxnSp macro="">
      <xdr:nvCxnSpPr>
        <xdr:cNvPr id="418" name="直線コネクタ 417"/>
        <xdr:cNvCxnSpPr/>
      </xdr:nvCxnSpPr>
      <xdr:spPr>
        <a:xfrm flipV="1">
          <a:off x="15481300" y="10904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117619</xdr:rowOff>
    </xdr:from>
    <xdr:ext cx="405111" cy="259045"/>
    <xdr:sp macro="" textlink="">
      <xdr:nvSpPr>
        <xdr:cNvPr id="419" name="n_1aveValue【学校施設】&#10;有形固定資産減価償却率"/>
        <xdr:cNvSpPr txBox="1"/>
      </xdr:nvSpPr>
      <xdr:spPr>
        <a:xfrm>
          <a:off x="15266043"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32783</xdr:rowOff>
    </xdr:from>
    <xdr:ext cx="405111" cy="259045"/>
    <xdr:sp macro="" textlink="">
      <xdr:nvSpPr>
        <xdr:cNvPr id="420" name="n_1mainValue【学校施設】&#10;有形固定資産減価償却率"/>
        <xdr:cNvSpPr txBox="1"/>
      </xdr:nvSpPr>
      <xdr:spPr>
        <a:xfrm>
          <a:off x="15266043" y="110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5" name="直線コネクタ 444"/>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46"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47" name="直線コネクタ 446"/>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48"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49" name="直線コネクタ 448"/>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50"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1" name="フローチャート : 判断 450"/>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52" name="フローチャート : 判断 451"/>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25400</xdr:rowOff>
    </xdr:from>
    <xdr:to>
      <xdr:col>32</xdr:col>
      <xdr:colOff>238125</xdr:colOff>
      <xdr:row>55</xdr:row>
      <xdr:rowOff>127000</xdr:rowOff>
    </xdr:to>
    <xdr:sp macro="" textlink="">
      <xdr:nvSpPr>
        <xdr:cNvPr id="458" name="円/楕円 457"/>
        <xdr:cNvSpPr/>
      </xdr:nvSpPr>
      <xdr:spPr>
        <a:xfrm>
          <a:off x="221107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149877</xdr:rowOff>
    </xdr:from>
    <xdr:ext cx="469744" cy="259045"/>
    <xdr:sp macro="" textlink="">
      <xdr:nvSpPr>
        <xdr:cNvPr id="459" name="【学校施設】&#10;一人当たり面積該当値テキスト"/>
        <xdr:cNvSpPr txBox="1"/>
      </xdr:nvSpPr>
      <xdr:spPr>
        <a:xfrm>
          <a:off x="22250400" y="9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71120</xdr:rowOff>
    </xdr:from>
    <xdr:to>
      <xdr:col>31</xdr:col>
      <xdr:colOff>85725</xdr:colOff>
      <xdr:row>56</xdr:row>
      <xdr:rowOff>1270</xdr:rowOff>
    </xdr:to>
    <xdr:sp macro="" textlink="">
      <xdr:nvSpPr>
        <xdr:cNvPr id="460" name="円/楕円 459"/>
        <xdr:cNvSpPr/>
      </xdr:nvSpPr>
      <xdr:spPr>
        <a:xfrm>
          <a:off x="21272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76200</xdr:rowOff>
    </xdr:from>
    <xdr:to>
      <xdr:col>32</xdr:col>
      <xdr:colOff>187325</xdr:colOff>
      <xdr:row>55</xdr:row>
      <xdr:rowOff>121920</xdr:rowOff>
    </xdr:to>
    <xdr:cxnSp macro="">
      <xdr:nvCxnSpPr>
        <xdr:cNvPr id="461" name="直線コネクタ 460"/>
        <xdr:cNvCxnSpPr/>
      </xdr:nvCxnSpPr>
      <xdr:spPr>
        <a:xfrm flipV="1">
          <a:off x="21323300" y="9505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77487</xdr:rowOff>
    </xdr:from>
    <xdr:ext cx="469744" cy="259045"/>
    <xdr:sp macro="" textlink="">
      <xdr:nvSpPr>
        <xdr:cNvPr id="462"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17797</xdr:rowOff>
    </xdr:from>
    <xdr:ext cx="469744" cy="259045"/>
    <xdr:sp macro="" textlink="">
      <xdr:nvSpPr>
        <xdr:cNvPr id="463" name="n_1mainValue【学校施設】&#10;一人当たり面積"/>
        <xdr:cNvSpPr txBox="1"/>
      </xdr:nvSpPr>
      <xdr:spPr>
        <a:xfrm>
          <a:off x="21075727" y="927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00" name="テキスト ボックス 4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02" name="テキスト ボックス 50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04" name="直線コネクタ 503"/>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05"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06" name="直線コネクタ 505"/>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07"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08" name="直線コネクタ 507"/>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55897</xdr:rowOff>
    </xdr:from>
    <xdr:ext cx="405111" cy="259045"/>
    <xdr:sp macro="" textlink="">
      <xdr:nvSpPr>
        <xdr:cNvPr id="509" name="【公民館】&#10;有形固定資産減価償却率平均値テキスト"/>
        <xdr:cNvSpPr txBox="1"/>
      </xdr:nvSpPr>
      <xdr:spPr>
        <a:xfrm>
          <a:off x="164084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10" name="フローチャート : 判断 509"/>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11" name="フローチャート : 判断 51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17780</xdr:rowOff>
    </xdr:from>
    <xdr:to>
      <xdr:col>23</xdr:col>
      <xdr:colOff>568325</xdr:colOff>
      <xdr:row>105</xdr:row>
      <xdr:rowOff>119380</xdr:rowOff>
    </xdr:to>
    <xdr:sp macro="" textlink="">
      <xdr:nvSpPr>
        <xdr:cNvPr id="517" name="円/楕円 516"/>
        <xdr:cNvSpPr/>
      </xdr:nvSpPr>
      <xdr:spPr>
        <a:xfrm>
          <a:off x="16268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167657</xdr:rowOff>
    </xdr:from>
    <xdr:ext cx="405111" cy="259045"/>
    <xdr:sp macro="" textlink="">
      <xdr:nvSpPr>
        <xdr:cNvPr id="518" name="【公民館】&#10;有形固定資産減価償却率該当値テキスト"/>
        <xdr:cNvSpPr txBox="1"/>
      </xdr:nvSpPr>
      <xdr:spPr>
        <a:xfrm>
          <a:off x="164084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97789</xdr:rowOff>
    </xdr:from>
    <xdr:to>
      <xdr:col>22</xdr:col>
      <xdr:colOff>415925</xdr:colOff>
      <xdr:row>106</xdr:row>
      <xdr:rowOff>27939</xdr:rowOff>
    </xdr:to>
    <xdr:sp macro="" textlink="">
      <xdr:nvSpPr>
        <xdr:cNvPr id="519" name="円/楕円 518"/>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68580</xdr:rowOff>
    </xdr:from>
    <xdr:to>
      <xdr:col>23</xdr:col>
      <xdr:colOff>517525</xdr:colOff>
      <xdr:row>105</xdr:row>
      <xdr:rowOff>148589</xdr:rowOff>
    </xdr:to>
    <xdr:cxnSp macro="">
      <xdr:nvCxnSpPr>
        <xdr:cNvPr id="520" name="直線コネクタ 519"/>
        <xdr:cNvCxnSpPr/>
      </xdr:nvCxnSpPr>
      <xdr:spPr>
        <a:xfrm flipV="1">
          <a:off x="15481300" y="180708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86377</xdr:rowOff>
    </xdr:from>
    <xdr:ext cx="405111" cy="259045"/>
    <xdr:sp macro="" textlink="">
      <xdr:nvSpPr>
        <xdr:cNvPr id="521"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19066</xdr:rowOff>
    </xdr:from>
    <xdr:ext cx="405111" cy="259045"/>
    <xdr:sp macro="" textlink="">
      <xdr:nvSpPr>
        <xdr:cNvPr id="522" name="n_1mainValue【公民館】&#10;有形固定資産減価償却率"/>
        <xdr:cNvSpPr txBox="1"/>
      </xdr:nvSpPr>
      <xdr:spPr>
        <a:xfrm>
          <a:off x="15266043"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46" name="直線コネクタ 545"/>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47"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48" name="直線コネクタ 547"/>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49"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50" name="直線コネクタ 549"/>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51"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52" name="フローチャート : 判断 551"/>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53" name="フローチャート : 判断 552"/>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55880</xdr:rowOff>
    </xdr:from>
    <xdr:to>
      <xdr:col>32</xdr:col>
      <xdr:colOff>238125</xdr:colOff>
      <xdr:row>101</xdr:row>
      <xdr:rowOff>157480</xdr:rowOff>
    </xdr:to>
    <xdr:sp macro="" textlink="">
      <xdr:nvSpPr>
        <xdr:cNvPr id="559" name="円/楕円 558"/>
        <xdr:cNvSpPr/>
      </xdr:nvSpPr>
      <xdr:spPr>
        <a:xfrm>
          <a:off x="221107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78757</xdr:rowOff>
    </xdr:from>
    <xdr:ext cx="469744" cy="259045"/>
    <xdr:sp macro="" textlink="">
      <xdr:nvSpPr>
        <xdr:cNvPr id="560" name="【公民館】&#10;一人当たり面積該当値テキスト"/>
        <xdr:cNvSpPr txBox="1"/>
      </xdr:nvSpPr>
      <xdr:spPr>
        <a:xfrm>
          <a:off x="22250400"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74930</xdr:rowOff>
    </xdr:from>
    <xdr:to>
      <xdr:col>31</xdr:col>
      <xdr:colOff>85725</xdr:colOff>
      <xdr:row>102</xdr:row>
      <xdr:rowOff>5080</xdr:rowOff>
    </xdr:to>
    <xdr:sp macro="" textlink="">
      <xdr:nvSpPr>
        <xdr:cNvPr id="561" name="円/楕円 560"/>
        <xdr:cNvSpPr/>
      </xdr:nvSpPr>
      <xdr:spPr>
        <a:xfrm>
          <a:off x="21272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106680</xdr:rowOff>
    </xdr:from>
    <xdr:to>
      <xdr:col>32</xdr:col>
      <xdr:colOff>187325</xdr:colOff>
      <xdr:row>101</xdr:row>
      <xdr:rowOff>125730</xdr:rowOff>
    </xdr:to>
    <xdr:cxnSp macro="">
      <xdr:nvCxnSpPr>
        <xdr:cNvPr id="562" name="直線コネクタ 561"/>
        <xdr:cNvCxnSpPr/>
      </xdr:nvCxnSpPr>
      <xdr:spPr>
        <a:xfrm flipV="1">
          <a:off x="21323300" y="17423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87647</xdr:rowOff>
    </xdr:from>
    <xdr:ext cx="469744" cy="259045"/>
    <xdr:sp macro="" textlink="">
      <xdr:nvSpPr>
        <xdr:cNvPr id="563" name="n_1aveValue【公民館】&#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21607</xdr:rowOff>
    </xdr:from>
    <xdr:ext cx="469744" cy="259045"/>
    <xdr:sp macro="" textlink="">
      <xdr:nvSpPr>
        <xdr:cNvPr id="564" name="n_1mainValue【公民館】&#10;一人当たり面積"/>
        <xdr:cNvSpPr txBox="1"/>
      </xdr:nvSpPr>
      <xdr:spPr>
        <a:xfrm>
          <a:off x="210757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年の町村合併により、県域の</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％と広大な面積を有することとなった一方、人口については、県の</a:t>
          </a:r>
          <a:r>
            <a:rPr lang="en-US" altLang="ja-JP" sz="1100" b="0" i="0" baseline="0">
              <a:solidFill>
                <a:schemeClr val="dk1"/>
              </a:solidFill>
              <a:effectLst/>
              <a:latin typeface="+mn-lt"/>
              <a:ea typeface="+mn-ea"/>
              <a:cs typeface="+mn-cs"/>
            </a:rPr>
            <a:t>2,032,533</a:t>
          </a:r>
          <a:r>
            <a:rPr lang="ja-JP" altLang="ja-JP" sz="1100" b="0" i="0" baseline="0">
              <a:solidFill>
                <a:schemeClr val="dk1"/>
              </a:solidFill>
              <a:effectLst/>
              <a:latin typeface="+mn-lt"/>
              <a:ea typeface="+mn-ea"/>
              <a:cs typeface="+mn-cs"/>
            </a:rPr>
            <a:t>人に対し</a:t>
          </a:r>
          <a:r>
            <a:rPr lang="en-US" altLang="ja-JP" sz="1100" b="0" i="0" baseline="0">
              <a:solidFill>
                <a:schemeClr val="dk1"/>
              </a:solidFill>
              <a:effectLst/>
              <a:latin typeface="+mn-lt"/>
              <a:ea typeface="+mn-ea"/>
              <a:cs typeface="+mn-cs"/>
            </a:rPr>
            <a:t>21,503</a:t>
          </a:r>
          <a:r>
            <a:rPr lang="ja-JP" altLang="ja-JP" sz="1100" b="0" i="0" baseline="0">
              <a:solidFill>
                <a:schemeClr val="dk1"/>
              </a:solidFill>
              <a:effectLst/>
              <a:latin typeface="+mn-lt"/>
              <a:ea typeface="+mn-ea"/>
              <a:cs typeface="+mn-cs"/>
            </a:rPr>
            <a:t>人と</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％の構成比となる当町では、住民一人当たりの</a:t>
          </a:r>
          <a:r>
            <a:rPr kumimoji="1" lang="ja-JP" altLang="ja-JP" sz="1100">
              <a:solidFill>
                <a:schemeClr val="dk1"/>
              </a:solidFill>
              <a:effectLst/>
              <a:latin typeface="+mn-lt"/>
              <a:ea typeface="+mn-ea"/>
              <a:cs typeface="+mn-cs"/>
            </a:rPr>
            <a:t>道路延長及び、橋りょう・トンネルの一人当たり有形固定資産額が類似団体内順位だけでなく、岐阜県平均を見ても圧倒的に高い数値となっている。そのため、これらの維持にかかる住民一人当たりの負担も高くなる。道路や橋りょう・トンネルの有形固定資産減価償却率については平均的な数値となっているが、今後、維持補修や更新に係るコストの増加が懸念さ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保育所や学校施設の有形固定資産減価償却率が低くなっているのは、合併以降、旧町村の格差是正のため進めた複数の保育所建替え更新（Ｈ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おじま幼児園・Ｈ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かすが幼児園・たにぐみ幼児園・Ｈ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きよみず幼児園・Ｈ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やまと・きたがた幼児園）や、平成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年度に谷汲地域の２つの小学校を統合をするため、谷汲小学校を新築したためである。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合併以降、藤橋小中学校・長瀬小学校・久瀬小学校・久瀬中学校・春日中学校を統廃合により廃止にしたところであるが、少子化も伴い、一人当たり学校施設面積は類似団体内順位１位となっている。町域が広い当町では、児童・生徒の通学環境の観点からも統廃合に限界があり、一人当たり学校面積の数値は、今後も同様の数値が続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128270</xdr:rowOff>
    </xdr:from>
    <xdr:to>
      <xdr:col>6</xdr:col>
      <xdr:colOff>561975</xdr:colOff>
      <xdr:row>36</xdr:row>
      <xdr:rowOff>58420</xdr:rowOff>
    </xdr:to>
    <xdr:sp macro="" textlink="">
      <xdr:nvSpPr>
        <xdr:cNvPr id="72" name="円/楕円 71"/>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151147</xdr:rowOff>
    </xdr:from>
    <xdr:ext cx="405111" cy="259045"/>
    <xdr:sp macro="" textlink="">
      <xdr:nvSpPr>
        <xdr:cNvPr id="73" name="【図書館】&#10;有形固定資産減価償却率該当値テキスト"/>
        <xdr:cNvSpPr txBox="1"/>
      </xdr:nvSpPr>
      <xdr:spPr>
        <a:xfrm>
          <a:off x="47244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28666</xdr:rowOff>
    </xdr:from>
    <xdr:to>
      <xdr:col>5</xdr:col>
      <xdr:colOff>409575</xdr:colOff>
      <xdr:row>36</xdr:row>
      <xdr:rowOff>130266</xdr:rowOff>
    </xdr:to>
    <xdr:sp macro="" textlink="">
      <xdr:nvSpPr>
        <xdr:cNvPr id="74" name="円/楕円 73"/>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7620</xdr:rowOff>
    </xdr:from>
    <xdr:to>
      <xdr:col>6</xdr:col>
      <xdr:colOff>511175</xdr:colOff>
      <xdr:row>36</xdr:row>
      <xdr:rowOff>79466</xdr:rowOff>
    </xdr:to>
    <xdr:cxnSp macro="">
      <xdr:nvCxnSpPr>
        <xdr:cNvPr id="75" name="直線コネクタ 74"/>
        <xdr:cNvCxnSpPr/>
      </xdr:nvCxnSpPr>
      <xdr:spPr>
        <a:xfrm flipV="1">
          <a:off x="3797300" y="61798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33218</xdr:rowOff>
    </xdr:from>
    <xdr:ext cx="405111" cy="259045"/>
    <xdr:sp macro="" textlink="">
      <xdr:nvSpPr>
        <xdr:cNvPr id="76"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146793</xdr:rowOff>
    </xdr:from>
    <xdr:ext cx="405111" cy="259045"/>
    <xdr:sp macro="" textlink="">
      <xdr:nvSpPr>
        <xdr:cNvPr id="77" name="n_1mainValue【図書館】&#10;有形固定資産減価償却率"/>
        <xdr:cNvSpPr txBox="1"/>
      </xdr:nvSpPr>
      <xdr:spPr>
        <a:xfrm>
          <a:off x="3582043"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64605</xdr:rowOff>
    </xdr:from>
    <xdr:ext cx="469744" cy="259045"/>
    <xdr:sp macro="" textlink="">
      <xdr:nvSpPr>
        <xdr:cNvPr id="109" name="【図書館】&#10;一人当たり面積平均値テキスト"/>
        <xdr:cNvSpPr txBox="1"/>
      </xdr:nvSpPr>
      <xdr:spPr>
        <a:xfrm>
          <a:off x="105664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11" name="フローチャート : 判断 110"/>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98878</xdr:rowOff>
    </xdr:from>
    <xdr:to>
      <xdr:col>15</xdr:col>
      <xdr:colOff>231775</xdr:colOff>
      <xdr:row>40</xdr:row>
      <xdr:rowOff>29028</xdr:rowOff>
    </xdr:to>
    <xdr:sp macro="" textlink="">
      <xdr:nvSpPr>
        <xdr:cNvPr id="117" name="円/楕円 116"/>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77305</xdr:rowOff>
    </xdr:from>
    <xdr:ext cx="469744" cy="259045"/>
    <xdr:sp macro="" textlink="">
      <xdr:nvSpPr>
        <xdr:cNvPr id="118" name="【図書館】&#10;一人当たり面積該当値テキスト"/>
        <xdr:cNvSpPr txBox="1"/>
      </xdr:nvSpPr>
      <xdr:spPr>
        <a:xfrm>
          <a:off x="105664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131535</xdr:rowOff>
    </xdr:from>
    <xdr:to>
      <xdr:col>14</xdr:col>
      <xdr:colOff>79375</xdr:colOff>
      <xdr:row>40</xdr:row>
      <xdr:rowOff>61685</xdr:rowOff>
    </xdr:to>
    <xdr:sp macro="" textlink="">
      <xdr:nvSpPr>
        <xdr:cNvPr id="119" name="円/楕円 118"/>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149678</xdr:rowOff>
    </xdr:from>
    <xdr:to>
      <xdr:col>15</xdr:col>
      <xdr:colOff>180975</xdr:colOff>
      <xdr:row>40</xdr:row>
      <xdr:rowOff>10885</xdr:rowOff>
    </xdr:to>
    <xdr:cxnSp macro="">
      <xdr:nvCxnSpPr>
        <xdr:cNvPr id="120" name="直線コネクタ 119"/>
        <xdr:cNvCxnSpPr/>
      </xdr:nvCxnSpPr>
      <xdr:spPr>
        <a:xfrm flipV="1">
          <a:off x="9639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159855</xdr:rowOff>
    </xdr:from>
    <xdr:ext cx="469744" cy="259045"/>
    <xdr:sp macro="" textlink="">
      <xdr:nvSpPr>
        <xdr:cNvPr id="121"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52812</xdr:rowOff>
    </xdr:from>
    <xdr:ext cx="469744" cy="259045"/>
    <xdr:sp macro="" textlink="">
      <xdr:nvSpPr>
        <xdr:cNvPr id="122" name="n_1main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19702</xdr:rowOff>
    </xdr:from>
    <xdr:ext cx="405111" cy="259045"/>
    <xdr:sp macro="" textlink="">
      <xdr:nvSpPr>
        <xdr:cNvPr id="152" name="【体育館・プール】&#10;有形固定資産減価償却率平均値テキスト"/>
        <xdr:cNvSpPr txBox="1"/>
      </xdr:nvSpPr>
      <xdr:spPr>
        <a:xfrm>
          <a:off x="47244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54" name="フローチャート : 判断 15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60" name="円/楕円 159"/>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13352</xdr:rowOff>
    </xdr:from>
    <xdr:ext cx="405111" cy="259045"/>
    <xdr:sp macro="" textlink="">
      <xdr:nvSpPr>
        <xdr:cNvPr id="161" name="【体育館・プール】&#10;有形固定資産減価償却率該当値テキスト"/>
        <xdr:cNvSpPr txBox="1"/>
      </xdr:nvSpPr>
      <xdr:spPr>
        <a:xfrm>
          <a:off x="47244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78740</xdr:rowOff>
    </xdr:from>
    <xdr:to>
      <xdr:col>5</xdr:col>
      <xdr:colOff>409575</xdr:colOff>
      <xdr:row>61</xdr:row>
      <xdr:rowOff>8890</xdr:rowOff>
    </xdr:to>
    <xdr:sp macro="" textlink="">
      <xdr:nvSpPr>
        <xdr:cNvPr id="162" name="円/楕円 161"/>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85725</xdr:rowOff>
    </xdr:from>
    <xdr:to>
      <xdr:col>6</xdr:col>
      <xdr:colOff>511175</xdr:colOff>
      <xdr:row>60</xdr:row>
      <xdr:rowOff>129540</xdr:rowOff>
    </xdr:to>
    <xdr:cxnSp macro="">
      <xdr:nvCxnSpPr>
        <xdr:cNvPr id="163" name="直線コネクタ 162"/>
        <xdr:cNvCxnSpPr/>
      </xdr:nvCxnSpPr>
      <xdr:spPr>
        <a:xfrm flipV="1">
          <a:off x="3797300" y="103727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74947</xdr:rowOff>
    </xdr:from>
    <xdr:ext cx="405111" cy="259045"/>
    <xdr:sp macro="" textlink="">
      <xdr:nvSpPr>
        <xdr:cNvPr id="164"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17</xdr:rowOff>
    </xdr:from>
    <xdr:ext cx="405111" cy="259045"/>
    <xdr:sp macro="" textlink="">
      <xdr:nvSpPr>
        <xdr:cNvPr id="165" name="n_1mainValue【体育館・プール】&#10;有形固定資産減価償却率"/>
        <xdr:cNvSpPr txBox="1"/>
      </xdr:nvSpPr>
      <xdr:spPr>
        <a:xfrm>
          <a:off x="3582043"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96"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98" name="フローチャート : 判断 197"/>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63500</xdr:rowOff>
    </xdr:from>
    <xdr:to>
      <xdr:col>15</xdr:col>
      <xdr:colOff>231775</xdr:colOff>
      <xdr:row>54</xdr:row>
      <xdr:rowOff>165100</xdr:rowOff>
    </xdr:to>
    <xdr:sp macro="" textlink="">
      <xdr:nvSpPr>
        <xdr:cNvPr id="204" name="円/楕円 203"/>
        <xdr:cNvSpPr/>
      </xdr:nvSpPr>
      <xdr:spPr>
        <a:xfrm>
          <a:off x="104267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16527</xdr:rowOff>
    </xdr:from>
    <xdr:ext cx="469744" cy="259045"/>
    <xdr:sp macro="" textlink="">
      <xdr:nvSpPr>
        <xdr:cNvPr id="205" name="【体育館・プール】&#10;一人当たり面積該当値テキスト"/>
        <xdr:cNvSpPr txBox="1"/>
      </xdr:nvSpPr>
      <xdr:spPr>
        <a:xfrm>
          <a:off x="105664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89626</xdr:rowOff>
    </xdr:from>
    <xdr:to>
      <xdr:col>14</xdr:col>
      <xdr:colOff>79375</xdr:colOff>
      <xdr:row>55</xdr:row>
      <xdr:rowOff>19776</xdr:rowOff>
    </xdr:to>
    <xdr:sp macro="" textlink="">
      <xdr:nvSpPr>
        <xdr:cNvPr id="206" name="円/楕円 205"/>
        <xdr:cNvSpPr/>
      </xdr:nvSpPr>
      <xdr:spPr>
        <a:xfrm>
          <a:off x="9588500" y="93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54</xdr:row>
      <xdr:rowOff>114300</xdr:rowOff>
    </xdr:from>
    <xdr:to>
      <xdr:col>15</xdr:col>
      <xdr:colOff>180975</xdr:colOff>
      <xdr:row>54</xdr:row>
      <xdr:rowOff>140426</xdr:rowOff>
    </xdr:to>
    <xdr:cxnSp macro="">
      <xdr:nvCxnSpPr>
        <xdr:cNvPr id="207" name="直線コネクタ 206"/>
        <xdr:cNvCxnSpPr/>
      </xdr:nvCxnSpPr>
      <xdr:spPr>
        <a:xfrm flipV="1">
          <a:off x="9639300" y="93726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117039</xdr:rowOff>
    </xdr:from>
    <xdr:ext cx="469744" cy="259045"/>
    <xdr:sp macro="" textlink="">
      <xdr:nvSpPr>
        <xdr:cNvPr id="208"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53</xdr:row>
      <xdr:rowOff>36303</xdr:rowOff>
    </xdr:from>
    <xdr:ext cx="469744" cy="259045"/>
    <xdr:sp macro="" textlink="">
      <xdr:nvSpPr>
        <xdr:cNvPr id="209" name="n_1mainValue【体育館・プール】&#10;一人当たり面積"/>
        <xdr:cNvSpPr txBox="1"/>
      </xdr:nvSpPr>
      <xdr:spPr>
        <a:xfrm>
          <a:off x="9391727" y="91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51325</xdr:rowOff>
    </xdr:from>
    <xdr:ext cx="405111" cy="259045"/>
    <xdr:sp macro="" textlink="">
      <xdr:nvSpPr>
        <xdr:cNvPr id="237" name="【福祉施設】&#10;有形固定資産減価償却率平均値テキスト"/>
        <xdr:cNvSpPr txBox="1"/>
      </xdr:nvSpPr>
      <xdr:spPr>
        <a:xfrm>
          <a:off x="47244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39" name="フローチャート : 判断 23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19304</xdr:rowOff>
    </xdr:from>
    <xdr:to>
      <xdr:col>6</xdr:col>
      <xdr:colOff>561975</xdr:colOff>
      <xdr:row>85</xdr:row>
      <xdr:rowOff>120904</xdr:rowOff>
    </xdr:to>
    <xdr:sp macro="" textlink="">
      <xdr:nvSpPr>
        <xdr:cNvPr id="245" name="円/楕円 244"/>
        <xdr:cNvSpPr/>
      </xdr:nvSpPr>
      <xdr:spPr>
        <a:xfrm>
          <a:off x="4584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105681</xdr:rowOff>
    </xdr:from>
    <xdr:ext cx="405111" cy="259045"/>
    <xdr:sp macro="" textlink="">
      <xdr:nvSpPr>
        <xdr:cNvPr id="246" name="【福祉施設】&#10;有形固定資産減価償却率該当値テキスト"/>
        <xdr:cNvSpPr txBox="1"/>
      </xdr:nvSpPr>
      <xdr:spPr>
        <a:xfrm>
          <a:off x="4724400" y="1450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71882</xdr:rowOff>
    </xdr:from>
    <xdr:to>
      <xdr:col>5</xdr:col>
      <xdr:colOff>409575</xdr:colOff>
      <xdr:row>86</xdr:row>
      <xdr:rowOff>2032</xdr:rowOff>
    </xdr:to>
    <xdr:sp macro="" textlink="">
      <xdr:nvSpPr>
        <xdr:cNvPr id="247" name="円/楕円 246"/>
        <xdr:cNvSpPr/>
      </xdr:nvSpPr>
      <xdr:spPr>
        <a:xfrm>
          <a:off x="3746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70104</xdr:rowOff>
    </xdr:from>
    <xdr:to>
      <xdr:col>6</xdr:col>
      <xdr:colOff>511175</xdr:colOff>
      <xdr:row>85</xdr:row>
      <xdr:rowOff>122682</xdr:rowOff>
    </xdr:to>
    <xdr:cxnSp macro="">
      <xdr:nvCxnSpPr>
        <xdr:cNvPr id="248" name="直線コネクタ 247"/>
        <xdr:cNvCxnSpPr/>
      </xdr:nvCxnSpPr>
      <xdr:spPr>
        <a:xfrm flipV="1">
          <a:off x="3797300" y="146433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61992</xdr:rowOff>
    </xdr:from>
    <xdr:ext cx="405111" cy="259045"/>
    <xdr:sp macro="" textlink="">
      <xdr:nvSpPr>
        <xdr:cNvPr id="249" name="n_1aveValue【福祉施設】&#10;有形固定資産減価償却率"/>
        <xdr:cNvSpPr txBox="1"/>
      </xdr:nvSpPr>
      <xdr:spPr>
        <a:xfrm>
          <a:off x="3582043"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164609</xdr:rowOff>
    </xdr:from>
    <xdr:ext cx="405111" cy="259045"/>
    <xdr:sp macro="" textlink="">
      <xdr:nvSpPr>
        <xdr:cNvPr id="250" name="n_1mainValue【福祉施設】&#10;有形固定資産減価償却率"/>
        <xdr:cNvSpPr txBox="1"/>
      </xdr:nvSpPr>
      <xdr:spPr>
        <a:xfrm>
          <a:off x="3582043" y="147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77"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79" name="フローチャート : 判断 278"/>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113030</xdr:rowOff>
    </xdr:from>
    <xdr:to>
      <xdr:col>15</xdr:col>
      <xdr:colOff>231775</xdr:colOff>
      <xdr:row>80</xdr:row>
      <xdr:rowOff>43180</xdr:rowOff>
    </xdr:to>
    <xdr:sp macro="" textlink="">
      <xdr:nvSpPr>
        <xdr:cNvPr id="285" name="円/楕円 284"/>
        <xdr:cNvSpPr/>
      </xdr:nvSpPr>
      <xdr:spPr>
        <a:xfrm>
          <a:off x="10426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66057</xdr:rowOff>
    </xdr:from>
    <xdr:ext cx="469744" cy="259045"/>
    <xdr:sp macro="" textlink="">
      <xdr:nvSpPr>
        <xdr:cNvPr id="286" name="【福祉施設】&#10;一人当たり面積該当値テキスト"/>
        <xdr:cNvSpPr txBox="1"/>
      </xdr:nvSpPr>
      <xdr:spPr>
        <a:xfrm>
          <a:off x="10566400" y="136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126746</xdr:rowOff>
    </xdr:from>
    <xdr:to>
      <xdr:col>14</xdr:col>
      <xdr:colOff>79375</xdr:colOff>
      <xdr:row>80</xdr:row>
      <xdr:rowOff>56896</xdr:rowOff>
    </xdr:to>
    <xdr:sp macro="" textlink="">
      <xdr:nvSpPr>
        <xdr:cNvPr id="287" name="円/楕円 286"/>
        <xdr:cNvSpPr/>
      </xdr:nvSpPr>
      <xdr:spPr>
        <a:xfrm>
          <a:off x="9588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163830</xdr:rowOff>
    </xdr:from>
    <xdr:to>
      <xdr:col>15</xdr:col>
      <xdr:colOff>180975</xdr:colOff>
      <xdr:row>80</xdr:row>
      <xdr:rowOff>6096</xdr:rowOff>
    </xdr:to>
    <xdr:cxnSp macro="">
      <xdr:nvCxnSpPr>
        <xdr:cNvPr id="288" name="直線コネクタ 287"/>
        <xdr:cNvCxnSpPr/>
      </xdr:nvCxnSpPr>
      <xdr:spPr>
        <a:xfrm flipV="1">
          <a:off x="9639300" y="13708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160038</xdr:rowOff>
    </xdr:from>
    <xdr:ext cx="469744" cy="259045"/>
    <xdr:sp macro="" textlink="">
      <xdr:nvSpPr>
        <xdr:cNvPr id="289"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73423</xdr:rowOff>
    </xdr:from>
    <xdr:ext cx="469744" cy="259045"/>
    <xdr:sp macro="" textlink="">
      <xdr:nvSpPr>
        <xdr:cNvPr id="290" name="n_1mainValue【福祉施設】&#10;一人当たり面積"/>
        <xdr:cNvSpPr txBox="1"/>
      </xdr:nvSpPr>
      <xdr:spPr>
        <a:xfrm>
          <a:off x="93917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3" name="テキスト ボックス 30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315" name="直線コネクタ 31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31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317" name="直線コネクタ 31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1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19" name="直線コネクタ 31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29227</xdr:rowOff>
    </xdr:from>
    <xdr:ext cx="405111" cy="259045"/>
    <xdr:sp macro="" textlink="">
      <xdr:nvSpPr>
        <xdr:cNvPr id="320" name="【市民会館】&#10;有形固定資産減価償却率平均値テキスト"/>
        <xdr:cNvSpPr txBox="1"/>
      </xdr:nvSpPr>
      <xdr:spPr>
        <a:xfrm>
          <a:off x="47244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21" name="フローチャート : 判断 32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22" name="フローチャート : 判断 321"/>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33020</xdr:rowOff>
    </xdr:from>
    <xdr:to>
      <xdr:col>6</xdr:col>
      <xdr:colOff>561975</xdr:colOff>
      <xdr:row>108</xdr:row>
      <xdr:rowOff>134620</xdr:rowOff>
    </xdr:to>
    <xdr:sp macro="" textlink="">
      <xdr:nvSpPr>
        <xdr:cNvPr id="328" name="円/楕円 327"/>
        <xdr:cNvSpPr/>
      </xdr:nvSpPr>
      <xdr:spPr>
        <a:xfrm>
          <a:off x="4584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119397</xdr:rowOff>
    </xdr:from>
    <xdr:ext cx="405111" cy="259045"/>
    <xdr:sp macro="" textlink="">
      <xdr:nvSpPr>
        <xdr:cNvPr id="329" name="【市民会館】&#10;有形固定資産減価償却率該当値テキスト"/>
        <xdr:cNvSpPr txBox="1"/>
      </xdr:nvSpPr>
      <xdr:spPr>
        <a:xfrm>
          <a:off x="4724400" y="184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133986</xdr:rowOff>
    </xdr:from>
    <xdr:to>
      <xdr:col>5</xdr:col>
      <xdr:colOff>409575</xdr:colOff>
      <xdr:row>109</xdr:row>
      <xdr:rowOff>64136</xdr:rowOff>
    </xdr:to>
    <xdr:sp macro="" textlink="">
      <xdr:nvSpPr>
        <xdr:cNvPr id="330" name="円/楕円 329"/>
        <xdr:cNvSpPr/>
      </xdr:nvSpPr>
      <xdr:spPr>
        <a:xfrm>
          <a:off x="3746500" y="186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83820</xdr:rowOff>
    </xdr:from>
    <xdr:to>
      <xdr:col>6</xdr:col>
      <xdr:colOff>511175</xdr:colOff>
      <xdr:row>109</xdr:row>
      <xdr:rowOff>13336</xdr:rowOff>
    </xdr:to>
    <xdr:cxnSp macro="">
      <xdr:nvCxnSpPr>
        <xdr:cNvPr id="331" name="直線コネクタ 330"/>
        <xdr:cNvCxnSpPr/>
      </xdr:nvCxnSpPr>
      <xdr:spPr>
        <a:xfrm flipV="1">
          <a:off x="3797300" y="18600420"/>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160672</xdr:rowOff>
    </xdr:from>
    <xdr:ext cx="405111" cy="259045"/>
    <xdr:sp macro="" textlink="">
      <xdr:nvSpPr>
        <xdr:cNvPr id="332" name="n_1aveValue【市民会館】&#10;有形固定資産減価償却率"/>
        <xdr:cNvSpPr txBox="1"/>
      </xdr:nvSpPr>
      <xdr:spPr>
        <a:xfrm>
          <a:off x="3582043"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55263</xdr:rowOff>
    </xdr:from>
    <xdr:ext cx="405111" cy="259045"/>
    <xdr:sp macro="" textlink="">
      <xdr:nvSpPr>
        <xdr:cNvPr id="333" name="n_1mainValue【市民会館】&#10;有形固定資産減価償却率"/>
        <xdr:cNvSpPr txBox="1"/>
      </xdr:nvSpPr>
      <xdr:spPr>
        <a:xfrm>
          <a:off x="3582043" y="1874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57" name="直線コネクタ 35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5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59" name="直線コネクタ 35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6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61" name="直線コネクタ 36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62"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63" name="フローチャート : 判断 36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64" name="フローチャート : 判断 36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48261</xdr:rowOff>
    </xdr:from>
    <xdr:to>
      <xdr:col>15</xdr:col>
      <xdr:colOff>231775</xdr:colOff>
      <xdr:row>100</xdr:row>
      <xdr:rowOff>149861</xdr:rowOff>
    </xdr:to>
    <xdr:sp macro="" textlink="">
      <xdr:nvSpPr>
        <xdr:cNvPr id="370" name="円/楕円 369"/>
        <xdr:cNvSpPr/>
      </xdr:nvSpPr>
      <xdr:spPr>
        <a:xfrm>
          <a:off x="10426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1288</xdr:rowOff>
    </xdr:from>
    <xdr:ext cx="469744" cy="259045"/>
    <xdr:sp macro="" textlink="">
      <xdr:nvSpPr>
        <xdr:cNvPr id="371" name="【市民会館】&#10;一人当たり面積該当値テキスト"/>
        <xdr:cNvSpPr txBox="1"/>
      </xdr:nvSpPr>
      <xdr:spPr>
        <a:xfrm>
          <a:off x="10566400" y="171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67311</xdr:rowOff>
    </xdr:from>
    <xdr:to>
      <xdr:col>14</xdr:col>
      <xdr:colOff>79375</xdr:colOff>
      <xdr:row>100</xdr:row>
      <xdr:rowOff>168911</xdr:rowOff>
    </xdr:to>
    <xdr:sp macro="" textlink="">
      <xdr:nvSpPr>
        <xdr:cNvPr id="372" name="円/楕円 371"/>
        <xdr:cNvSpPr/>
      </xdr:nvSpPr>
      <xdr:spPr>
        <a:xfrm>
          <a:off x="9588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99061</xdr:rowOff>
    </xdr:from>
    <xdr:to>
      <xdr:col>15</xdr:col>
      <xdr:colOff>180975</xdr:colOff>
      <xdr:row>100</xdr:row>
      <xdr:rowOff>118111</xdr:rowOff>
    </xdr:to>
    <xdr:cxnSp macro="">
      <xdr:nvCxnSpPr>
        <xdr:cNvPr id="373" name="直線コネクタ 372"/>
        <xdr:cNvCxnSpPr/>
      </xdr:nvCxnSpPr>
      <xdr:spPr>
        <a:xfrm flipV="1">
          <a:off x="9639300" y="172440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60977</xdr:rowOff>
    </xdr:from>
    <xdr:ext cx="469744" cy="259045"/>
    <xdr:sp macro="" textlink="">
      <xdr:nvSpPr>
        <xdr:cNvPr id="374"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13988</xdr:rowOff>
    </xdr:from>
    <xdr:ext cx="469744" cy="259045"/>
    <xdr:sp macro="" textlink="">
      <xdr:nvSpPr>
        <xdr:cNvPr id="375" name="n_1mainValue【市民会館】&#10;一人当たり面積"/>
        <xdr:cNvSpPr txBox="1"/>
      </xdr:nvSpPr>
      <xdr:spPr>
        <a:xfrm>
          <a:off x="9391727" y="1698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400" name="直線コネクタ 39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40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402" name="直線コネクタ 40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40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405"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406" name="フローチャート : 判断 40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407" name="フローチャート : 判断 406"/>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170180</xdr:rowOff>
    </xdr:from>
    <xdr:to>
      <xdr:col>23</xdr:col>
      <xdr:colOff>568325</xdr:colOff>
      <xdr:row>36</xdr:row>
      <xdr:rowOff>100330</xdr:rowOff>
    </xdr:to>
    <xdr:sp macro="" textlink="">
      <xdr:nvSpPr>
        <xdr:cNvPr id="413" name="円/楕円 412"/>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21607</xdr:rowOff>
    </xdr:from>
    <xdr:ext cx="405111" cy="259045"/>
    <xdr:sp macro="" textlink="">
      <xdr:nvSpPr>
        <xdr:cNvPr id="414" name="【一般廃棄物処理施設】&#10;有形固定資産減価償却率該当値テキスト"/>
        <xdr:cNvSpPr txBox="1"/>
      </xdr:nvSpPr>
      <xdr:spPr>
        <a:xfrm>
          <a:off x="164084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120650</xdr:rowOff>
    </xdr:from>
    <xdr:to>
      <xdr:col>22</xdr:col>
      <xdr:colOff>415925</xdr:colOff>
      <xdr:row>37</xdr:row>
      <xdr:rowOff>50800</xdr:rowOff>
    </xdr:to>
    <xdr:sp macro="" textlink="">
      <xdr:nvSpPr>
        <xdr:cNvPr id="415" name="円/楕円 414"/>
        <xdr:cNvSpPr/>
      </xdr:nvSpPr>
      <xdr:spPr>
        <a:xfrm>
          <a:off x="1543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49530</xdr:rowOff>
    </xdr:from>
    <xdr:to>
      <xdr:col>23</xdr:col>
      <xdr:colOff>517525</xdr:colOff>
      <xdr:row>37</xdr:row>
      <xdr:rowOff>0</xdr:rowOff>
    </xdr:to>
    <xdr:cxnSp macro="">
      <xdr:nvCxnSpPr>
        <xdr:cNvPr id="416" name="直線コネクタ 415"/>
        <xdr:cNvCxnSpPr/>
      </xdr:nvCxnSpPr>
      <xdr:spPr>
        <a:xfrm flipV="1">
          <a:off x="15481300" y="62217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162577</xdr:rowOff>
    </xdr:from>
    <xdr:ext cx="405111" cy="259045"/>
    <xdr:sp macro="" textlink="">
      <xdr:nvSpPr>
        <xdr:cNvPr id="417"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41927</xdr:rowOff>
    </xdr:from>
    <xdr:ext cx="405111" cy="259045"/>
    <xdr:sp macro="" textlink="">
      <xdr:nvSpPr>
        <xdr:cNvPr id="418" name="n_1mainValue【一般廃棄物処理施設】&#10;有形固定資産減価償却率"/>
        <xdr:cNvSpPr txBox="1"/>
      </xdr:nvSpPr>
      <xdr:spPr>
        <a:xfrm>
          <a:off x="15266043"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0" name="テキスト ボックス 4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2" name="テキスト ボックス 4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4" name="テキスト ボックス 43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6" name="テキスト ボックス 43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8" name="テキスト ボックス 4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42" name="直線コネクタ 44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4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44" name="直線コネクタ 44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4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46" name="直線コネクタ 44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146219</xdr:rowOff>
    </xdr:from>
    <xdr:ext cx="534377" cy="259045"/>
    <xdr:sp macro="" textlink="">
      <xdr:nvSpPr>
        <xdr:cNvPr id="447" name="【一般廃棄物処理施設】&#10;一人当たり有形固定資産（償却資産）額平均値テキスト"/>
        <xdr:cNvSpPr txBox="1"/>
      </xdr:nvSpPr>
      <xdr:spPr>
        <a:xfrm>
          <a:off x="22250400" y="631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48" name="フローチャート : 判断 44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449" name="フローチャート : 判断 448"/>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22072</xdr:rowOff>
    </xdr:from>
    <xdr:to>
      <xdr:col>32</xdr:col>
      <xdr:colOff>238125</xdr:colOff>
      <xdr:row>39</xdr:row>
      <xdr:rowOff>123672</xdr:rowOff>
    </xdr:to>
    <xdr:sp macro="" textlink="">
      <xdr:nvSpPr>
        <xdr:cNvPr id="455" name="円/楕円 454"/>
        <xdr:cNvSpPr/>
      </xdr:nvSpPr>
      <xdr:spPr>
        <a:xfrm>
          <a:off x="22110700" y="67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499</xdr:rowOff>
    </xdr:from>
    <xdr:ext cx="534377" cy="259045"/>
    <xdr:sp macro="" textlink="">
      <xdr:nvSpPr>
        <xdr:cNvPr id="456" name="【一般廃棄物処理施設】&#10;一人当たり有形固定資産（償却資産）額該当値テキスト"/>
        <xdr:cNvSpPr txBox="1"/>
      </xdr:nvSpPr>
      <xdr:spPr>
        <a:xfrm>
          <a:off x="22250400" y="66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29134</xdr:rowOff>
    </xdr:from>
    <xdr:to>
      <xdr:col>31</xdr:col>
      <xdr:colOff>85725</xdr:colOff>
      <xdr:row>39</xdr:row>
      <xdr:rowOff>130734</xdr:rowOff>
    </xdr:to>
    <xdr:sp macro="" textlink="">
      <xdr:nvSpPr>
        <xdr:cNvPr id="457" name="円/楕円 456"/>
        <xdr:cNvSpPr/>
      </xdr:nvSpPr>
      <xdr:spPr>
        <a:xfrm>
          <a:off x="21272500" y="67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72872</xdr:rowOff>
    </xdr:from>
    <xdr:to>
      <xdr:col>32</xdr:col>
      <xdr:colOff>187325</xdr:colOff>
      <xdr:row>39</xdr:row>
      <xdr:rowOff>79934</xdr:rowOff>
    </xdr:to>
    <xdr:cxnSp macro="">
      <xdr:nvCxnSpPr>
        <xdr:cNvPr id="458" name="直線コネクタ 457"/>
        <xdr:cNvCxnSpPr/>
      </xdr:nvCxnSpPr>
      <xdr:spPr>
        <a:xfrm flipV="1">
          <a:off x="21323300" y="6759422"/>
          <a:ext cx="8382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62717</xdr:rowOff>
    </xdr:from>
    <xdr:ext cx="534377" cy="259045"/>
    <xdr:sp macro="" textlink="">
      <xdr:nvSpPr>
        <xdr:cNvPr id="459"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121861</xdr:rowOff>
    </xdr:from>
    <xdr:ext cx="534377" cy="259045"/>
    <xdr:sp macro="" textlink="">
      <xdr:nvSpPr>
        <xdr:cNvPr id="460" name="n_1mainValue【一般廃棄物処理施設】&#10;一人当たり有形固定資産（償却資産）額"/>
        <xdr:cNvSpPr txBox="1"/>
      </xdr:nvSpPr>
      <xdr:spPr>
        <a:xfrm>
          <a:off x="21043411" y="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85" name="直線コネクタ 48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8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87" name="直線コネクタ 48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8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89" name="直線コネクタ 48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9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91" name="フローチャート : 判断 49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92" name="フローチャート : 判断 49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13970</xdr:rowOff>
    </xdr:from>
    <xdr:to>
      <xdr:col>23</xdr:col>
      <xdr:colOff>568325</xdr:colOff>
      <xdr:row>59</xdr:row>
      <xdr:rowOff>115570</xdr:rowOff>
    </xdr:to>
    <xdr:sp macro="" textlink="">
      <xdr:nvSpPr>
        <xdr:cNvPr id="498" name="円/楕円 497"/>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36847</xdr:rowOff>
    </xdr:from>
    <xdr:ext cx="405111" cy="259045"/>
    <xdr:sp macro="" textlink="">
      <xdr:nvSpPr>
        <xdr:cNvPr id="499" name="【保健センター・保健所】&#10;有形固定資産減価償却率該当値テキスト"/>
        <xdr:cNvSpPr txBox="1"/>
      </xdr:nvSpPr>
      <xdr:spPr>
        <a:xfrm>
          <a:off x="164084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101600</xdr:rowOff>
    </xdr:from>
    <xdr:to>
      <xdr:col>22</xdr:col>
      <xdr:colOff>415925</xdr:colOff>
      <xdr:row>60</xdr:row>
      <xdr:rowOff>31750</xdr:rowOff>
    </xdr:to>
    <xdr:sp macro="" textlink="">
      <xdr:nvSpPr>
        <xdr:cNvPr id="500" name="円/楕円 499"/>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64770</xdr:rowOff>
    </xdr:from>
    <xdr:to>
      <xdr:col>23</xdr:col>
      <xdr:colOff>517525</xdr:colOff>
      <xdr:row>59</xdr:row>
      <xdr:rowOff>152400</xdr:rowOff>
    </xdr:to>
    <xdr:cxnSp macro="">
      <xdr:nvCxnSpPr>
        <xdr:cNvPr id="501" name="直線コネクタ 500"/>
        <xdr:cNvCxnSpPr/>
      </xdr:nvCxnSpPr>
      <xdr:spPr>
        <a:xfrm flipV="1">
          <a:off x="15481300" y="101803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140987</xdr:rowOff>
    </xdr:from>
    <xdr:ext cx="405111" cy="259045"/>
    <xdr:sp macro="" textlink="">
      <xdr:nvSpPr>
        <xdr:cNvPr id="502"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48277</xdr:rowOff>
    </xdr:from>
    <xdr:ext cx="405111" cy="259045"/>
    <xdr:sp macro="" textlink="">
      <xdr:nvSpPr>
        <xdr:cNvPr id="503" name="n_1mainValue【保健センター・保健所】&#10;有形固定資産減価償却率"/>
        <xdr:cNvSpPr txBox="1"/>
      </xdr:nvSpPr>
      <xdr:spPr>
        <a:xfrm>
          <a:off x="15266043"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525" name="直線コネクタ 52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52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527" name="直線コネクタ 52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52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529" name="直線コネクタ 52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530"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531" name="フローチャート : 判断 53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532" name="フローチャート : 判断 531"/>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538" name="円/楕円 537"/>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152671</xdr:rowOff>
    </xdr:from>
    <xdr:ext cx="469744" cy="259045"/>
    <xdr:sp macro="" textlink="">
      <xdr:nvSpPr>
        <xdr:cNvPr id="539" name="【保健センター・保健所】&#10;一人当たり面積該当値テキスト"/>
        <xdr:cNvSpPr txBox="1"/>
      </xdr:nvSpPr>
      <xdr:spPr>
        <a:xfrm>
          <a:off x="22250400" y="104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134366</xdr:rowOff>
    </xdr:from>
    <xdr:to>
      <xdr:col>31</xdr:col>
      <xdr:colOff>85725</xdr:colOff>
      <xdr:row>62</xdr:row>
      <xdr:rowOff>64516</xdr:rowOff>
    </xdr:to>
    <xdr:sp macro="" textlink="">
      <xdr:nvSpPr>
        <xdr:cNvPr id="540" name="円/楕円 539"/>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9144</xdr:rowOff>
    </xdr:from>
    <xdr:to>
      <xdr:col>32</xdr:col>
      <xdr:colOff>187325</xdr:colOff>
      <xdr:row>62</xdr:row>
      <xdr:rowOff>13716</xdr:rowOff>
    </xdr:to>
    <xdr:cxnSp macro="">
      <xdr:nvCxnSpPr>
        <xdr:cNvPr id="541" name="直線コネクタ 540"/>
        <xdr:cNvCxnSpPr/>
      </xdr:nvCxnSpPr>
      <xdr:spPr>
        <a:xfrm flipV="1">
          <a:off x="21323300" y="1063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83075</xdr:rowOff>
    </xdr:from>
    <xdr:ext cx="469744" cy="259045"/>
    <xdr:sp macro="" textlink="">
      <xdr:nvSpPr>
        <xdr:cNvPr id="542"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81043</xdr:rowOff>
    </xdr:from>
    <xdr:ext cx="469744" cy="259045"/>
    <xdr:sp macro="" textlink="">
      <xdr:nvSpPr>
        <xdr:cNvPr id="543" name="n_1main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568" name="直線コネクタ 56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6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70" name="直線コネクタ 56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7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573"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74" name="フローチャート : 判断 57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75" name="フローチャート : 判断 57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109220</xdr:rowOff>
    </xdr:from>
    <xdr:to>
      <xdr:col>23</xdr:col>
      <xdr:colOff>568325</xdr:colOff>
      <xdr:row>83</xdr:row>
      <xdr:rowOff>39370</xdr:rowOff>
    </xdr:to>
    <xdr:sp macro="" textlink="">
      <xdr:nvSpPr>
        <xdr:cNvPr id="581" name="円/楕円 580"/>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132097</xdr:rowOff>
    </xdr:from>
    <xdr:ext cx="405111" cy="259045"/>
    <xdr:sp macro="" textlink="">
      <xdr:nvSpPr>
        <xdr:cNvPr id="582" name="【消防施設】&#10;有形固定資産減価償却率該当値テキスト"/>
        <xdr:cNvSpPr txBox="1"/>
      </xdr:nvSpPr>
      <xdr:spPr>
        <a:xfrm>
          <a:off x="16408400"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48261</xdr:rowOff>
    </xdr:from>
    <xdr:to>
      <xdr:col>22</xdr:col>
      <xdr:colOff>415925</xdr:colOff>
      <xdr:row>82</xdr:row>
      <xdr:rowOff>149861</xdr:rowOff>
    </xdr:to>
    <xdr:sp macro="" textlink="">
      <xdr:nvSpPr>
        <xdr:cNvPr id="583" name="円/楕円 582"/>
        <xdr:cNvSpPr/>
      </xdr:nvSpPr>
      <xdr:spPr>
        <a:xfrm>
          <a:off x="1543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99061</xdr:rowOff>
    </xdr:from>
    <xdr:to>
      <xdr:col>23</xdr:col>
      <xdr:colOff>517525</xdr:colOff>
      <xdr:row>82</xdr:row>
      <xdr:rowOff>160020</xdr:rowOff>
    </xdr:to>
    <xdr:cxnSp macro="">
      <xdr:nvCxnSpPr>
        <xdr:cNvPr id="584" name="直線コネクタ 583"/>
        <xdr:cNvCxnSpPr/>
      </xdr:nvCxnSpPr>
      <xdr:spPr>
        <a:xfrm>
          <a:off x="15481300" y="141579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91457</xdr:rowOff>
    </xdr:from>
    <xdr:ext cx="405111" cy="259045"/>
    <xdr:sp macro="" textlink="">
      <xdr:nvSpPr>
        <xdr:cNvPr id="585"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166388</xdr:rowOff>
    </xdr:from>
    <xdr:ext cx="405111" cy="259045"/>
    <xdr:sp macro="" textlink="">
      <xdr:nvSpPr>
        <xdr:cNvPr id="586" name="n_1mainValue【消防施設】&#10;有形固定資産減価償却率"/>
        <xdr:cNvSpPr txBox="1"/>
      </xdr:nvSpPr>
      <xdr:spPr>
        <a:xfrm>
          <a:off x="15266043"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610" name="直線コネクタ 609"/>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611"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612" name="直線コネクタ 611"/>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613"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614" name="直線コネクタ 61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615"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6" name="フローチャート : 判断 61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617" name="フローチャート : 判断 61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109220</xdr:rowOff>
    </xdr:from>
    <xdr:to>
      <xdr:col>32</xdr:col>
      <xdr:colOff>238125</xdr:colOff>
      <xdr:row>79</xdr:row>
      <xdr:rowOff>39370</xdr:rowOff>
    </xdr:to>
    <xdr:sp macro="" textlink="">
      <xdr:nvSpPr>
        <xdr:cNvPr id="623" name="円/楕円 622"/>
        <xdr:cNvSpPr/>
      </xdr:nvSpPr>
      <xdr:spPr>
        <a:xfrm>
          <a:off x="22110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62247</xdr:rowOff>
    </xdr:from>
    <xdr:ext cx="469744" cy="259045"/>
    <xdr:sp macro="" textlink="">
      <xdr:nvSpPr>
        <xdr:cNvPr id="624" name="【消防施設】&#10;一人当たり面積該当値テキスト"/>
        <xdr:cNvSpPr txBox="1"/>
      </xdr:nvSpPr>
      <xdr:spPr>
        <a:xfrm>
          <a:off x="22250400"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29211</xdr:rowOff>
    </xdr:from>
    <xdr:to>
      <xdr:col>31</xdr:col>
      <xdr:colOff>85725</xdr:colOff>
      <xdr:row>79</xdr:row>
      <xdr:rowOff>130811</xdr:rowOff>
    </xdr:to>
    <xdr:sp macro="" textlink="">
      <xdr:nvSpPr>
        <xdr:cNvPr id="625" name="円/楕円 624"/>
        <xdr:cNvSpPr/>
      </xdr:nvSpPr>
      <xdr:spPr>
        <a:xfrm>
          <a:off x="2127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160020</xdr:rowOff>
    </xdr:from>
    <xdr:to>
      <xdr:col>32</xdr:col>
      <xdr:colOff>187325</xdr:colOff>
      <xdr:row>79</xdr:row>
      <xdr:rowOff>80011</xdr:rowOff>
    </xdr:to>
    <xdr:cxnSp macro="">
      <xdr:nvCxnSpPr>
        <xdr:cNvPr id="626" name="直線コネクタ 625"/>
        <xdr:cNvCxnSpPr/>
      </xdr:nvCxnSpPr>
      <xdr:spPr>
        <a:xfrm flipV="1">
          <a:off x="21323300" y="135331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76216</xdr:rowOff>
    </xdr:from>
    <xdr:ext cx="469744" cy="259045"/>
    <xdr:sp macro="" textlink="">
      <xdr:nvSpPr>
        <xdr:cNvPr id="627"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147338</xdr:rowOff>
    </xdr:from>
    <xdr:ext cx="469744" cy="259045"/>
    <xdr:sp macro="" textlink="">
      <xdr:nvSpPr>
        <xdr:cNvPr id="628" name="n_1mainValue【消防施設】&#10;一人当たり面積"/>
        <xdr:cNvSpPr txBox="1"/>
      </xdr:nvSpPr>
      <xdr:spPr>
        <a:xfrm>
          <a:off x="210757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0" name="直線コネクタ 6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1" name="テキスト ボックス 6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2" name="直線コネクタ 6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3" name="テキスト ボックス 6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4" name="直線コネクタ 6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5" name="テキスト ボックス 6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6" name="直線コネクタ 6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7" name="テキスト ボックス 6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651" name="直線コネクタ 65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65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653" name="直線コネクタ 65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65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655" name="直線コネクタ 65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128288</xdr:rowOff>
    </xdr:from>
    <xdr:ext cx="405111" cy="259045"/>
    <xdr:sp macro="" textlink="">
      <xdr:nvSpPr>
        <xdr:cNvPr id="656" name="【庁舎】&#10;有形固定資産減価償却率平均値テキスト"/>
        <xdr:cNvSpPr txBox="1"/>
      </xdr:nvSpPr>
      <xdr:spPr>
        <a:xfrm>
          <a:off x="16408400" y="18130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657" name="フローチャート : 判断 65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658" name="フローチャート : 判断 657"/>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164846</xdr:rowOff>
    </xdr:from>
    <xdr:to>
      <xdr:col>23</xdr:col>
      <xdr:colOff>568325</xdr:colOff>
      <xdr:row>108</xdr:row>
      <xdr:rowOff>94996</xdr:rowOff>
    </xdr:to>
    <xdr:sp macro="" textlink="">
      <xdr:nvSpPr>
        <xdr:cNvPr id="664" name="円/楕円 663"/>
        <xdr:cNvSpPr/>
      </xdr:nvSpPr>
      <xdr:spPr>
        <a:xfrm>
          <a:off x="162687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79773</xdr:rowOff>
    </xdr:from>
    <xdr:ext cx="405111" cy="259045"/>
    <xdr:sp macro="" textlink="">
      <xdr:nvSpPr>
        <xdr:cNvPr id="665" name="【庁舎】&#10;有形固定資産減価償却率該当値テキスト"/>
        <xdr:cNvSpPr txBox="1"/>
      </xdr:nvSpPr>
      <xdr:spPr>
        <a:xfrm>
          <a:off x="16408400" y="1842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50546</xdr:rowOff>
    </xdr:from>
    <xdr:to>
      <xdr:col>22</xdr:col>
      <xdr:colOff>415925</xdr:colOff>
      <xdr:row>108</xdr:row>
      <xdr:rowOff>152146</xdr:rowOff>
    </xdr:to>
    <xdr:sp macro="" textlink="">
      <xdr:nvSpPr>
        <xdr:cNvPr id="666" name="円/楕円 665"/>
        <xdr:cNvSpPr/>
      </xdr:nvSpPr>
      <xdr:spPr>
        <a:xfrm>
          <a:off x="15430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44196</xdr:rowOff>
    </xdr:from>
    <xdr:to>
      <xdr:col>23</xdr:col>
      <xdr:colOff>517525</xdr:colOff>
      <xdr:row>108</xdr:row>
      <xdr:rowOff>101346</xdr:rowOff>
    </xdr:to>
    <xdr:cxnSp macro="">
      <xdr:nvCxnSpPr>
        <xdr:cNvPr id="667" name="直線コネクタ 666"/>
        <xdr:cNvCxnSpPr/>
      </xdr:nvCxnSpPr>
      <xdr:spPr>
        <a:xfrm flipV="1">
          <a:off x="15481300" y="185607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68090</xdr:rowOff>
    </xdr:from>
    <xdr:ext cx="405111" cy="259045"/>
    <xdr:sp macro="" textlink="">
      <xdr:nvSpPr>
        <xdr:cNvPr id="668"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143273</xdr:rowOff>
    </xdr:from>
    <xdr:ext cx="405111" cy="259045"/>
    <xdr:sp macro="" textlink="">
      <xdr:nvSpPr>
        <xdr:cNvPr id="669" name="n_1mainValue【庁舎】&#10;有形固定資産減価償却率"/>
        <xdr:cNvSpPr txBox="1"/>
      </xdr:nvSpPr>
      <xdr:spPr>
        <a:xfrm>
          <a:off x="15266043"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93" name="直線コネクタ 69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9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95" name="直線コネクタ 69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9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97" name="直線コネクタ 69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698"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99" name="フローチャート : 判断 69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700" name="フローチャート : 判断 699"/>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164464</xdr:rowOff>
    </xdr:from>
    <xdr:to>
      <xdr:col>32</xdr:col>
      <xdr:colOff>238125</xdr:colOff>
      <xdr:row>101</xdr:row>
      <xdr:rowOff>94614</xdr:rowOff>
    </xdr:to>
    <xdr:sp macro="" textlink="">
      <xdr:nvSpPr>
        <xdr:cNvPr id="706" name="円/楕円 705"/>
        <xdr:cNvSpPr/>
      </xdr:nvSpPr>
      <xdr:spPr>
        <a:xfrm>
          <a:off x="221107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117491</xdr:rowOff>
    </xdr:from>
    <xdr:ext cx="469744" cy="259045"/>
    <xdr:sp macro="" textlink="">
      <xdr:nvSpPr>
        <xdr:cNvPr id="707" name="【庁舎】&#10;一人当たり面積該当値テキスト"/>
        <xdr:cNvSpPr txBox="1"/>
      </xdr:nvSpPr>
      <xdr:spPr>
        <a:xfrm>
          <a:off x="22250400" y="172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13970</xdr:rowOff>
    </xdr:from>
    <xdr:to>
      <xdr:col>31</xdr:col>
      <xdr:colOff>85725</xdr:colOff>
      <xdr:row>101</xdr:row>
      <xdr:rowOff>115570</xdr:rowOff>
    </xdr:to>
    <xdr:sp macro="" textlink="">
      <xdr:nvSpPr>
        <xdr:cNvPr id="708" name="円/楕円 707"/>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43814</xdr:rowOff>
    </xdr:from>
    <xdr:to>
      <xdr:col>32</xdr:col>
      <xdr:colOff>187325</xdr:colOff>
      <xdr:row>101</xdr:row>
      <xdr:rowOff>64770</xdr:rowOff>
    </xdr:to>
    <xdr:cxnSp macro="">
      <xdr:nvCxnSpPr>
        <xdr:cNvPr id="709" name="直線コネクタ 708"/>
        <xdr:cNvCxnSpPr/>
      </xdr:nvCxnSpPr>
      <xdr:spPr>
        <a:xfrm flipV="1">
          <a:off x="21323300" y="173602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97172</xdr:rowOff>
    </xdr:from>
    <xdr:ext cx="469744" cy="259045"/>
    <xdr:sp macro="" textlink="">
      <xdr:nvSpPr>
        <xdr:cNvPr id="710"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132097</xdr:rowOff>
    </xdr:from>
    <xdr:ext cx="469744" cy="259045"/>
    <xdr:sp macro="" textlink="">
      <xdr:nvSpPr>
        <xdr:cNvPr id="711" name="n_1mainValue【庁舎】&#10;一人当たり面積"/>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広大な町域と人口減少問題を抱える当町においては、各施設の一人当たり面積や有形固定資産額が類似団体や県平均と比較して全体的に高い傾向にある。しかしながら、老朽化が進む図書館や保健センターについては、一人当たり面積も少ないことから、住民サービスの向上といった観点からも施設の更新が望まれる。今後は、</a:t>
          </a:r>
          <a:r>
            <a:rPr lang="ja-JP" altLang="ja-JP" sz="1100" baseline="0">
              <a:solidFill>
                <a:schemeClr val="dk1"/>
              </a:solidFill>
              <a:effectLst/>
              <a:latin typeface="+mn-lt"/>
              <a:ea typeface="+mn-ea"/>
              <a:cs typeface="+mn-cs"/>
            </a:rPr>
            <a:t>広大な区域における住民サービスの維持と、施設等の総量適正化についてバランスを図りつつ、</a:t>
          </a:r>
          <a:r>
            <a:rPr kumimoji="1" lang="ja-JP" altLang="ja-JP" sz="1100">
              <a:solidFill>
                <a:schemeClr val="dk1"/>
              </a:solidFill>
              <a:effectLst/>
              <a:latin typeface="+mn-lt"/>
              <a:ea typeface="+mn-ea"/>
              <a:cs typeface="+mn-cs"/>
            </a:rPr>
            <a:t>「揖斐川町公共施設等総合管理計画」に基づいた公共施設等のマネジメントが求められる。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人口の減少や全国平均を上回る高齢化率（</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2</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36.3</a:t>
          </a:r>
          <a:r>
            <a:rPr lang="ja-JP" altLang="ja-JP" sz="1100" b="0" i="0" baseline="0">
              <a:solidFill>
                <a:schemeClr val="dk1"/>
              </a:solidFill>
              <a:latin typeface="+mn-lt"/>
              <a:ea typeface="+mn-ea"/>
              <a:cs typeface="+mn-cs"/>
            </a:rPr>
            <a:t>％）に加え、町内に中心となる産業や大規模な事業所が少ないこと等により財政基盤が弱く、類似団体平均値をかなり下回っている（△</a:t>
          </a:r>
          <a:r>
            <a:rPr lang="en-US" altLang="ja-JP" sz="1100" b="0" i="0" baseline="0">
              <a:solidFill>
                <a:schemeClr val="dk1"/>
              </a:solidFill>
              <a:latin typeface="+mn-lt"/>
              <a:ea typeface="+mn-ea"/>
              <a:cs typeface="+mn-cs"/>
            </a:rPr>
            <a:t>0.25</a:t>
          </a:r>
          <a:r>
            <a:rPr lang="ja-JP" altLang="ja-JP" sz="1100" b="0" i="0" baseline="0">
              <a:solidFill>
                <a:schemeClr val="dk1"/>
              </a:solidFill>
              <a:latin typeface="+mn-lt"/>
              <a:ea typeface="+mn-ea"/>
              <a:cs typeface="+mn-cs"/>
            </a:rPr>
            <a:t>）。そのため、企業誘致や定住促進対策を積極的に進め、法人税・住民税等の増収に努めている。一方、歳出は、合併により職員数が大幅増となった人件費のほか、公共施設に係る維持管理経費の影響により、歳出総額に占める割合が高い物件費の削減が課題であ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末に策定された公共施設等総合管理計画による類似施設の統廃合や採算性の低い施設の廃止など、徹底した行財政改革を進め、経常経費の縮減に努める。人件費については、定員適正化に基づく削減計画により削減を図っているが、今後も退職不補充などにより職員数の削減を進めていく。</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111478</xdr:rowOff>
    </xdr:to>
    <xdr:cxnSp macro="">
      <xdr:nvCxnSpPr>
        <xdr:cNvPr id="68" name="直線コネクタ 67"/>
        <xdr:cNvCxnSpPr/>
      </xdr:nvCxnSpPr>
      <xdr:spPr>
        <a:xfrm flipV="1">
          <a:off x="4114800" y="76150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44</xdr:row>
      <xdr:rowOff>124883</xdr:rowOff>
    </xdr:to>
    <xdr:cxnSp macro="">
      <xdr:nvCxnSpPr>
        <xdr:cNvPr id="71" name="直線コネクタ 70"/>
        <xdr:cNvCxnSpPr/>
      </xdr:nvCxnSpPr>
      <xdr:spPr>
        <a:xfrm flipV="1">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9" name="円/楕円 88"/>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90" name="テキスト ボックス 89"/>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人件費及び物件費は類似団体平均値を上回っているが、経常収支比率は類似団体平均値を</a:t>
          </a:r>
          <a:r>
            <a:rPr kumimoji="1" lang="en-US" altLang="ja-JP" sz="1100">
              <a:solidFill>
                <a:schemeClr val="dk1"/>
              </a:solidFill>
              <a:latin typeface="+mn-lt"/>
              <a:ea typeface="+mn-ea"/>
              <a:cs typeface="+mn-cs"/>
            </a:rPr>
            <a:t>5.5</a:t>
          </a:r>
          <a:r>
            <a:rPr kumimoji="1" lang="ja-JP" altLang="ja-JP" sz="1100">
              <a:solidFill>
                <a:schemeClr val="dk1"/>
              </a:solidFill>
              <a:latin typeface="+mn-lt"/>
              <a:ea typeface="+mn-ea"/>
              <a:cs typeface="+mn-cs"/>
            </a:rPr>
            <a:t>ポイント下回っている</a:t>
          </a:r>
          <a:r>
            <a:rPr kumimoji="1" lang="ja-JP" altLang="en-US" sz="1100">
              <a:solidFill>
                <a:schemeClr val="dk1"/>
              </a:solidFill>
              <a:latin typeface="+mn-lt"/>
              <a:ea typeface="+mn-ea"/>
              <a:cs typeface="+mn-cs"/>
            </a:rPr>
            <a:t>。昨年度の</a:t>
          </a:r>
          <a:r>
            <a:rPr kumimoji="1" lang="en-US" altLang="ja-JP" sz="1100">
              <a:solidFill>
                <a:schemeClr val="dk1"/>
              </a:solidFill>
              <a:latin typeface="+mn-lt"/>
              <a:ea typeface="+mn-ea"/>
              <a:cs typeface="+mn-cs"/>
            </a:rPr>
            <a:t>75.7</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80.8</a:t>
          </a:r>
          <a:r>
            <a:rPr kumimoji="1" lang="ja-JP" altLang="en-US" sz="1100">
              <a:solidFill>
                <a:schemeClr val="dk1"/>
              </a:solidFill>
              <a:latin typeface="+mn-lt"/>
              <a:ea typeface="+mn-ea"/>
              <a:cs typeface="+mn-cs"/>
            </a:rPr>
            <a:t>％に増加した主な要因は、算出の分母となる</a:t>
          </a:r>
          <a:r>
            <a:rPr kumimoji="1" lang="ja-JP" altLang="ja-JP" sz="1100">
              <a:solidFill>
                <a:schemeClr val="dk1"/>
              </a:solidFill>
              <a:latin typeface="+mn-lt"/>
              <a:ea typeface="+mn-ea"/>
              <a:cs typeface="+mn-cs"/>
            </a:rPr>
            <a:t>地方交付税等の経常一般財源</a:t>
          </a:r>
          <a:r>
            <a:rPr kumimoji="1" lang="ja-JP" altLang="en-US" sz="1100">
              <a:solidFill>
                <a:schemeClr val="dk1"/>
              </a:solidFill>
              <a:latin typeface="+mn-lt"/>
              <a:ea typeface="+mn-ea"/>
              <a:cs typeface="+mn-cs"/>
            </a:rPr>
            <a:t>の減少</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よるものとなる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今後、</a:t>
          </a:r>
          <a:r>
            <a:rPr kumimoji="1" lang="ja-JP" altLang="ja-JP" sz="1100">
              <a:solidFill>
                <a:schemeClr val="dk1"/>
              </a:solidFill>
              <a:latin typeface="+mn-lt"/>
              <a:ea typeface="+mn-ea"/>
              <a:cs typeface="+mn-cs"/>
            </a:rPr>
            <a:t>物件費の多くを占める公共施設の維持管理経費については、「公共施設等総合管理計画」による類似施設の統廃合や採算性の低い施設の廃止など、徹底した行政改革・事務事業の見直しを進め経常経費の縮減に努める</a:t>
          </a:r>
          <a:r>
            <a:rPr kumimoji="1" lang="ja-JP" altLang="en-US"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61</xdr:row>
      <xdr:rowOff>133858</xdr:rowOff>
    </xdr:to>
    <xdr:cxnSp macro="">
      <xdr:nvCxnSpPr>
        <xdr:cNvPr id="129" name="直線コネクタ 128"/>
        <xdr:cNvCxnSpPr/>
      </xdr:nvCxnSpPr>
      <xdr:spPr>
        <a:xfrm>
          <a:off x="4114800" y="10346182"/>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60</xdr:row>
      <xdr:rowOff>107442</xdr:rowOff>
    </xdr:to>
    <xdr:cxnSp macro="">
      <xdr:nvCxnSpPr>
        <xdr:cNvPr id="132" name="直線コネクタ 131"/>
        <xdr:cNvCxnSpPr/>
      </xdr:nvCxnSpPr>
      <xdr:spPr>
        <a:xfrm flipV="1">
          <a:off x="3225800" y="103461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107442</xdr:rowOff>
    </xdr:to>
    <xdr:cxnSp macro="">
      <xdr:nvCxnSpPr>
        <xdr:cNvPr id="135" name="直線コネクタ 134"/>
        <xdr:cNvCxnSpPr/>
      </xdr:nvCxnSpPr>
      <xdr:spPr>
        <a:xfrm>
          <a:off x="2336800" y="1025931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105156</xdr:rowOff>
    </xdr:from>
    <xdr:to>
      <xdr:col>3</xdr:col>
      <xdr:colOff>279400</xdr:colOff>
      <xdr:row>59</xdr:row>
      <xdr:rowOff>143764</xdr:rowOff>
    </xdr:to>
    <xdr:cxnSp macro="">
      <xdr:nvCxnSpPr>
        <xdr:cNvPr id="138" name="直線コネクタ 137"/>
        <xdr:cNvCxnSpPr/>
      </xdr:nvCxnSpPr>
      <xdr:spPr>
        <a:xfrm>
          <a:off x="1447800" y="102207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8" name="円/楕円 147"/>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49"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50" name="円/楕円 149"/>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51" name="テキスト ボックス 150"/>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56642</xdr:rowOff>
    </xdr:from>
    <xdr:to>
      <xdr:col>4</xdr:col>
      <xdr:colOff>533400</xdr:colOff>
      <xdr:row>60</xdr:row>
      <xdr:rowOff>158242</xdr:rowOff>
    </xdr:to>
    <xdr:sp macro="" textlink="">
      <xdr:nvSpPr>
        <xdr:cNvPr id="152" name="円/楕円 151"/>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168419</xdr:rowOff>
    </xdr:from>
    <xdr:ext cx="762000" cy="259045"/>
    <xdr:sp macro="" textlink="">
      <xdr:nvSpPr>
        <xdr:cNvPr id="153" name="テキスト ボックス 152"/>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4" name="円/楕円 153"/>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5" name="テキスト ボックス 154"/>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54356</xdr:rowOff>
    </xdr:from>
    <xdr:to>
      <xdr:col>2</xdr:col>
      <xdr:colOff>127000</xdr:colOff>
      <xdr:row>59</xdr:row>
      <xdr:rowOff>155956</xdr:rowOff>
    </xdr:to>
    <xdr:sp macro="" textlink="">
      <xdr:nvSpPr>
        <xdr:cNvPr id="156" name="円/楕円 155"/>
        <xdr:cNvSpPr/>
      </xdr:nvSpPr>
      <xdr:spPr>
        <a:xfrm>
          <a:off x="1397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166133</xdr:rowOff>
    </xdr:from>
    <xdr:ext cx="762000" cy="259045"/>
    <xdr:sp macro="" textlink="">
      <xdr:nvSpPr>
        <xdr:cNvPr id="157" name="テキスト ボックス 156"/>
        <xdr:cNvSpPr txBox="1"/>
      </xdr:nvSpPr>
      <xdr:spPr>
        <a:xfrm>
          <a:off x="1066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[202,768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大幅に上回っている。人件費は人員削減効果が出ているものの、物件費は依然として高く、維持補修費は老朽化した施設の臨時的な補修費や現状に見合った修繕等に左右されている。更なる職員数の削減が限界に近づいているなか、公共施設の統廃合等を早急に進め、人件費・物件費及び維持補修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9928</xdr:rowOff>
    </xdr:from>
    <xdr:to>
      <xdr:col>7</xdr:col>
      <xdr:colOff>152400</xdr:colOff>
      <xdr:row>82</xdr:row>
      <xdr:rowOff>13588</xdr:rowOff>
    </xdr:to>
    <xdr:cxnSp macro="">
      <xdr:nvCxnSpPr>
        <xdr:cNvPr id="191" name="直線コネクタ 190"/>
        <xdr:cNvCxnSpPr/>
      </xdr:nvCxnSpPr>
      <xdr:spPr>
        <a:xfrm>
          <a:off x="4114800" y="14068828"/>
          <a:ext cx="8382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9928</xdr:rowOff>
    </xdr:from>
    <xdr:to>
      <xdr:col>6</xdr:col>
      <xdr:colOff>0</xdr:colOff>
      <xdr:row>82</xdr:row>
      <xdr:rowOff>27113</xdr:rowOff>
    </xdr:to>
    <xdr:cxnSp macro="">
      <xdr:nvCxnSpPr>
        <xdr:cNvPr id="194" name="直線コネクタ 193"/>
        <xdr:cNvCxnSpPr/>
      </xdr:nvCxnSpPr>
      <xdr:spPr>
        <a:xfrm flipV="1">
          <a:off x="3225800" y="14068828"/>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171304</xdr:rowOff>
    </xdr:from>
    <xdr:to>
      <xdr:col>4</xdr:col>
      <xdr:colOff>482600</xdr:colOff>
      <xdr:row>82</xdr:row>
      <xdr:rowOff>27113</xdr:rowOff>
    </xdr:to>
    <xdr:cxnSp macro="">
      <xdr:nvCxnSpPr>
        <xdr:cNvPr id="197" name="直線コネクタ 196"/>
        <xdr:cNvCxnSpPr/>
      </xdr:nvCxnSpPr>
      <xdr:spPr>
        <a:xfrm>
          <a:off x="2336800" y="14058754"/>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171304</xdr:rowOff>
    </xdr:from>
    <xdr:to>
      <xdr:col>3</xdr:col>
      <xdr:colOff>279400</xdr:colOff>
      <xdr:row>82</xdr:row>
      <xdr:rowOff>6308</xdr:rowOff>
    </xdr:to>
    <xdr:cxnSp macro="">
      <xdr:nvCxnSpPr>
        <xdr:cNvPr id="200" name="直線コネクタ 199"/>
        <xdr:cNvCxnSpPr/>
      </xdr:nvCxnSpPr>
      <xdr:spPr>
        <a:xfrm flipV="1">
          <a:off x="1447800" y="14058754"/>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134238</xdr:rowOff>
    </xdr:from>
    <xdr:to>
      <xdr:col>7</xdr:col>
      <xdr:colOff>203200</xdr:colOff>
      <xdr:row>82</xdr:row>
      <xdr:rowOff>64388</xdr:rowOff>
    </xdr:to>
    <xdr:sp macro="" textlink="">
      <xdr:nvSpPr>
        <xdr:cNvPr id="210" name="円/楕円 209"/>
        <xdr:cNvSpPr/>
      </xdr:nvSpPr>
      <xdr:spPr>
        <a:xfrm>
          <a:off x="4902200" y="140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106315</xdr:rowOff>
    </xdr:from>
    <xdr:ext cx="762000" cy="259045"/>
    <xdr:sp macro="" textlink="">
      <xdr:nvSpPr>
        <xdr:cNvPr id="211" name="人件費・物件費等の状況該当値テキスト"/>
        <xdr:cNvSpPr txBox="1"/>
      </xdr:nvSpPr>
      <xdr:spPr>
        <a:xfrm>
          <a:off x="5041900" y="1399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130578</xdr:rowOff>
    </xdr:from>
    <xdr:to>
      <xdr:col>6</xdr:col>
      <xdr:colOff>50800</xdr:colOff>
      <xdr:row>82</xdr:row>
      <xdr:rowOff>60728</xdr:rowOff>
    </xdr:to>
    <xdr:sp macro="" textlink="">
      <xdr:nvSpPr>
        <xdr:cNvPr id="212" name="円/楕円 211"/>
        <xdr:cNvSpPr/>
      </xdr:nvSpPr>
      <xdr:spPr>
        <a:xfrm>
          <a:off x="4064000" y="14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45505</xdr:rowOff>
    </xdr:from>
    <xdr:ext cx="736600" cy="259045"/>
    <xdr:sp macro="" textlink="">
      <xdr:nvSpPr>
        <xdr:cNvPr id="213" name="テキスト ボックス 212"/>
        <xdr:cNvSpPr txBox="1"/>
      </xdr:nvSpPr>
      <xdr:spPr>
        <a:xfrm>
          <a:off x="3733800" y="1410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147763</xdr:rowOff>
    </xdr:from>
    <xdr:to>
      <xdr:col>4</xdr:col>
      <xdr:colOff>533400</xdr:colOff>
      <xdr:row>82</xdr:row>
      <xdr:rowOff>77913</xdr:rowOff>
    </xdr:to>
    <xdr:sp macro="" textlink="">
      <xdr:nvSpPr>
        <xdr:cNvPr id="214" name="円/楕円 213"/>
        <xdr:cNvSpPr/>
      </xdr:nvSpPr>
      <xdr:spPr>
        <a:xfrm>
          <a:off x="3175000" y="140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62690</xdr:rowOff>
    </xdr:from>
    <xdr:ext cx="762000" cy="259045"/>
    <xdr:sp macro="" textlink="">
      <xdr:nvSpPr>
        <xdr:cNvPr id="215" name="テキスト ボックス 214"/>
        <xdr:cNvSpPr txBox="1"/>
      </xdr:nvSpPr>
      <xdr:spPr>
        <a:xfrm>
          <a:off x="2844800" y="1412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120504</xdr:rowOff>
    </xdr:from>
    <xdr:to>
      <xdr:col>3</xdr:col>
      <xdr:colOff>330200</xdr:colOff>
      <xdr:row>82</xdr:row>
      <xdr:rowOff>50654</xdr:rowOff>
    </xdr:to>
    <xdr:sp macro="" textlink="">
      <xdr:nvSpPr>
        <xdr:cNvPr id="216" name="円/楕円 215"/>
        <xdr:cNvSpPr/>
      </xdr:nvSpPr>
      <xdr:spPr>
        <a:xfrm>
          <a:off x="2286000" y="140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35431</xdr:rowOff>
    </xdr:from>
    <xdr:ext cx="762000" cy="259045"/>
    <xdr:sp macro="" textlink="">
      <xdr:nvSpPr>
        <xdr:cNvPr id="217" name="テキスト ボックス 216"/>
        <xdr:cNvSpPr txBox="1"/>
      </xdr:nvSpPr>
      <xdr:spPr>
        <a:xfrm>
          <a:off x="1955800" y="140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126958</xdr:rowOff>
    </xdr:from>
    <xdr:to>
      <xdr:col>2</xdr:col>
      <xdr:colOff>127000</xdr:colOff>
      <xdr:row>82</xdr:row>
      <xdr:rowOff>57108</xdr:rowOff>
    </xdr:to>
    <xdr:sp macro="" textlink="">
      <xdr:nvSpPr>
        <xdr:cNvPr id="218" name="円/楕円 217"/>
        <xdr:cNvSpPr/>
      </xdr:nvSpPr>
      <xdr:spPr>
        <a:xfrm>
          <a:off x="1397000" y="14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41885</xdr:rowOff>
    </xdr:from>
    <xdr:ext cx="762000" cy="259045"/>
    <xdr:sp macro="" textlink="">
      <xdr:nvSpPr>
        <xdr:cNvPr id="219" name="テキスト ボックス 218"/>
        <xdr:cNvSpPr txBox="1"/>
      </xdr:nvSpPr>
      <xdr:spPr>
        <a:xfrm>
          <a:off x="1066800" y="14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類似団体平均値に比べて低い水準にあり、平均値を</a:t>
          </a:r>
          <a:r>
            <a:rPr kumimoji="1" lang="en-US" altLang="ja-JP" sz="1100">
              <a:solidFill>
                <a:schemeClr val="dk1"/>
              </a:solidFill>
              <a:latin typeface="+mn-lt"/>
              <a:ea typeface="+mn-ea"/>
              <a:cs typeface="+mn-cs"/>
            </a:rPr>
            <a:t>4.6</a:t>
          </a:r>
          <a:r>
            <a:rPr kumimoji="1" lang="ja-JP" altLang="en-US" sz="1100">
              <a:solidFill>
                <a:schemeClr val="dk1"/>
              </a:solidFill>
              <a:latin typeface="+mn-lt"/>
              <a:ea typeface="+mn-ea"/>
              <a:cs typeface="+mn-cs"/>
            </a:rPr>
            <a:t>ポイント</a:t>
          </a:r>
          <a:r>
            <a:rPr kumimoji="1" lang="ja-JP" altLang="ja-JP" sz="1100">
              <a:solidFill>
                <a:schemeClr val="dk1"/>
              </a:solidFill>
              <a:latin typeface="+mn-lt"/>
              <a:ea typeface="+mn-ea"/>
              <a:cs typeface="+mn-cs"/>
            </a:rPr>
            <a:t>下回っている。平成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年度から新たな昇給制度（勤務評定）により適正な給与の改正を図っており、また、地域の民間企業との給与格差についても適正に反映させたい。</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81</xdr:row>
      <xdr:rowOff>143027</xdr:rowOff>
    </xdr:to>
    <xdr:cxnSp macro="">
      <xdr:nvCxnSpPr>
        <xdr:cNvPr id="255" name="直線コネクタ 254"/>
        <xdr:cNvCxnSpPr/>
      </xdr:nvCxnSpPr>
      <xdr:spPr>
        <a:xfrm flipV="1">
          <a:off x="16179800" y="140189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81</xdr:row>
      <xdr:rowOff>143027</xdr:rowOff>
    </xdr:to>
    <xdr:cxnSp macro="">
      <xdr:nvCxnSpPr>
        <xdr:cNvPr id="258" name="直線コネクタ 257"/>
        <xdr:cNvCxnSpPr/>
      </xdr:nvCxnSpPr>
      <xdr:spPr>
        <a:xfrm>
          <a:off x="15290800" y="139500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81</xdr:row>
      <xdr:rowOff>62593</xdr:rowOff>
    </xdr:to>
    <xdr:cxnSp macro="">
      <xdr:nvCxnSpPr>
        <xdr:cNvPr id="261" name="直線コネクタ 260"/>
        <xdr:cNvCxnSpPr/>
      </xdr:nvCxnSpPr>
      <xdr:spPr>
        <a:xfrm>
          <a:off x="14401800" y="139385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86</xdr:row>
      <xdr:rowOff>55638</xdr:rowOff>
    </xdr:to>
    <xdr:cxnSp macro="">
      <xdr:nvCxnSpPr>
        <xdr:cNvPr id="264" name="直線コネクタ 263"/>
        <xdr:cNvCxnSpPr/>
      </xdr:nvCxnSpPr>
      <xdr:spPr>
        <a:xfrm flipV="1">
          <a:off x="13512800" y="1393855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4" name="円/楕円 273"/>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75"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6" name="円/楕円 275"/>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7" name="テキスト ボックス 276"/>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78" name="円/楕円 277"/>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79" name="テキスト ボックス 278"/>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302</xdr:rowOff>
    </xdr:from>
    <xdr:to>
      <xdr:col>21</xdr:col>
      <xdr:colOff>50800</xdr:colOff>
      <xdr:row>81</xdr:row>
      <xdr:rowOff>101902</xdr:rowOff>
    </xdr:to>
    <xdr:sp macro="" textlink="">
      <xdr:nvSpPr>
        <xdr:cNvPr id="280" name="円/楕円 279"/>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112079</xdr:rowOff>
    </xdr:from>
    <xdr:ext cx="762000" cy="259045"/>
    <xdr:sp macro="" textlink="">
      <xdr:nvSpPr>
        <xdr:cNvPr id="281" name="テキスト ボックス 280"/>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2" name="円/楕円 281"/>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3" name="テキスト ボックス 28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a:t>
          </a:r>
          <a:r>
            <a:rPr kumimoji="1" lang="en-US" altLang="ja-JP" sz="1100">
              <a:solidFill>
                <a:schemeClr val="dk1"/>
              </a:solidFill>
              <a:latin typeface="+mn-lt"/>
              <a:ea typeface="+mn-ea"/>
              <a:cs typeface="+mn-cs"/>
            </a:rPr>
            <a:t>4.85</a:t>
          </a:r>
          <a:r>
            <a:rPr kumimoji="1" lang="ja-JP" altLang="ja-JP" sz="1100">
              <a:solidFill>
                <a:schemeClr val="dk1"/>
              </a:solidFill>
              <a:latin typeface="+mn-lt"/>
              <a:ea typeface="+mn-ea"/>
              <a:cs typeface="+mn-cs"/>
            </a:rPr>
            <a:t>人上回っている。これは、合併により職員数が著しく多くなったことが要因である。平成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日現在の職員数は</a:t>
          </a:r>
          <a:r>
            <a:rPr kumimoji="1" lang="en-US" altLang="ja-JP" sz="1100">
              <a:solidFill>
                <a:schemeClr val="dk1"/>
              </a:solidFill>
              <a:latin typeface="+mn-lt"/>
              <a:ea typeface="+mn-ea"/>
              <a:cs typeface="+mn-cs"/>
            </a:rPr>
            <a:t>275</a:t>
          </a:r>
          <a:r>
            <a:rPr kumimoji="1" lang="ja-JP" altLang="ja-JP" sz="1100">
              <a:solidFill>
                <a:schemeClr val="dk1"/>
              </a:solidFill>
              <a:latin typeface="+mn-lt"/>
              <a:ea typeface="+mn-ea"/>
              <a:cs typeface="+mn-cs"/>
            </a:rPr>
            <a:t>人であり、合併当初（</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日）と比較すると</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人以上の減となっており、</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17</a:t>
          </a:r>
          <a:r>
            <a:rPr kumimoji="1" lang="ja-JP" altLang="en-US" sz="1100">
              <a:solidFill>
                <a:schemeClr val="dk1"/>
              </a:solidFill>
              <a:latin typeface="+mn-lt"/>
              <a:ea typeface="+mn-ea"/>
              <a:cs typeface="+mn-cs"/>
            </a:rPr>
            <a:t>年度に策定された定員管理適正化</a:t>
          </a:r>
          <a:r>
            <a:rPr kumimoji="1" lang="ja-JP" altLang="ja-JP" sz="1100">
              <a:solidFill>
                <a:schemeClr val="dk1"/>
              </a:solidFill>
              <a:latin typeface="+mn-lt"/>
              <a:ea typeface="+mn-ea"/>
              <a:cs typeface="+mn-cs"/>
            </a:rPr>
            <a:t>計画以上の削減を図っているところであるが、住民サービスの低下を招く恐れもあるためバランスを図る必要がある。今後も引き続き事務効率化や指定管理者制度の導入による業務の外部委託などにより、住民サービスの確保を図りつつ職員削減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68762</xdr:rowOff>
    </xdr:from>
    <xdr:to>
      <xdr:col>24</xdr:col>
      <xdr:colOff>558800</xdr:colOff>
      <xdr:row>66</xdr:row>
      <xdr:rowOff>113574</xdr:rowOff>
    </xdr:to>
    <xdr:cxnSp macro="">
      <xdr:nvCxnSpPr>
        <xdr:cNvPr id="320" name="直線コネクタ 319"/>
        <xdr:cNvCxnSpPr/>
      </xdr:nvCxnSpPr>
      <xdr:spPr>
        <a:xfrm flipV="1">
          <a:off x="16179800" y="11384462"/>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106680</xdr:rowOff>
    </xdr:from>
    <xdr:to>
      <xdr:col>23</xdr:col>
      <xdr:colOff>406400</xdr:colOff>
      <xdr:row>66</xdr:row>
      <xdr:rowOff>113574</xdr:rowOff>
    </xdr:to>
    <xdr:cxnSp macro="">
      <xdr:nvCxnSpPr>
        <xdr:cNvPr id="323" name="直線コネクタ 322"/>
        <xdr:cNvCxnSpPr/>
      </xdr:nvCxnSpPr>
      <xdr:spPr>
        <a:xfrm>
          <a:off x="15290800" y="114223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106680</xdr:rowOff>
    </xdr:from>
    <xdr:to>
      <xdr:col>22</xdr:col>
      <xdr:colOff>203200</xdr:colOff>
      <xdr:row>66</xdr:row>
      <xdr:rowOff>106680</xdr:rowOff>
    </xdr:to>
    <xdr:cxnSp macro="">
      <xdr:nvCxnSpPr>
        <xdr:cNvPr id="326" name="直線コネクタ 325"/>
        <xdr:cNvCxnSpPr/>
      </xdr:nvCxnSpPr>
      <xdr:spPr>
        <a:xfrm>
          <a:off x="14401800" y="1142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106680</xdr:rowOff>
    </xdr:from>
    <xdr:to>
      <xdr:col>21</xdr:col>
      <xdr:colOff>0</xdr:colOff>
      <xdr:row>67</xdr:row>
      <xdr:rowOff>50709</xdr:rowOff>
    </xdr:to>
    <xdr:cxnSp macro="">
      <xdr:nvCxnSpPr>
        <xdr:cNvPr id="329" name="直線コネクタ 328"/>
        <xdr:cNvCxnSpPr/>
      </xdr:nvCxnSpPr>
      <xdr:spPr>
        <a:xfrm flipV="1">
          <a:off x="13512800" y="11422380"/>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17962</xdr:rowOff>
    </xdr:from>
    <xdr:to>
      <xdr:col>24</xdr:col>
      <xdr:colOff>609600</xdr:colOff>
      <xdr:row>66</xdr:row>
      <xdr:rowOff>119562</xdr:rowOff>
    </xdr:to>
    <xdr:sp macro="" textlink="">
      <xdr:nvSpPr>
        <xdr:cNvPr id="339" name="円/楕円 338"/>
        <xdr:cNvSpPr/>
      </xdr:nvSpPr>
      <xdr:spPr>
        <a:xfrm>
          <a:off x="16967200" y="113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161489</xdr:rowOff>
    </xdr:from>
    <xdr:ext cx="762000" cy="259045"/>
    <xdr:sp macro="" textlink="">
      <xdr:nvSpPr>
        <xdr:cNvPr id="340" name="定員管理の状況該当値テキスト"/>
        <xdr:cNvSpPr txBox="1"/>
      </xdr:nvSpPr>
      <xdr:spPr>
        <a:xfrm>
          <a:off x="17106900" y="1130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62774</xdr:rowOff>
    </xdr:from>
    <xdr:to>
      <xdr:col>23</xdr:col>
      <xdr:colOff>457200</xdr:colOff>
      <xdr:row>66</xdr:row>
      <xdr:rowOff>164374</xdr:rowOff>
    </xdr:to>
    <xdr:sp macro="" textlink="">
      <xdr:nvSpPr>
        <xdr:cNvPr id="341" name="円/楕円 340"/>
        <xdr:cNvSpPr/>
      </xdr:nvSpPr>
      <xdr:spPr>
        <a:xfrm>
          <a:off x="16129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149151</xdr:rowOff>
    </xdr:from>
    <xdr:ext cx="736600" cy="259045"/>
    <xdr:sp macro="" textlink="">
      <xdr:nvSpPr>
        <xdr:cNvPr id="342" name="テキスト ボックス 341"/>
        <xdr:cNvSpPr txBox="1"/>
      </xdr:nvSpPr>
      <xdr:spPr>
        <a:xfrm>
          <a:off x="15798800" y="1146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55880</xdr:rowOff>
    </xdr:from>
    <xdr:to>
      <xdr:col>22</xdr:col>
      <xdr:colOff>254000</xdr:colOff>
      <xdr:row>66</xdr:row>
      <xdr:rowOff>157480</xdr:rowOff>
    </xdr:to>
    <xdr:sp macro="" textlink="">
      <xdr:nvSpPr>
        <xdr:cNvPr id="343" name="円/楕円 342"/>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142257</xdr:rowOff>
    </xdr:from>
    <xdr:ext cx="762000" cy="259045"/>
    <xdr:sp macro="" textlink="">
      <xdr:nvSpPr>
        <xdr:cNvPr id="344" name="テキスト ボックス 343"/>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5" name="円/楕円 344"/>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6" name="テキスト ボックス 345"/>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171359</xdr:rowOff>
    </xdr:from>
    <xdr:to>
      <xdr:col>19</xdr:col>
      <xdr:colOff>533400</xdr:colOff>
      <xdr:row>67</xdr:row>
      <xdr:rowOff>101509</xdr:rowOff>
    </xdr:to>
    <xdr:sp macro="" textlink="">
      <xdr:nvSpPr>
        <xdr:cNvPr id="347" name="円/楕円 346"/>
        <xdr:cNvSpPr/>
      </xdr:nvSpPr>
      <xdr:spPr>
        <a:xfrm>
          <a:off x="13462000" y="11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86286</xdr:rowOff>
    </xdr:from>
    <xdr:ext cx="762000" cy="259045"/>
    <xdr:sp macro="" textlink="">
      <xdr:nvSpPr>
        <xdr:cNvPr id="348" name="テキスト ボックス 347"/>
        <xdr:cNvSpPr txBox="1"/>
      </xdr:nvSpPr>
      <xdr:spPr>
        <a:xfrm>
          <a:off x="13131800" y="115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近年は、</a:t>
          </a:r>
          <a:r>
            <a:rPr kumimoji="1" lang="ja-JP" altLang="ja-JP" sz="1100">
              <a:solidFill>
                <a:schemeClr val="dk1"/>
              </a:solidFill>
              <a:latin typeface="+mn-lt"/>
              <a:ea typeface="+mn-ea"/>
              <a:cs typeface="+mn-cs"/>
            </a:rPr>
            <a:t>類似団体</a:t>
          </a:r>
          <a:r>
            <a:rPr kumimoji="1" lang="ja-JP" altLang="en-US" sz="1100">
              <a:solidFill>
                <a:schemeClr val="dk1"/>
              </a:solidFill>
              <a:latin typeface="+mn-lt"/>
              <a:ea typeface="+mn-ea"/>
              <a:cs typeface="+mn-cs"/>
            </a:rPr>
            <a:t>に比べ</a:t>
          </a:r>
          <a:r>
            <a:rPr kumimoji="1" lang="ja-JP" altLang="ja-JP" sz="1100">
              <a:solidFill>
                <a:schemeClr val="dk1"/>
              </a:solidFill>
              <a:latin typeface="+mn-lt"/>
              <a:ea typeface="+mn-ea"/>
              <a:cs typeface="+mn-cs"/>
            </a:rPr>
            <a:t>平均</a:t>
          </a:r>
          <a:r>
            <a:rPr kumimoji="1" lang="ja-JP" altLang="en-US" sz="1100">
              <a:solidFill>
                <a:schemeClr val="dk1"/>
              </a:solidFill>
              <a:latin typeface="+mn-lt"/>
              <a:ea typeface="+mn-ea"/>
              <a:cs typeface="+mn-cs"/>
            </a:rPr>
            <a:t>的な値で推移しているが、</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年度からの推移を見ると</a:t>
          </a:r>
          <a:r>
            <a:rPr kumimoji="1" lang="ja-JP" altLang="en-US" sz="1100">
              <a:solidFill>
                <a:schemeClr val="dk1"/>
              </a:solidFill>
              <a:latin typeface="+mn-lt"/>
              <a:ea typeface="+mn-ea"/>
              <a:cs typeface="+mn-cs"/>
            </a:rPr>
            <a:t>大きく</a:t>
          </a:r>
          <a:r>
            <a:rPr kumimoji="1" lang="ja-JP" altLang="ja-JP" sz="1100">
              <a:solidFill>
                <a:schemeClr val="dk1"/>
              </a:solidFill>
              <a:latin typeface="+mn-lt"/>
              <a:ea typeface="+mn-ea"/>
              <a:cs typeface="+mn-cs"/>
            </a:rPr>
            <a:t>減少傾向にある（</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14.3</a:t>
          </a:r>
          <a:r>
            <a:rPr kumimoji="1" lang="ja-JP" altLang="ja-JP" sz="1100">
              <a:solidFill>
                <a:schemeClr val="dk1"/>
              </a:solidFill>
              <a:latin typeface="+mn-lt"/>
              <a:ea typeface="+mn-ea"/>
              <a:cs typeface="+mn-cs"/>
            </a:rPr>
            <a:t>％から</a:t>
          </a:r>
          <a:r>
            <a:rPr kumimoji="1" lang="en-US" altLang="ja-JP" sz="1100">
              <a:solidFill>
                <a:schemeClr val="dk1"/>
              </a:solidFill>
              <a:latin typeface="+mn-lt"/>
              <a:ea typeface="+mn-ea"/>
              <a:cs typeface="+mn-cs"/>
            </a:rPr>
            <a:t>H28</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7.0</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これは、合併に伴い旧町村の格差是正や新町の一体化を狙う投資的経費の財源としての地方債発行や、全町全域下水道化に向けた整備のための地方債発行を行いつつも、旧町村から承継し</a:t>
          </a:r>
          <a:r>
            <a:rPr kumimoji="1" lang="ja-JP" altLang="en-US" sz="1100">
              <a:solidFill>
                <a:schemeClr val="dk1"/>
              </a:solidFill>
              <a:latin typeface="+mn-lt"/>
              <a:ea typeface="+mn-ea"/>
              <a:cs typeface="+mn-cs"/>
            </a:rPr>
            <a:t>た地方</a:t>
          </a:r>
          <a:r>
            <a:rPr kumimoji="1" lang="ja-JP" altLang="ja-JP" sz="1100">
              <a:solidFill>
                <a:schemeClr val="dk1"/>
              </a:solidFill>
              <a:latin typeface="+mn-lt"/>
              <a:ea typeface="+mn-ea"/>
              <a:cs typeface="+mn-cs"/>
            </a:rPr>
            <a:t>債の償還が進み、年度毎の償還額が減少</a:t>
          </a:r>
          <a:r>
            <a:rPr kumimoji="1" lang="ja-JP" altLang="en-US" sz="1100">
              <a:solidFill>
                <a:schemeClr val="dk1"/>
              </a:solidFill>
              <a:latin typeface="+mn-lt"/>
              <a:ea typeface="+mn-ea"/>
              <a:cs typeface="+mn-cs"/>
            </a:rPr>
            <a:t>してきた</a:t>
          </a:r>
          <a:r>
            <a:rPr kumimoji="1" lang="ja-JP" altLang="ja-JP" sz="1100">
              <a:solidFill>
                <a:schemeClr val="dk1"/>
              </a:solidFill>
              <a:latin typeface="+mn-lt"/>
              <a:ea typeface="+mn-ea"/>
              <a:cs typeface="+mn-cs"/>
            </a:rPr>
            <a:t>ためである。また、地方債残高については、交付税措置等条件の有利なものが大半を占めている</a:t>
          </a:r>
          <a:r>
            <a:rPr kumimoji="1" lang="ja-JP" altLang="en-US" sz="1100">
              <a:solidFill>
                <a:schemeClr val="dk1"/>
              </a:solidFill>
              <a:latin typeface="+mn-lt"/>
              <a:ea typeface="+mn-ea"/>
              <a:cs typeface="+mn-cs"/>
            </a:rPr>
            <a:t>。しかしながら、平成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年度以降は、算出の分母となる普通交付税の合併算定替適用期間が終了し、交付税額が大きく減少していることから、今後は実質公債費比率の増加が見込まれる。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37592</xdr:rowOff>
    </xdr:from>
    <xdr:to>
      <xdr:col>24</xdr:col>
      <xdr:colOff>558800</xdr:colOff>
      <xdr:row>41</xdr:row>
      <xdr:rowOff>52070</xdr:rowOff>
    </xdr:to>
    <xdr:cxnSp macro="">
      <xdr:nvCxnSpPr>
        <xdr:cNvPr id="379" name="直線コネクタ 378"/>
        <xdr:cNvCxnSpPr/>
      </xdr:nvCxnSpPr>
      <xdr:spPr>
        <a:xfrm>
          <a:off x="16179800" y="706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37592</xdr:rowOff>
    </xdr:to>
    <xdr:cxnSp macro="">
      <xdr:nvCxnSpPr>
        <xdr:cNvPr id="382" name="直線コネクタ 381"/>
        <xdr:cNvCxnSpPr/>
      </xdr:nvCxnSpPr>
      <xdr:spPr>
        <a:xfrm>
          <a:off x="15290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76200</xdr:rowOff>
    </xdr:to>
    <xdr:cxnSp macro="">
      <xdr:nvCxnSpPr>
        <xdr:cNvPr id="385" name="直線コネクタ 384"/>
        <xdr:cNvCxnSpPr/>
      </xdr:nvCxnSpPr>
      <xdr:spPr>
        <a:xfrm flipV="1">
          <a:off x="14401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7" name="テキスト ボックス 386"/>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81026</xdr:rowOff>
    </xdr:to>
    <xdr:cxnSp macro="">
      <xdr:nvCxnSpPr>
        <xdr:cNvPr id="388" name="直線コネクタ 387"/>
        <xdr:cNvCxnSpPr/>
      </xdr:nvCxnSpPr>
      <xdr:spPr>
        <a:xfrm flipV="1">
          <a:off x="13512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400" name="円/楕円 399"/>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401" name="テキスト ボックス 400"/>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2" name="円/楕円 401"/>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403" name="テキスト ボックス 40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4" name="円/楕円 403"/>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5" name="テキスト ボックス 404"/>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6" name="円/楕円 405"/>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7" name="テキスト ボックス 406"/>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将来負担比率</a:t>
          </a:r>
          <a:r>
            <a:rPr kumimoji="1" lang="ja-JP" altLang="en-US" sz="1100">
              <a:solidFill>
                <a:schemeClr val="dk1"/>
              </a:solidFill>
              <a:latin typeface="+mn-lt"/>
              <a:ea typeface="+mn-ea"/>
              <a:cs typeface="+mn-cs"/>
            </a:rPr>
            <a:t>については</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23</a:t>
          </a:r>
          <a:r>
            <a:rPr kumimoji="1" lang="ja-JP" altLang="en-US" sz="1100">
              <a:solidFill>
                <a:schemeClr val="dk1"/>
              </a:solidFill>
              <a:latin typeface="+mn-lt"/>
              <a:ea typeface="+mn-ea"/>
              <a:cs typeface="+mn-cs"/>
            </a:rPr>
            <a:t>年度の</a:t>
          </a:r>
          <a:r>
            <a:rPr kumimoji="1" lang="en-US" altLang="ja-JP" sz="1100">
              <a:solidFill>
                <a:schemeClr val="dk1"/>
              </a:solidFill>
              <a:latin typeface="+mn-lt"/>
              <a:ea typeface="+mn-ea"/>
              <a:cs typeface="+mn-cs"/>
            </a:rPr>
            <a:t>4.4</a:t>
          </a:r>
          <a:r>
            <a:rPr kumimoji="1" lang="ja-JP" altLang="en-US" sz="1100">
              <a:solidFill>
                <a:schemeClr val="dk1"/>
              </a:solidFill>
              <a:latin typeface="+mn-lt"/>
              <a:ea typeface="+mn-ea"/>
              <a:cs typeface="+mn-cs"/>
            </a:rPr>
            <a:t>％以降、</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年度から</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とな</a:t>
          </a:r>
          <a:r>
            <a:rPr kumimoji="1" lang="ja-JP" altLang="en-US" sz="1100">
              <a:solidFill>
                <a:schemeClr val="dk1"/>
              </a:solidFill>
              <a:latin typeface="+mn-lt"/>
              <a:ea typeface="+mn-ea"/>
              <a:cs typeface="+mn-cs"/>
            </a:rPr>
            <a:t>っている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しかしながら近年、算出の分母となる</a:t>
          </a:r>
          <a:r>
            <a:rPr kumimoji="1" lang="ja-JP" altLang="ja-JP" sz="1100">
              <a:solidFill>
                <a:schemeClr val="dk1"/>
              </a:solidFill>
              <a:latin typeface="+mn-lt"/>
              <a:ea typeface="+mn-ea"/>
              <a:cs typeface="+mn-cs"/>
            </a:rPr>
            <a:t>標準財政規模</a:t>
          </a:r>
          <a:r>
            <a:rPr kumimoji="1" lang="ja-JP" altLang="en-US" sz="1100">
              <a:solidFill>
                <a:schemeClr val="dk1"/>
              </a:solidFill>
              <a:latin typeface="+mn-lt"/>
              <a:ea typeface="+mn-ea"/>
              <a:cs typeface="+mn-cs"/>
            </a:rPr>
            <a:t>や算入公債費等の額が減少傾向にあることから、将来負担額を抑えるためにも地方債発行の抑制に努める必要がある。</a:t>
          </a:r>
          <a:r>
            <a:rPr kumimoji="1" lang="ja-JP" altLang="ja-JP" sz="1100">
              <a:solidFill>
                <a:schemeClr val="dk1"/>
              </a:solidFill>
              <a:latin typeface="+mn-lt"/>
              <a:ea typeface="+mn-ea"/>
              <a:cs typeface="+mn-cs"/>
            </a:rPr>
            <a:t>今後も長期的視野に立ち、後世への負担を少しでも軽減するよう行財政改革を進め、財政の健全化に努める。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3"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7" name="フローチャート : 判断 446"/>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8" name="テキスト ボックス 447"/>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人件費に係る経常収支比率は定員</a:t>
          </a:r>
          <a:r>
            <a:rPr lang="ja-JP" altLang="en-US" sz="1100" b="0" i="0" baseline="0">
              <a:solidFill>
                <a:schemeClr val="dk1"/>
              </a:solidFill>
              <a:latin typeface="+mn-lt"/>
              <a:ea typeface="+mn-ea"/>
              <a:cs typeface="+mn-cs"/>
            </a:rPr>
            <a:t>管理</a:t>
          </a:r>
          <a:r>
            <a:rPr lang="ja-JP" altLang="ja-JP" sz="1100" b="0" i="0" baseline="0">
              <a:solidFill>
                <a:schemeClr val="dk1"/>
              </a:solidFill>
              <a:latin typeface="+mn-lt"/>
              <a:ea typeface="+mn-ea"/>
              <a:cs typeface="+mn-cs"/>
            </a:rPr>
            <a:t>適正化計画の効果もあり、前年度に続いて類似団体をやや下回っている。平成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年4月1日現在の職員数</a:t>
          </a:r>
          <a:r>
            <a:rPr lang="en-US" altLang="ja-JP" sz="1100" b="0" i="0" baseline="0">
              <a:solidFill>
                <a:schemeClr val="dk1"/>
              </a:solidFill>
              <a:latin typeface="+mn-lt"/>
              <a:ea typeface="+mn-ea"/>
              <a:cs typeface="+mn-cs"/>
            </a:rPr>
            <a:t>285</a:t>
          </a:r>
          <a:r>
            <a:rPr lang="ja-JP" altLang="ja-JP" sz="1100" b="0" i="0" baseline="0">
              <a:solidFill>
                <a:schemeClr val="dk1"/>
              </a:solidFill>
              <a:latin typeface="+mn-lt"/>
              <a:ea typeface="+mn-ea"/>
              <a:cs typeface="+mn-cs"/>
            </a:rPr>
            <a:t>人に対し、平成2</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年4月1日現在の職員数は</a:t>
          </a:r>
          <a:r>
            <a:rPr lang="en-US" altLang="ja-JP" sz="1100" b="0" i="0" baseline="0">
              <a:solidFill>
                <a:schemeClr val="dk1"/>
              </a:solidFill>
              <a:latin typeface="+mn-lt"/>
              <a:ea typeface="+mn-ea"/>
              <a:cs typeface="+mn-cs"/>
            </a:rPr>
            <a:t>275</a:t>
          </a:r>
          <a:r>
            <a:rPr lang="ja-JP" altLang="ja-JP" sz="1100" b="0" i="0" baseline="0">
              <a:solidFill>
                <a:schemeClr val="dk1"/>
              </a:solidFill>
              <a:latin typeface="+mn-lt"/>
              <a:ea typeface="+mn-ea"/>
              <a:cs typeface="+mn-cs"/>
            </a:rPr>
            <a:t>人であり、</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人の削減を行った。なお、合併当初(</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117</a:t>
          </a:r>
          <a:r>
            <a:rPr lang="ja-JP" altLang="ja-JP" sz="1100" b="0" i="0" baseline="0">
              <a:solidFill>
                <a:schemeClr val="dk1"/>
              </a:solidFill>
              <a:latin typeface="+mn-lt"/>
              <a:ea typeface="+mn-ea"/>
              <a:cs typeface="+mn-cs"/>
            </a:rPr>
            <a:t>人の削減を行い、町が定めた</a:t>
          </a:r>
          <a:r>
            <a:rPr lang="ja-JP" altLang="en-US" sz="1100" b="0" i="0" baseline="0">
              <a:solidFill>
                <a:schemeClr val="dk1"/>
              </a:solidFill>
              <a:latin typeface="+mn-lt"/>
              <a:ea typeface="+mn-ea"/>
              <a:cs typeface="+mn-cs"/>
            </a:rPr>
            <a:t>目標</a:t>
          </a:r>
          <a:r>
            <a:rPr lang="ja-JP" altLang="ja-JP" sz="1100" b="0" i="0" baseline="0">
              <a:solidFill>
                <a:schemeClr val="dk1"/>
              </a:solidFill>
              <a:latin typeface="+mn-lt"/>
              <a:ea typeface="+mn-ea"/>
              <a:cs typeface="+mn-cs"/>
            </a:rPr>
            <a:t>を上回る削減を図っている（計画においては</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17年4月1日から10年間で100人の純減目標）。</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月に改正された当計画（平成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年度～平成</a:t>
          </a:r>
          <a:r>
            <a:rPr lang="en-US" altLang="ja-JP" sz="1100" b="0" i="0" baseline="0">
              <a:solidFill>
                <a:schemeClr val="dk1"/>
              </a:solidFill>
              <a:latin typeface="+mn-lt"/>
              <a:ea typeface="+mn-ea"/>
              <a:cs typeface="+mn-cs"/>
            </a:rPr>
            <a:t>36</a:t>
          </a:r>
          <a:r>
            <a:rPr lang="ja-JP" altLang="en-US" sz="1100" b="0" i="0" baseline="0">
              <a:solidFill>
                <a:schemeClr val="dk1"/>
              </a:solidFill>
              <a:latin typeface="+mn-lt"/>
              <a:ea typeface="+mn-ea"/>
              <a:cs typeface="+mn-cs"/>
            </a:rPr>
            <a:t>年度）においては、平成</a:t>
          </a:r>
          <a:r>
            <a:rPr lang="en-US" altLang="ja-JP" sz="1100" b="0" i="0" baseline="0">
              <a:solidFill>
                <a:schemeClr val="dk1"/>
              </a:solidFill>
              <a:latin typeface="+mn-lt"/>
              <a:ea typeface="+mn-ea"/>
              <a:cs typeface="+mn-cs"/>
            </a:rPr>
            <a:t>36</a:t>
          </a:r>
          <a:r>
            <a:rPr lang="ja-JP" altLang="en-US" sz="1100" b="0" i="0" baseline="0">
              <a:solidFill>
                <a:schemeClr val="dk1"/>
              </a:solidFill>
              <a:latin typeface="+mn-lt"/>
              <a:ea typeface="+mn-ea"/>
              <a:cs typeface="+mn-cs"/>
            </a:rPr>
            <a:t>年度の職員数を</a:t>
          </a:r>
          <a:r>
            <a:rPr lang="en-US" altLang="ja-JP" sz="1100" b="0" i="0" baseline="0">
              <a:solidFill>
                <a:schemeClr val="dk1"/>
              </a:solidFill>
              <a:latin typeface="+mn-lt"/>
              <a:ea typeface="+mn-ea"/>
              <a:cs typeface="+mn-cs"/>
            </a:rPr>
            <a:t>248</a:t>
          </a:r>
          <a:r>
            <a:rPr lang="ja-JP" altLang="en-US" sz="1100" b="0" i="0" baseline="0">
              <a:solidFill>
                <a:schemeClr val="dk1"/>
              </a:solidFill>
              <a:latin typeface="+mn-lt"/>
              <a:ea typeface="+mn-ea"/>
              <a:cs typeface="+mn-cs"/>
            </a:rPr>
            <a:t>人としており、</a:t>
          </a:r>
          <a:r>
            <a:rPr lang="ja-JP" altLang="ja-JP" sz="1100" b="0" i="0" baseline="0">
              <a:solidFill>
                <a:schemeClr val="dk1"/>
              </a:solidFill>
              <a:latin typeface="+mn-lt"/>
              <a:ea typeface="+mn-ea"/>
              <a:cs typeface="+mn-cs"/>
            </a:rPr>
            <a:t>今後も引き続き定員</a:t>
          </a:r>
          <a:r>
            <a:rPr lang="ja-JP" altLang="en-US" sz="1100" b="0" i="0" baseline="0">
              <a:solidFill>
                <a:schemeClr val="dk1"/>
              </a:solidFill>
              <a:latin typeface="+mn-lt"/>
              <a:ea typeface="+mn-ea"/>
              <a:cs typeface="+mn-cs"/>
            </a:rPr>
            <a:t>管理</a:t>
          </a:r>
          <a:r>
            <a:rPr lang="ja-JP" altLang="ja-JP" sz="1100" b="0" i="0" baseline="0">
              <a:solidFill>
                <a:schemeClr val="dk1"/>
              </a:solidFill>
              <a:latin typeface="+mn-lt"/>
              <a:ea typeface="+mn-ea"/>
              <a:cs typeface="+mn-cs"/>
            </a:rPr>
            <a:t>適正化計画の数値目標の達成に向けて職員数の削減を進めていく。</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1270</xdr:rowOff>
    </xdr:to>
    <xdr:cxnSp macro="">
      <xdr:nvCxnSpPr>
        <xdr:cNvPr id="66" name="直線コネクタ 65"/>
        <xdr:cNvCxnSpPr/>
      </xdr:nvCxnSpPr>
      <xdr:spPr>
        <a:xfrm>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115570</xdr:rowOff>
    </xdr:to>
    <xdr:cxnSp macro="">
      <xdr:nvCxnSpPr>
        <xdr:cNvPr id="69" name="直線コネクタ 68"/>
        <xdr:cNvCxnSpPr/>
      </xdr:nvCxnSpPr>
      <xdr:spPr>
        <a:xfrm flipV="1">
          <a:off x="3098800" y="5963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115570</xdr:rowOff>
    </xdr:to>
    <xdr:cxnSp macro="">
      <xdr:nvCxnSpPr>
        <xdr:cNvPr id="72" name="直線コネクタ 71"/>
        <xdr:cNvCxnSpPr/>
      </xdr:nvCxnSpPr>
      <xdr:spPr>
        <a:xfrm>
          <a:off x="2209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85090</xdr:rowOff>
    </xdr:to>
    <xdr:cxnSp macro="">
      <xdr:nvCxnSpPr>
        <xdr:cNvPr id="75" name="直線コネクタ 74"/>
        <xdr:cNvCxnSpPr/>
      </xdr:nvCxnSpPr>
      <xdr:spPr>
        <a:xfrm>
          <a:off x="1320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9" name="円/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物件費の平成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2,389</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79</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a:t>
          </a:r>
          <a:r>
            <a:rPr lang="ja-JP" altLang="en-US" sz="1100" b="0" i="0" baseline="0">
              <a:solidFill>
                <a:schemeClr val="dk1"/>
              </a:solidFill>
              <a:latin typeface="+mn-lt"/>
              <a:ea typeface="+mn-ea"/>
              <a:cs typeface="+mn-cs"/>
            </a:rPr>
            <a:t>が、経常収支比率は類似団体平均を下回る結果となった</a:t>
          </a:r>
          <a:r>
            <a:rPr lang="ja-JP" altLang="ja-JP" sz="1100" b="0" i="0" baseline="0">
              <a:solidFill>
                <a:schemeClr val="dk1"/>
              </a:solidFill>
              <a:latin typeface="+mn-lt"/>
              <a:ea typeface="+mn-ea"/>
              <a:cs typeface="+mn-cs"/>
            </a:rPr>
            <a:t>。これは、合併以降進めてきた用度等経常経費の見直しや縮減の徹底、及び公共施設の統廃合や採算性の低い施設の廃止方針に基づくものと考えられる。しかしながら、依然として物件費の水準は高いため、同方針を積極的に進めていくことで経費削減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129721</xdr:rowOff>
    </xdr:to>
    <xdr:cxnSp macro="">
      <xdr:nvCxnSpPr>
        <xdr:cNvPr id="129" name="直線コネクタ 128"/>
        <xdr:cNvCxnSpPr/>
      </xdr:nvCxnSpPr>
      <xdr:spPr>
        <a:xfrm>
          <a:off x="15671800" y="2668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16</xdr:row>
      <xdr:rowOff>78014</xdr:rowOff>
    </xdr:to>
    <xdr:cxnSp macro="">
      <xdr:nvCxnSpPr>
        <xdr:cNvPr id="132" name="直線コネクタ 131"/>
        <xdr:cNvCxnSpPr/>
      </xdr:nvCxnSpPr>
      <xdr:spPr>
        <a:xfrm flipV="1">
          <a:off x="14782800" y="26688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16</xdr:row>
      <xdr:rowOff>78014</xdr:rowOff>
    </xdr:to>
    <xdr:cxnSp macro="">
      <xdr:nvCxnSpPr>
        <xdr:cNvPr id="135" name="直線コネクタ 134"/>
        <xdr:cNvCxnSpPr/>
      </xdr:nvCxnSpPr>
      <xdr:spPr>
        <a:xfrm>
          <a:off x="13893800" y="25599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75293</xdr:rowOff>
    </xdr:to>
    <xdr:cxnSp macro="">
      <xdr:nvCxnSpPr>
        <xdr:cNvPr id="138" name="直線コネクタ 137"/>
        <xdr:cNvCxnSpPr/>
      </xdr:nvCxnSpPr>
      <xdr:spPr>
        <a:xfrm flipV="1">
          <a:off x="13004800" y="255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8" name="円/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扶助費の平成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1,259</a:t>
          </a:r>
          <a:r>
            <a:rPr lang="ja-JP" altLang="ja-JP" sz="1100" b="0" i="0" baseline="0">
              <a:solidFill>
                <a:schemeClr val="dk1"/>
              </a:solidFill>
              <a:latin typeface="+mn-lt"/>
              <a:ea typeface="+mn-ea"/>
              <a:cs typeface="+mn-cs"/>
            </a:rPr>
            <a:t>百万円で、経常収支比率は</a:t>
          </a:r>
          <a:r>
            <a:rPr lang="en-US" altLang="ja-JP" sz="1100" b="0" i="0" baseline="0">
              <a:solidFill>
                <a:schemeClr val="dk1"/>
              </a:solidFill>
              <a:latin typeface="+mn-lt"/>
              <a:ea typeface="+mn-ea"/>
              <a:cs typeface="+mn-cs"/>
            </a:rPr>
            <a:t>4.0%</a:t>
          </a:r>
          <a:r>
            <a:rPr lang="ja-JP" altLang="ja-JP" sz="1100" b="0" i="0" baseline="0">
              <a:solidFill>
                <a:schemeClr val="dk1"/>
              </a:solidFill>
              <a:latin typeface="+mn-lt"/>
              <a:ea typeface="+mn-ea"/>
              <a:cs typeface="+mn-cs"/>
            </a:rPr>
            <a:t>となっている。財源としては特定財源の比率が高く、経常収支比率については例年、類似団体に比して低い率となっている。しかしながら、扶助費については、高齢化や障がい福祉の充実、少子化対策などにより今後も増加が予想され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169863</xdr:rowOff>
    </xdr:from>
    <xdr:to>
      <xdr:col>7</xdr:col>
      <xdr:colOff>15875</xdr:colOff>
      <xdr:row>61</xdr:row>
      <xdr:rowOff>41275</xdr:rowOff>
    </xdr:to>
    <xdr:cxnSp macro="">
      <xdr:nvCxnSpPr>
        <xdr:cNvPr id="189" name="直線コネクタ 188"/>
        <xdr:cNvCxnSpPr/>
      </xdr:nvCxnSpPr>
      <xdr:spPr>
        <a:xfrm flipV="1">
          <a:off x="4826000" y="9256713"/>
          <a:ext cx="0" cy="1243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84790</xdr:rowOff>
    </xdr:from>
    <xdr:ext cx="762000" cy="259045"/>
    <xdr:sp macro="" textlink="">
      <xdr:nvSpPr>
        <xdr:cNvPr id="192" name="扶助費最大値テキスト"/>
        <xdr:cNvSpPr txBox="1"/>
      </xdr:nvSpPr>
      <xdr:spPr>
        <a:xfrm>
          <a:off x="4914900" y="90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53</xdr:row>
      <xdr:rowOff>169863</xdr:rowOff>
    </xdr:from>
    <xdr:to>
      <xdr:col>7</xdr:col>
      <xdr:colOff>104775</xdr:colOff>
      <xdr:row>53</xdr:row>
      <xdr:rowOff>169863</xdr:rowOff>
    </xdr:to>
    <xdr:cxnSp macro="">
      <xdr:nvCxnSpPr>
        <xdr:cNvPr id="193" name="直線コネクタ 192"/>
        <xdr:cNvCxnSpPr/>
      </xdr:nvCxnSpPr>
      <xdr:spPr>
        <a:xfrm>
          <a:off x="4737100" y="925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155575</xdr:rowOff>
    </xdr:from>
    <xdr:to>
      <xdr:col>7</xdr:col>
      <xdr:colOff>15875</xdr:colOff>
      <xdr:row>54</xdr:row>
      <xdr:rowOff>12700</xdr:rowOff>
    </xdr:to>
    <xdr:cxnSp macro="">
      <xdr:nvCxnSpPr>
        <xdr:cNvPr id="194" name="直線コネクタ 193"/>
        <xdr:cNvCxnSpPr/>
      </xdr:nvCxnSpPr>
      <xdr:spPr>
        <a:xfrm>
          <a:off x="3987800" y="9242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5"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6" name="フローチャート : 判断 195"/>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155575</xdr:rowOff>
    </xdr:to>
    <xdr:cxnSp macro="">
      <xdr:nvCxnSpPr>
        <xdr:cNvPr id="197" name="直線コネクタ 196"/>
        <xdr:cNvCxnSpPr/>
      </xdr:nvCxnSpPr>
      <xdr:spPr>
        <a:xfrm>
          <a:off x="3098800" y="90995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8" name="フローチャート : 判断 197"/>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9" name="テキスト ボックス 19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84138</xdr:rowOff>
    </xdr:to>
    <xdr:cxnSp macro="">
      <xdr:nvCxnSpPr>
        <xdr:cNvPr id="200" name="直線コネクタ 199"/>
        <xdr:cNvCxnSpPr/>
      </xdr:nvCxnSpPr>
      <xdr:spPr>
        <a:xfrm flipV="1">
          <a:off x="2209800" y="90995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90488</xdr:rowOff>
    </xdr:from>
    <xdr:to>
      <xdr:col>4</xdr:col>
      <xdr:colOff>396875</xdr:colOff>
      <xdr:row>57</xdr:row>
      <xdr:rowOff>20638</xdr:rowOff>
    </xdr:to>
    <xdr:sp macro="" textlink="">
      <xdr:nvSpPr>
        <xdr:cNvPr id="201" name="フローチャート : 判断 200"/>
        <xdr:cNvSpPr/>
      </xdr:nvSpPr>
      <xdr:spPr>
        <a:xfrm>
          <a:off x="3048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5415</xdr:rowOff>
    </xdr:from>
    <xdr:ext cx="762000" cy="259045"/>
    <xdr:sp macro="" textlink="">
      <xdr:nvSpPr>
        <xdr:cNvPr id="202" name="テキスト ボックス 201"/>
        <xdr:cNvSpPr txBox="1"/>
      </xdr:nvSpPr>
      <xdr:spPr>
        <a:xfrm>
          <a:off x="2717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84138</xdr:rowOff>
    </xdr:from>
    <xdr:to>
      <xdr:col>3</xdr:col>
      <xdr:colOff>142875</xdr:colOff>
      <xdr:row>53</xdr:row>
      <xdr:rowOff>169863</xdr:rowOff>
    </xdr:to>
    <xdr:cxnSp macro="">
      <xdr:nvCxnSpPr>
        <xdr:cNvPr id="203" name="直線コネクタ 202"/>
        <xdr:cNvCxnSpPr/>
      </xdr:nvCxnSpPr>
      <xdr:spPr>
        <a:xfrm flipV="1">
          <a:off x="1320800" y="91709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47625</xdr:rowOff>
    </xdr:from>
    <xdr:to>
      <xdr:col>3</xdr:col>
      <xdr:colOff>193675</xdr:colOff>
      <xdr:row>56</xdr:row>
      <xdr:rowOff>149225</xdr:rowOff>
    </xdr:to>
    <xdr:sp macro="" textlink="">
      <xdr:nvSpPr>
        <xdr:cNvPr id="204" name="フローチャート : 判断 203"/>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134002</xdr:rowOff>
    </xdr:from>
    <xdr:ext cx="762000" cy="259045"/>
    <xdr:sp macro="" textlink="">
      <xdr:nvSpPr>
        <xdr:cNvPr id="205" name="テキスト ボックス 204"/>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6" name="フローチャート : 判断 20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7" name="テキスト ボックス 20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3" name="円/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4"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104775</xdr:rowOff>
    </xdr:from>
    <xdr:to>
      <xdr:col>5</xdr:col>
      <xdr:colOff>600075</xdr:colOff>
      <xdr:row>54</xdr:row>
      <xdr:rowOff>34925</xdr:rowOff>
    </xdr:to>
    <xdr:sp macro="" textlink="">
      <xdr:nvSpPr>
        <xdr:cNvPr id="215" name="円/楕円 214"/>
        <xdr:cNvSpPr/>
      </xdr:nvSpPr>
      <xdr:spPr>
        <a:xfrm>
          <a:off x="3937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45102</xdr:rowOff>
    </xdr:from>
    <xdr:ext cx="736600" cy="259045"/>
    <xdr:sp macro="" textlink="">
      <xdr:nvSpPr>
        <xdr:cNvPr id="216" name="テキスト ボックス 215"/>
        <xdr:cNvSpPr txBox="1"/>
      </xdr:nvSpPr>
      <xdr:spPr>
        <a:xfrm>
          <a:off x="3606800" y="896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217" name="円/楕円 216"/>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218" name="テキスト ボックス 217"/>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33338</xdr:rowOff>
    </xdr:from>
    <xdr:to>
      <xdr:col>3</xdr:col>
      <xdr:colOff>193675</xdr:colOff>
      <xdr:row>53</xdr:row>
      <xdr:rowOff>134938</xdr:rowOff>
    </xdr:to>
    <xdr:sp macro="" textlink="">
      <xdr:nvSpPr>
        <xdr:cNvPr id="219" name="円/楕円 218"/>
        <xdr:cNvSpPr/>
      </xdr:nvSpPr>
      <xdr:spPr>
        <a:xfrm>
          <a:off x="2159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145115</xdr:rowOff>
    </xdr:from>
    <xdr:ext cx="762000" cy="259045"/>
    <xdr:sp macro="" textlink="">
      <xdr:nvSpPr>
        <xdr:cNvPr id="220" name="テキスト ボックス 219"/>
        <xdr:cNvSpPr txBox="1"/>
      </xdr:nvSpPr>
      <xdr:spPr>
        <a:xfrm>
          <a:off x="1828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119063</xdr:rowOff>
    </xdr:from>
    <xdr:to>
      <xdr:col>1</xdr:col>
      <xdr:colOff>676275</xdr:colOff>
      <xdr:row>54</xdr:row>
      <xdr:rowOff>49213</xdr:rowOff>
    </xdr:to>
    <xdr:sp macro="" textlink="">
      <xdr:nvSpPr>
        <xdr:cNvPr id="221" name="円/楕円 220"/>
        <xdr:cNvSpPr/>
      </xdr:nvSpPr>
      <xdr:spPr>
        <a:xfrm>
          <a:off x="1270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59390</xdr:rowOff>
    </xdr:from>
    <xdr:ext cx="762000" cy="259045"/>
    <xdr:sp macro="" textlink="">
      <xdr:nvSpPr>
        <xdr:cNvPr id="222" name="テキスト ボックス 221"/>
        <xdr:cNvSpPr txBox="1"/>
      </xdr:nvSpPr>
      <xdr:spPr>
        <a:xfrm>
          <a:off x="939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繰出金の平成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1,873</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41</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a:t>
          </a:r>
          <a:r>
            <a:rPr lang="ja-JP" altLang="en-US" sz="1100" b="0" i="0" baseline="0">
              <a:solidFill>
                <a:schemeClr val="dk1"/>
              </a:solidFill>
              <a:latin typeface="+mn-lt"/>
              <a:ea typeface="+mn-ea"/>
              <a:cs typeface="+mn-cs"/>
            </a:rPr>
            <a:t>た。</a:t>
          </a:r>
          <a:r>
            <a:rPr lang="ja-JP" altLang="ja-JP" sz="1100" b="0" i="0" baseline="0">
              <a:solidFill>
                <a:schemeClr val="dk1"/>
              </a:solidFill>
              <a:latin typeface="+mn-lt"/>
              <a:ea typeface="+mn-ea"/>
              <a:cs typeface="+mn-cs"/>
            </a:rPr>
            <a:t>内訳は国保・介護保険などの事業会計への繰出金と、簡易水道、下水道等公営企業会計への繰出金が主なものであり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増加傾向にある。保険事業への公費負担は今後も継続して増加すると考えられるが、削減は容易ではない。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50" name="直線コネクタ 249"/>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51"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2" name="直線コネクタ 251"/>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3"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4" name="直線コネクタ 253"/>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142240</xdr:rowOff>
    </xdr:to>
    <xdr:cxnSp macro="">
      <xdr:nvCxnSpPr>
        <xdr:cNvPr id="255" name="直線コネクタ 254"/>
        <xdr:cNvCxnSpPr/>
      </xdr:nvCxnSpPr>
      <xdr:spPr>
        <a:xfrm>
          <a:off x="15671800" y="9591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6"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7" name="フローチャート : 判断 256"/>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161290</xdr:rowOff>
    </xdr:to>
    <xdr:cxnSp macro="">
      <xdr:nvCxnSpPr>
        <xdr:cNvPr id="258" name="直線コネクタ 257"/>
        <xdr:cNvCxnSpPr/>
      </xdr:nvCxnSpPr>
      <xdr:spPr>
        <a:xfrm>
          <a:off x="14782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9" name="フローチャート :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60" name="テキスト ボックス 25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55</xdr:row>
      <xdr:rowOff>46990</xdr:rowOff>
    </xdr:to>
    <xdr:cxnSp macro="">
      <xdr:nvCxnSpPr>
        <xdr:cNvPr id="261" name="直線コネクタ 260"/>
        <xdr:cNvCxnSpPr/>
      </xdr:nvCxnSpPr>
      <xdr:spPr>
        <a:xfrm>
          <a:off x="13893800" y="9347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2" name="フローチャート : 判断 26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3" name="テキスト ボックス 26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88900</xdr:rowOff>
    </xdr:to>
    <xdr:cxnSp macro="">
      <xdr:nvCxnSpPr>
        <xdr:cNvPr id="264" name="直線コネクタ 263"/>
        <xdr:cNvCxnSpPr/>
      </xdr:nvCxnSpPr>
      <xdr:spPr>
        <a:xfrm>
          <a:off x="13004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7" name="フローチャート :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8" name="テキスト ボックス 26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4" name="円/楕円 27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5"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6" name="円/楕円 27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7" name="テキスト ボックス 27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8" name="円/楕円 277"/>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9" name="テキスト ボックス 278"/>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80" name="円/楕円 27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81" name="テキスト ボックス 28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82" name="円/楕円 281"/>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83" name="テキスト ボックス 282"/>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補助費等の平成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1,852</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101</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た。経常収支比率は類似団体平均に比して高くはないが、補助費等には消防組合負担金や高齢者福祉関係の事務を行う社会福祉協議会や広域連合、し尿処理やごみ処理を行う一部事務組合への補助負担金、公共交通の要である自主運行バス経費や養老鉄道・樽見鉄道などへの支援を含んでおり、必要不可欠な経費として削減は容易ではない。これら各種団体への補助金について、事業内容・費用対効果を検証しながら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8" name="直線コネクタ 307"/>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9"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10" name="直線コネクタ 309"/>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11"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2" name="直線コネクタ 311"/>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17272</xdr:rowOff>
    </xdr:to>
    <xdr:cxnSp macro="">
      <xdr:nvCxnSpPr>
        <xdr:cNvPr id="313" name="直線コネクタ 312"/>
        <xdr:cNvCxnSpPr/>
      </xdr:nvCxnSpPr>
      <xdr:spPr>
        <a:xfrm>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4"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5" name="フローチャート : 判断 314"/>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165862</xdr:rowOff>
    </xdr:to>
    <xdr:cxnSp macro="">
      <xdr:nvCxnSpPr>
        <xdr:cNvPr id="316" name="直線コネクタ 315"/>
        <xdr:cNvCxnSpPr/>
      </xdr:nvCxnSpPr>
      <xdr:spPr>
        <a:xfrm>
          <a:off x="14782800" y="6102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7" name="フローチャート : 判断 316"/>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8" name="テキスト ボックス 317"/>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36</xdr:row>
      <xdr:rowOff>17272</xdr:rowOff>
    </xdr:to>
    <xdr:cxnSp macro="">
      <xdr:nvCxnSpPr>
        <xdr:cNvPr id="319" name="直線コネクタ 318"/>
        <xdr:cNvCxnSpPr/>
      </xdr:nvCxnSpPr>
      <xdr:spPr>
        <a:xfrm flipV="1">
          <a:off x="13893800" y="6102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20" name="フローチャート :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17272</xdr:rowOff>
    </xdr:to>
    <xdr:cxnSp macro="">
      <xdr:nvCxnSpPr>
        <xdr:cNvPr id="322" name="直線コネクタ 321"/>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3" name="フローチャート :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5" name="フローチャート : 判断 324"/>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6" name="テキスト ボックス 325"/>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32" name="円/楕円 33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3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4" name="円/楕円 33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5" name="テキスト ボックス 33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36" name="円/楕円 33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7" name="テキスト ボックス 33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8" name="円/楕円 33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9" name="テキスト ボックス 338"/>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40" name="円/楕円 339"/>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41" name="テキスト ボックス 340"/>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公債費の経常収支比率は</a:t>
          </a:r>
          <a:r>
            <a:rPr lang="en-US" altLang="ja-JP" sz="1100" b="0" i="0" baseline="0">
              <a:solidFill>
                <a:schemeClr val="dk1"/>
              </a:solidFill>
              <a:latin typeface="+mn-lt"/>
              <a:ea typeface="+mn-ea"/>
              <a:cs typeface="+mn-cs"/>
            </a:rPr>
            <a:t>19.5%</a:t>
          </a:r>
          <a:r>
            <a:rPr lang="ja-JP" altLang="ja-JP" sz="1100" b="0" i="0" baseline="0">
              <a:solidFill>
                <a:schemeClr val="dk1"/>
              </a:solidFill>
              <a:latin typeface="+mn-lt"/>
              <a:ea typeface="+mn-ea"/>
              <a:cs typeface="+mn-cs"/>
            </a:rPr>
            <a:t>となって</a:t>
          </a:r>
          <a:r>
            <a:rPr lang="ja-JP" altLang="en-US" sz="1100" b="0" i="0" baseline="0">
              <a:solidFill>
                <a:schemeClr val="dk1"/>
              </a:solidFill>
              <a:latin typeface="+mn-lt"/>
              <a:ea typeface="+mn-ea"/>
              <a:cs typeface="+mn-cs"/>
            </a:rPr>
            <a:t>おり、</a:t>
          </a:r>
          <a:r>
            <a:rPr kumimoji="1" lang="ja-JP" altLang="ja-JP" sz="1100">
              <a:solidFill>
                <a:schemeClr val="dk1"/>
              </a:solidFill>
              <a:latin typeface="+mn-lt"/>
              <a:ea typeface="+mn-ea"/>
              <a:cs typeface="+mn-cs"/>
            </a:rPr>
            <a:t>類似団体平均値に比べて</a:t>
          </a:r>
          <a:r>
            <a:rPr kumimoji="1" lang="en-US" altLang="ja-JP" sz="1100">
              <a:solidFill>
                <a:schemeClr val="dk1"/>
              </a:solidFill>
              <a:latin typeface="+mn-lt"/>
              <a:ea typeface="+mn-ea"/>
              <a:cs typeface="+mn-cs"/>
            </a:rPr>
            <a:t>6.1</a:t>
          </a:r>
          <a:r>
            <a:rPr kumimoji="1" lang="ja-JP" altLang="en-US" sz="1100">
              <a:solidFill>
                <a:schemeClr val="dk1"/>
              </a:solidFill>
              <a:latin typeface="+mn-lt"/>
              <a:ea typeface="+mn-ea"/>
              <a:cs typeface="+mn-cs"/>
            </a:rPr>
            <a:t>ポイント上回っている</a:t>
          </a:r>
          <a:r>
            <a:rPr lang="ja-JP" altLang="en-US" sz="1100" b="0" i="0" baseline="0">
              <a:solidFill>
                <a:schemeClr val="dk1"/>
              </a:solidFill>
              <a:latin typeface="+mn-lt"/>
              <a:ea typeface="+mn-ea"/>
              <a:cs typeface="+mn-cs"/>
            </a:rPr>
            <a:t>。決算額については、平成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年度の</a:t>
          </a:r>
          <a:r>
            <a:rPr lang="en-US" altLang="ja-JP" sz="1100" b="0" i="0" baseline="0">
              <a:solidFill>
                <a:schemeClr val="dk1"/>
              </a:solidFill>
              <a:latin typeface="+mn-lt"/>
              <a:ea typeface="+mn-ea"/>
              <a:cs typeface="+mn-cs"/>
            </a:rPr>
            <a:t>1,914</a:t>
          </a:r>
          <a:r>
            <a:rPr lang="ja-JP" altLang="en-US" sz="1100" b="0" i="0" baseline="0">
              <a:solidFill>
                <a:schemeClr val="dk1"/>
              </a:solidFill>
              <a:latin typeface="+mn-lt"/>
              <a:ea typeface="+mn-ea"/>
              <a:cs typeface="+mn-cs"/>
            </a:rPr>
            <a:t>百万円に対し平成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年度が</a:t>
          </a:r>
          <a:r>
            <a:rPr lang="en-US" altLang="ja-JP" sz="1100" b="0" i="0" baseline="0">
              <a:solidFill>
                <a:schemeClr val="dk1"/>
              </a:solidFill>
              <a:latin typeface="+mn-lt"/>
              <a:ea typeface="+mn-ea"/>
              <a:cs typeface="+mn-cs"/>
            </a:rPr>
            <a:t>2,110</a:t>
          </a:r>
          <a:r>
            <a:rPr lang="ja-JP" altLang="en-US" sz="1100" b="0" i="0" baseline="0">
              <a:solidFill>
                <a:schemeClr val="dk1"/>
              </a:solidFill>
              <a:latin typeface="+mn-lt"/>
              <a:ea typeface="+mn-ea"/>
              <a:cs typeface="+mn-cs"/>
            </a:rPr>
            <a:t>百万円と</a:t>
          </a:r>
          <a:r>
            <a:rPr lang="ja-JP" altLang="ja-JP" sz="1100" b="0" i="0" baseline="0">
              <a:solidFill>
                <a:schemeClr val="dk1"/>
              </a:solidFill>
              <a:latin typeface="+mn-lt"/>
              <a:ea typeface="+mn-ea"/>
              <a:cs typeface="+mn-cs"/>
            </a:rPr>
            <a:t>前年比</a:t>
          </a:r>
          <a:r>
            <a:rPr lang="en-US" altLang="ja-JP" sz="1100" b="0" i="0" baseline="0">
              <a:solidFill>
                <a:schemeClr val="dk1"/>
              </a:solidFill>
              <a:latin typeface="+mn-lt"/>
              <a:ea typeface="+mn-ea"/>
              <a:cs typeface="+mn-cs"/>
            </a:rPr>
            <a:t>196</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r>
            <a:rPr lang="ja-JP" altLang="en-US" sz="1100" b="0" i="0" baseline="0">
              <a:solidFill>
                <a:schemeClr val="dk1"/>
              </a:solidFill>
              <a:latin typeface="+mn-lt"/>
              <a:ea typeface="+mn-ea"/>
              <a:cs typeface="+mn-cs"/>
            </a:rPr>
            <a:t>のは、今後の公債費負担の軽減のため、平成</a:t>
          </a:r>
          <a:r>
            <a:rPr lang="en-US" altLang="ja-JP" sz="1100" b="0" i="0" baseline="0">
              <a:solidFill>
                <a:schemeClr val="dk1"/>
              </a:solidFill>
              <a:latin typeface="+mn-lt"/>
              <a:ea typeface="+mn-ea"/>
              <a:cs typeface="+mn-cs"/>
            </a:rPr>
            <a:t>29</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月に民間資金</a:t>
          </a:r>
          <a:r>
            <a:rPr lang="en-US" altLang="ja-JP" sz="1100" b="0" i="0" baseline="0">
              <a:solidFill>
                <a:schemeClr val="dk1"/>
              </a:solidFill>
              <a:latin typeface="+mn-lt"/>
              <a:ea typeface="+mn-ea"/>
              <a:cs typeface="+mn-cs"/>
            </a:rPr>
            <a:t>193</a:t>
          </a:r>
          <a:r>
            <a:rPr lang="ja-JP" altLang="en-US" sz="1100" b="0" i="0" baseline="0">
              <a:solidFill>
                <a:schemeClr val="dk1"/>
              </a:solidFill>
              <a:latin typeface="+mn-lt"/>
              <a:ea typeface="+mn-ea"/>
              <a:cs typeface="+mn-cs"/>
            </a:rPr>
            <a:t>百万円の繰上償還を実施したためである</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今後も、地方債発行の抑制や繰上償還を実施することにより、</a:t>
          </a:r>
          <a:r>
            <a:rPr lang="ja-JP" altLang="ja-JP" sz="1100" b="0" i="0" baseline="0">
              <a:solidFill>
                <a:schemeClr val="dk1"/>
              </a:solidFill>
              <a:latin typeface="+mn-lt"/>
              <a:ea typeface="+mn-ea"/>
              <a:cs typeface="+mn-cs"/>
            </a:rPr>
            <a:t>公債費負担の適正化</a:t>
          </a:r>
          <a:r>
            <a:rPr lang="ja-JP" altLang="en-US" sz="1100" b="0" i="0" baseline="0">
              <a:solidFill>
                <a:schemeClr val="dk1"/>
              </a:solidFill>
              <a:latin typeface="+mn-lt"/>
              <a:ea typeface="+mn-ea"/>
              <a:cs typeface="+mn-cs"/>
            </a:rPr>
            <a:t>を進める。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9" name="直線コネクタ 368"/>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0"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1" name="直線コネクタ 370"/>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2"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3" name="直線コネクタ 372"/>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69850</xdr:rowOff>
    </xdr:to>
    <xdr:cxnSp macro="">
      <xdr:nvCxnSpPr>
        <xdr:cNvPr id="374" name="直線コネクタ 373"/>
        <xdr:cNvCxnSpPr/>
      </xdr:nvCxnSpPr>
      <xdr:spPr>
        <a:xfrm>
          <a:off x="3987800" y="134924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5"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6" name="フローチャート : 判断 375"/>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79</xdr:row>
      <xdr:rowOff>62230</xdr:rowOff>
    </xdr:to>
    <xdr:cxnSp macro="">
      <xdr:nvCxnSpPr>
        <xdr:cNvPr id="377" name="直線コネクタ 376"/>
        <xdr:cNvCxnSpPr/>
      </xdr:nvCxnSpPr>
      <xdr:spPr>
        <a:xfrm flipV="1">
          <a:off x="3098800" y="1349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8" name="フローチャート : 判断 377"/>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9" name="テキスト ボックス 37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62230</xdr:rowOff>
    </xdr:to>
    <xdr:cxnSp macro="">
      <xdr:nvCxnSpPr>
        <xdr:cNvPr id="380" name="直線コネクタ 379"/>
        <xdr:cNvCxnSpPr/>
      </xdr:nvCxnSpPr>
      <xdr:spPr>
        <a:xfrm>
          <a:off x="2209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81" name="フローチャート : 判断 380"/>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2" name="テキスト ボックス 38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79</xdr:row>
      <xdr:rowOff>8889</xdr:rowOff>
    </xdr:to>
    <xdr:cxnSp macro="">
      <xdr:nvCxnSpPr>
        <xdr:cNvPr id="383" name="直線コネクタ 382"/>
        <xdr:cNvCxnSpPr/>
      </xdr:nvCxnSpPr>
      <xdr:spPr>
        <a:xfrm>
          <a:off x="1320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4" name="フローチャート : 判断 383"/>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5" name="テキスト ボックス 384"/>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7" name="テキスト ボックス 38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93" name="円/楕円 392"/>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94"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5" name="円/楕円 394"/>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6" name="テキスト ボックス 395"/>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xdr:rowOff>
    </xdr:from>
    <xdr:to>
      <xdr:col>4</xdr:col>
      <xdr:colOff>396875</xdr:colOff>
      <xdr:row>79</xdr:row>
      <xdr:rowOff>113030</xdr:rowOff>
    </xdr:to>
    <xdr:sp macro="" textlink="">
      <xdr:nvSpPr>
        <xdr:cNvPr id="397" name="円/楕円 396"/>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97807</xdr:rowOff>
    </xdr:from>
    <xdr:ext cx="762000" cy="259045"/>
    <xdr:sp macro="" textlink="">
      <xdr:nvSpPr>
        <xdr:cNvPr id="398" name="テキスト ボックス 397"/>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9" name="円/楕円 398"/>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400" name="テキスト ボックス 399"/>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401" name="円/楕円 400"/>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402" name="テキスト ボックス 401"/>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公債費以外の経常収支比率としては、類似団体平均値を大きく下回った。今後高齢化社会の益々の進展に伴う社会保障費等扶助費の増加や、高齢化や</a:t>
          </a:r>
          <a:r>
            <a:rPr lang="ja-JP" altLang="en-US" sz="1100" b="0" i="0" baseline="0">
              <a:solidFill>
                <a:schemeClr val="dk1"/>
              </a:solidFill>
              <a:latin typeface="+mn-lt"/>
              <a:ea typeface="+mn-ea"/>
              <a:cs typeface="+mn-cs"/>
            </a:rPr>
            <a:t>人口減少</a:t>
          </a:r>
          <a:r>
            <a:rPr lang="ja-JP" altLang="ja-JP" sz="1100" b="0" i="0" baseline="0">
              <a:solidFill>
                <a:schemeClr val="dk1"/>
              </a:solidFill>
              <a:latin typeface="+mn-lt"/>
              <a:ea typeface="+mn-ea"/>
              <a:cs typeface="+mn-cs"/>
            </a:rPr>
            <a:t>に伴う町税の減少等が予想されるため、その他の経常経費においても更なる抑制を図らなければならない。類似する公共施設の統廃合や人件費の削減など行政改革を積極的に進めることが不可欠である。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81280</xdr:rowOff>
    </xdr:from>
    <xdr:to>
      <xdr:col>24</xdr:col>
      <xdr:colOff>31750</xdr:colOff>
      <xdr:row>81</xdr:row>
      <xdr:rowOff>31750</xdr:rowOff>
    </xdr:to>
    <xdr:cxnSp macro="">
      <xdr:nvCxnSpPr>
        <xdr:cNvPr id="430" name="直線コネクタ 429"/>
        <xdr:cNvCxnSpPr/>
      </xdr:nvCxnSpPr>
      <xdr:spPr>
        <a:xfrm flipV="1">
          <a:off x="16510000" y="12940030"/>
          <a:ext cx="0" cy="9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1"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2" name="直線コネクタ 431"/>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167657</xdr:rowOff>
    </xdr:from>
    <xdr:ext cx="762000" cy="259045"/>
    <xdr:sp macro="" textlink="">
      <xdr:nvSpPr>
        <xdr:cNvPr id="433" name="公債費以外最大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75</xdr:row>
      <xdr:rowOff>81280</xdr:rowOff>
    </xdr:from>
    <xdr:to>
      <xdr:col>24</xdr:col>
      <xdr:colOff>120650</xdr:colOff>
      <xdr:row>75</xdr:row>
      <xdr:rowOff>81280</xdr:rowOff>
    </xdr:to>
    <xdr:cxnSp macro="">
      <xdr:nvCxnSpPr>
        <xdr:cNvPr id="434" name="直線コネクタ 433"/>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119380</xdr:rowOff>
    </xdr:from>
    <xdr:to>
      <xdr:col>24</xdr:col>
      <xdr:colOff>31750</xdr:colOff>
      <xdr:row>75</xdr:row>
      <xdr:rowOff>81280</xdr:rowOff>
    </xdr:to>
    <xdr:cxnSp macro="">
      <xdr:nvCxnSpPr>
        <xdr:cNvPr id="435" name="直線コネクタ 434"/>
        <xdr:cNvCxnSpPr/>
      </xdr:nvCxnSpPr>
      <xdr:spPr>
        <a:xfrm>
          <a:off x="15671800" y="128066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101616</xdr:rowOff>
    </xdr:from>
    <xdr:ext cx="762000" cy="259045"/>
    <xdr:sp macro="" textlink="">
      <xdr:nvSpPr>
        <xdr:cNvPr id="436" name="公債費以外平均値テキスト"/>
        <xdr:cNvSpPr txBox="1"/>
      </xdr:nvSpPr>
      <xdr:spPr>
        <a:xfrm>
          <a:off x="16598900" y="13303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37" name="フローチャート : 判断 436"/>
        <xdr:cNvSpPr/>
      </xdr:nvSpPr>
      <xdr:spPr>
        <a:xfrm>
          <a:off x="164592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100330</xdr:rowOff>
    </xdr:from>
    <xdr:to>
      <xdr:col>22</xdr:col>
      <xdr:colOff>565150</xdr:colOff>
      <xdr:row>74</xdr:row>
      <xdr:rowOff>119380</xdr:rowOff>
    </xdr:to>
    <xdr:cxnSp macro="">
      <xdr:nvCxnSpPr>
        <xdr:cNvPr id="438" name="直線コネクタ 437"/>
        <xdr:cNvCxnSpPr/>
      </xdr:nvCxnSpPr>
      <xdr:spPr>
        <a:xfrm>
          <a:off x="14782800" y="12787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100330</xdr:rowOff>
    </xdr:to>
    <xdr:cxnSp macro="">
      <xdr:nvCxnSpPr>
        <xdr:cNvPr id="441" name="直線コネクタ 440"/>
        <xdr:cNvCxnSpPr/>
      </xdr:nvCxnSpPr>
      <xdr:spPr>
        <a:xfrm>
          <a:off x="13893800" y="12707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0</xdr:rowOff>
    </xdr:from>
    <xdr:to>
      <xdr:col>21</xdr:col>
      <xdr:colOff>412750</xdr:colOff>
      <xdr:row>78</xdr:row>
      <xdr:rowOff>101600</xdr:rowOff>
    </xdr:to>
    <xdr:sp macro="" textlink="">
      <xdr:nvSpPr>
        <xdr:cNvPr id="442" name="フローチャート : 判断 441"/>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43" name="テキスト ボックス 442"/>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20320</xdr:rowOff>
    </xdr:from>
    <xdr:to>
      <xdr:col>20</xdr:col>
      <xdr:colOff>158750</xdr:colOff>
      <xdr:row>74</xdr:row>
      <xdr:rowOff>46990</xdr:rowOff>
    </xdr:to>
    <xdr:cxnSp macro="">
      <xdr:nvCxnSpPr>
        <xdr:cNvPr id="444" name="直線コネクタ 443"/>
        <xdr:cNvCxnSpPr/>
      </xdr:nvCxnSpPr>
      <xdr:spPr>
        <a:xfrm flipV="1">
          <a:off x="13004800" y="12707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45" name="フローチャート : 判断 444"/>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46" name="テキスト ボックス 445"/>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47" name="フローチャート : 判断 446"/>
        <xdr:cNvSpPr/>
      </xdr:nvSpPr>
      <xdr:spPr>
        <a:xfrm>
          <a:off x="12954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48" name="テキスト ボックス 447"/>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54" name="円/楕円 453"/>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110507</xdr:rowOff>
    </xdr:from>
    <xdr:ext cx="762000" cy="259045"/>
    <xdr:sp macro="" textlink="">
      <xdr:nvSpPr>
        <xdr:cNvPr id="455" name="公債費以外該当値テキスト"/>
        <xdr:cNvSpPr txBox="1"/>
      </xdr:nvSpPr>
      <xdr:spPr>
        <a:xfrm>
          <a:off x="16598900" y="127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68580</xdr:rowOff>
    </xdr:from>
    <xdr:to>
      <xdr:col>22</xdr:col>
      <xdr:colOff>615950</xdr:colOff>
      <xdr:row>74</xdr:row>
      <xdr:rowOff>170180</xdr:rowOff>
    </xdr:to>
    <xdr:sp macro="" textlink="">
      <xdr:nvSpPr>
        <xdr:cNvPr id="456" name="円/楕円 455"/>
        <xdr:cNvSpPr/>
      </xdr:nvSpPr>
      <xdr:spPr>
        <a:xfrm>
          <a:off x="15621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8907</xdr:rowOff>
    </xdr:from>
    <xdr:ext cx="736600" cy="259045"/>
    <xdr:sp macro="" textlink="">
      <xdr:nvSpPr>
        <xdr:cNvPr id="457" name="テキスト ボックス 456"/>
        <xdr:cNvSpPr txBox="1"/>
      </xdr:nvSpPr>
      <xdr:spPr>
        <a:xfrm>
          <a:off x="15290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49530</xdr:rowOff>
    </xdr:from>
    <xdr:to>
      <xdr:col>21</xdr:col>
      <xdr:colOff>412750</xdr:colOff>
      <xdr:row>74</xdr:row>
      <xdr:rowOff>151130</xdr:rowOff>
    </xdr:to>
    <xdr:sp macro="" textlink="">
      <xdr:nvSpPr>
        <xdr:cNvPr id="458" name="円/楕円 457"/>
        <xdr:cNvSpPr/>
      </xdr:nvSpPr>
      <xdr:spPr>
        <a:xfrm>
          <a:off x="14732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161307</xdr:rowOff>
    </xdr:from>
    <xdr:ext cx="762000" cy="259045"/>
    <xdr:sp macro="" textlink="">
      <xdr:nvSpPr>
        <xdr:cNvPr id="459" name="テキスト ボックス 458"/>
        <xdr:cNvSpPr txBox="1"/>
      </xdr:nvSpPr>
      <xdr:spPr>
        <a:xfrm>
          <a:off x="14401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140970</xdr:rowOff>
    </xdr:from>
    <xdr:to>
      <xdr:col>20</xdr:col>
      <xdr:colOff>209550</xdr:colOff>
      <xdr:row>74</xdr:row>
      <xdr:rowOff>71120</xdr:rowOff>
    </xdr:to>
    <xdr:sp macro="" textlink="">
      <xdr:nvSpPr>
        <xdr:cNvPr id="460" name="円/楕円 459"/>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61" name="テキスト ボックス 460"/>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62" name="円/楕円 461"/>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63" name="テキスト ボックス 462"/>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岐阜県揖斐川町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89852</xdr:rowOff>
    </xdr:from>
    <xdr:to>
      <xdr:col>4</xdr:col>
      <xdr:colOff>1117600</xdr:colOff>
      <xdr:row>11</xdr:row>
      <xdr:rowOff>134315</xdr:rowOff>
    </xdr:to>
    <xdr:cxnSp macro="">
      <xdr:nvCxnSpPr>
        <xdr:cNvPr id="50" name="直線コネクタ 49"/>
        <xdr:cNvCxnSpPr/>
      </xdr:nvCxnSpPr>
      <xdr:spPr bwMode="auto">
        <a:xfrm>
          <a:off x="5003800" y="2023427"/>
          <a:ext cx="647700" cy="4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89852</xdr:rowOff>
    </xdr:from>
    <xdr:to>
      <xdr:col>4</xdr:col>
      <xdr:colOff>469900</xdr:colOff>
      <xdr:row>11</xdr:row>
      <xdr:rowOff>90405</xdr:rowOff>
    </xdr:to>
    <xdr:cxnSp macro="">
      <xdr:nvCxnSpPr>
        <xdr:cNvPr id="53" name="直線コネクタ 52"/>
        <xdr:cNvCxnSpPr/>
      </xdr:nvCxnSpPr>
      <xdr:spPr bwMode="auto">
        <a:xfrm flipV="1">
          <a:off x="4305300" y="2023427"/>
          <a:ext cx="698500" cy="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60058</xdr:rowOff>
    </xdr:from>
    <xdr:to>
      <xdr:col>3</xdr:col>
      <xdr:colOff>904875</xdr:colOff>
      <xdr:row>11</xdr:row>
      <xdr:rowOff>90405</xdr:rowOff>
    </xdr:to>
    <xdr:cxnSp macro="">
      <xdr:nvCxnSpPr>
        <xdr:cNvPr id="56" name="直線コネクタ 55"/>
        <xdr:cNvCxnSpPr/>
      </xdr:nvCxnSpPr>
      <xdr:spPr bwMode="auto">
        <a:xfrm>
          <a:off x="3606800" y="1993633"/>
          <a:ext cx="698500" cy="30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24587</xdr:rowOff>
    </xdr:from>
    <xdr:to>
      <xdr:col>3</xdr:col>
      <xdr:colOff>206375</xdr:colOff>
      <xdr:row>11</xdr:row>
      <xdr:rowOff>60058</xdr:rowOff>
    </xdr:to>
    <xdr:cxnSp macro="">
      <xdr:nvCxnSpPr>
        <xdr:cNvPr id="59" name="直線コネクタ 58"/>
        <xdr:cNvCxnSpPr/>
      </xdr:nvCxnSpPr>
      <xdr:spPr bwMode="auto">
        <a:xfrm>
          <a:off x="2908300" y="1958162"/>
          <a:ext cx="698500" cy="3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83515</xdr:rowOff>
    </xdr:from>
    <xdr:to>
      <xdr:col>5</xdr:col>
      <xdr:colOff>34925</xdr:colOff>
      <xdr:row>12</xdr:row>
      <xdr:rowOff>13665</xdr:rowOff>
    </xdr:to>
    <xdr:sp macro="" textlink="">
      <xdr:nvSpPr>
        <xdr:cNvPr id="69" name="円/楕円 68"/>
        <xdr:cNvSpPr/>
      </xdr:nvSpPr>
      <xdr:spPr bwMode="auto">
        <a:xfrm>
          <a:off x="5600700" y="201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163542</xdr:rowOff>
    </xdr:from>
    <xdr:ext cx="762000" cy="259045"/>
    <xdr:sp macro="" textlink="">
      <xdr:nvSpPr>
        <xdr:cNvPr id="70" name="人口1人当たり決算額の推移該当値テキスト130"/>
        <xdr:cNvSpPr txBox="1"/>
      </xdr:nvSpPr>
      <xdr:spPr>
        <a:xfrm>
          <a:off x="5740400" y="192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118,116</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39052</xdr:rowOff>
    </xdr:from>
    <xdr:to>
      <xdr:col>4</xdr:col>
      <xdr:colOff>520700</xdr:colOff>
      <xdr:row>11</xdr:row>
      <xdr:rowOff>140652</xdr:rowOff>
    </xdr:to>
    <xdr:sp macro="" textlink="">
      <xdr:nvSpPr>
        <xdr:cNvPr id="71" name="円/楕円 70"/>
        <xdr:cNvSpPr/>
      </xdr:nvSpPr>
      <xdr:spPr bwMode="auto">
        <a:xfrm>
          <a:off x="4953000" y="197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150829</xdr:rowOff>
    </xdr:from>
    <xdr:ext cx="736600" cy="259045"/>
    <xdr:sp macro="" textlink="">
      <xdr:nvSpPr>
        <xdr:cNvPr id="72" name="テキスト ボックス 71"/>
        <xdr:cNvSpPr txBox="1"/>
      </xdr:nvSpPr>
      <xdr:spPr>
        <a:xfrm>
          <a:off x="4622800" y="174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39605</xdr:rowOff>
    </xdr:from>
    <xdr:to>
      <xdr:col>3</xdr:col>
      <xdr:colOff>955675</xdr:colOff>
      <xdr:row>11</xdr:row>
      <xdr:rowOff>141205</xdr:rowOff>
    </xdr:to>
    <xdr:sp macro="" textlink="">
      <xdr:nvSpPr>
        <xdr:cNvPr id="73" name="円/楕円 72"/>
        <xdr:cNvSpPr/>
      </xdr:nvSpPr>
      <xdr:spPr bwMode="auto">
        <a:xfrm>
          <a:off x="4254500" y="197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151382</xdr:rowOff>
    </xdr:from>
    <xdr:ext cx="762000" cy="259045"/>
    <xdr:sp macro="" textlink="">
      <xdr:nvSpPr>
        <xdr:cNvPr id="74" name="テキスト ボックス 73"/>
        <xdr:cNvSpPr txBox="1"/>
      </xdr:nvSpPr>
      <xdr:spPr>
        <a:xfrm>
          <a:off x="3924300" y="174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120,421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9258</xdr:rowOff>
    </xdr:from>
    <xdr:to>
      <xdr:col>3</xdr:col>
      <xdr:colOff>257175</xdr:colOff>
      <xdr:row>11</xdr:row>
      <xdr:rowOff>110858</xdr:rowOff>
    </xdr:to>
    <xdr:sp macro="" textlink="">
      <xdr:nvSpPr>
        <xdr:cNvPr id="75" name="円/楕円 74"/>
        <xdr:cNvSpPr/>
      </xdr:nvSpPr>
      <xdr:spPr bwMode="auto">
        <a:xfrm>
          <a:off x="3556000" y="194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121035</xdr:rowOff>
    </xdr:from>
    <xdr:ext cx="762000" cy="259045"/>
    <xdr:sp macro="" textlink="">
      <xdr:nvSpPr>
        <xdr:cNvPr id="76" name="テキスト ボックス 75"/>
        <xdr:cNvSpPr txBox="1"/>
      </xdr:nvSpPr>
      <xdr:spPr>
        <a:xfrm>
          <a:off x="3225800" y="171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122,014</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145237</xdr:rowOff>
    </xdr:from>
    <xdr:to>
      <xdr:col>2</xdr:col>
      <xdr:colOff>692150</xdr:colOff>
      <xdr:row>11</xdr:row>
      <xdr:rowOff>75387</xdr:rowOff>
    </xdr:to>
    <xdr:sp macro="" textlink="">
      <xdr:nvSpPr>
        <xdr:cNvPr id="77" name="円/楕円 76"/>
        <xdr:cNvSpPr/>
      </xdr:nvSpPr>
      <xdr:spPr bwMode="auto">
        <a:xfrm>
          <a:off x="2857500" y="190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85564</xdr:rowOff>
    </xdr:from>
    <xdr:ext cx="762000" cy="259045"/>
    <xdr:sp macro="" textlink="">
      <xdr:nvSpPr>
        <xdr:cNvPr id="78" name="テキスト ボックス 77"/>
        <xdr:cNvSpPr txBox="1"/>
      </xdr:nvSpPr>
      <xdr:spPr>
        <a:xfrm>
          <a:off x="2527300" y="16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328225</xdr:rowOff>
    </xdr:from>
    <xdr:to>
      <xdr:col>4</xdr:col>
      <xdr:colOff>1117600</xdr:colOff>
      <xdr:row>35</xdr:row>
      <xdr:rowOff>22854</xdr:rowOff>
    </xdr:to>
    <xdr:cxnSp macro="">
      <xdr:nvCxnSpPr>
        <xdr:cNvPr id="111" name="直線コネクタ 110"/>
        <xdr:cNvCxnSpPr/>
      </xdr:nvCxnSpPr>
      <xdr:spPr bwMode="auto">
        <a:xfrm flipV="1">
          <a:off x="5003800" y="6595675"/>
          <a:ext cx="647700" cy="3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22854</xdr:rowOff>
    </xdr:from>
    <xdr:to>
      <xdr:col>4</xdr:col>
      <xdr:colOff>469900</xdr:colOff>
      <xdr:row>35</xdr:row>
      <xdr:rowOff>197733</xdr:rowOff>
    </xdr:to>
    <xdr:cxnSp macro="">
      <xdr:nvCxnSpPr>
        <xdr:cNvPr id="114" name="直線コネクタ 113"/>
        <xdr:cNvCxnSpPr/>
      </xdr:nvCxnSpPr>
      <xdr:spPr bwMode="auto">
        <a:xfrm flipV="1">
          <a:off x="4305300" y="6633204"/>
          <a:ext cx="698500" cy="17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15119</xdr:rowOff>
    </xdr:from>
    <xdr:to>
      <xdr:col>3</xdr:col>
      <xdr:colOff>904875</xdr:colOff>
      <xdr:row>35</xdr:row>
      <xdr:rowOff>197733</xdr:rowOff>
    </xdr:to>
    <xdr:cxnSp macro="">
      <xdr:nvCxnSpPr>
        <xdr:cNvPr id="117" name="直線コネクタ 116"/>
        <xdr:cNvCxnSpPr/>
      </xdr:nvCxnSpPr>
      <xdr:spPr bwMode="auto">
        <a:xfrm>
          <a:off x="3606800" y="6625469"/>
          <a:ext cx="698500" cy="18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15119</xdr:rowOff>
    </xdr:from>
    <xdr:to>
      <xdr:col>3</xdr:col>
      <xdr:colOff>206375</xdr:colOff>
      <xdr:row>35</xdr:row>
      <xdr:rowOff>56077</xdr:rowOff>
    </xdr:to>
    <xdr:cxnSp macro="">
      <xdr:nvCxnSpPr>
        <xdr:cNvPr id="120" name="直線コネクタ 119"/>
        <xdr:cNvCxnSpPr/>
      </xdr:nvCxnSpPr>
      <xdr:spPr bwMode="auto">
        <a:xfrm flipV="1">
          <a:off x="2908300" y="6625469"/>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277425</xdr:rowOff>
    </xdr:from>
    <xdr:to>
      <xdr:col>5</xdr:col>
      <xdr:colOff>34925</xdr:colOff>
      <xdr:row>35</xdr:row>
      <xdr:rowOff>36125</xdr:rowOff>
    </xdr:to>
    <xdr:sp macro="" textlink="">
      <xdr:nvSpPr>
        <xdr:cNvPr id="130" name="円/楕円 129"/>
        <xdr:cNvSpPr/>
      </xdr:nvSpPr>
      <xdr:spPr bwMode="auto">
        <a:xfrm>
          <a:off x="5600700" y="654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122502</xdr:rowOff>
    </xdr:from>
    <xdr:ext cx="762000" cy="259045"/>
    <xdr:sp macro="" textlink="">
      <xdr:nvSpPr>
        <xdr:cNvPr id="131" name="人口1人当たり決算額の推移該当値テキスト445"/>
        <xdr:cNvSpPr txBox="1"/>
      </xdr:nvSpPr>
      <xdr:spPr>
        <a:xfrm>
          <a:off x="5740400" y="638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314954</xdr:rowOff>
    </xdr:from>
    <xdr:to>
      <xdr:col>4</xdr:col>
      <xdr:colOff>520700</xdr:colOff>
      <xdr:row>35</xdr:row>
      <xdr:rowOff>73654</xdr:rowOff>
    </xdr:to>
    <xdr:sp macro="" textlink="">
      <xdr:nvSpPr>
        <xdr:cNvPr id="132" name="円/楕円 131"/>
        <xdr:cNvSpPr/>
      </xdr:nvSpPr>
      <xdr:spPr bwMode="auto">
        <a:xfrm>
          <a:off x="4953000" y="658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83831</xdr:rowOff>
    </xdr:from>
    <xdr:ext cx="736600" cy="259045"/>
    <xdr:sp macro="" textlink="">
      <xdr:nvSpPr>
        <xdr:cNvPr id="133" name="テキスト ボックス 132"/>
        <xdr:cNvSpPr txBox="1"/>
      </xdr:nvSpPr>
      <xdr:spPr>
        <a:xfrm>
          <a:off x="4622800" y="63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146933</xdr:rowOff>
    </xdr:from>
    <xdr:to>
      <xdr:col>3</xdr:col>
      <xdr:colOff>955675</xdr:colOff>
      <xdr:row>35</xdr:row>
      <xdr:rowOff>248533</xdr:rowOff>
    </xdr:to>
    <xdr:sp macro="" textlink="">
      <xdr:nvSpPr>
        <xdr:cNvPr id="134" name="円/楕円 133"/>
        <xdr:cNvSpPr/>
      </xdr:nvSpPr>
      <xdr:spPr bwMode="auto">
        <a:xfrm>
          <a:off x="4254500" y="67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258710</xdr:rowOff>
    </xdr:from>
    <xdr:ext cx="762000" cy="259045"/>
    <xdr:sp macro="" textlink="">
      <xdr:nvSpPr>
        <xdr:cNvPr id="135" name="テキスト ボックス 134"/>
        <xdr:cNvSpPr txBox="1"/>
      </xdr:nvSpPr>
      <xdr:spPr>
        <a:xfrm>
          <a:off x="3924300" y="65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307219</xdr:rowOff>
    </xdr:from>
    <xdr:to>
      <xdr:col>3</xdr:col>
      <xdr:colOff>257175</xdr:colOff>
      <xdr:row>35</xdr:row>
      <xdr:rowOff>65919</xdr:rowOff>
    </xdr:to>
    <xdr:sp macro="" textlink="">
      <xdr:nvSpPr>
        <xdr:cNvPr id="136" name="円/楕円 135"/>
        <xdr:cNvSpPr/>
      </xdr:nvSpPr>
      <xdr:spPr bwMode="auto">
        <a:xfrm>
          <a:off x="3556000" y="657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76096</xdr:rowOff>
    </xdr:from>
    <xdr:ext cx="762000" cy="259045"/>
    <xdr:sp macro="" textlink="">
      <xdr:nvSpPr>
        <xdr:cNvPr id="137" name="テキスト ボックス 136"/>
        <xdr:cNvSpPr txBox="1"/>
      </xdr:nvSpPr>
      <xdr:spPr>
        <a:xfrm>
          <a:off x="3225800" y="634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5277</xdr:rowOff>
    </xdr:from>
    <xdr:to>
      <xdr:col>2</xdr:col>
      <xdr:colOff>692150</xdr:colOff>
      <xdr:row>35</xdr:row>
      <xdr:rowOff>106877</xdr:rowOff>
    </xdr:to>
    <xdr:sp macro="" textlink="">
      <xdr:nvSpPr>
        <xdr:cNvPr id="138" name="円/楕円 137"/>
        <xdr:cNvSpPr/>
      </xdr:nvSpPr>
      <xdr:spPr bwMode="auto">
        <a:xfrm>
          <a:off x="2857500" y="661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117054</xdr:rowOff>
    </xdr:from>
    <xdr:ext cx="762000" cy="259045"/>
    <xdr:sp macro="" textlink="">
      <xdr:nvSpPr>
        <xdr:cNvPr id="139" name="テキスト ボックス 138"/>
        <xdr:cNvSpPr txBox="1"/>
      </xdr:nvSpPr>
      <xdr:spPr>
        <a:xfrm>
          <a:off x="2527300" y="638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136138</xdr:rowOff>
    </xdr:from>
    <xdr:to>
      <xdr:col>6</xdr:col>
      <xdr:colOff>511175</xdr:colOff>
      <xdr:row>32</xdr:row>
      <xdr:rowOff>171171</xdr:rowOff>
    </xdr:to>
    <xdr:cxnSp macro="">
      <xdr:nvCxnSpPr>
        <xdr:cNvPr id="61" name="直線コネクタ 60"/>
        <xdr:cNvCxnSpPr/>
      </xdr:nvCxnSpPr>
      <xdr:spPr>
        <a:xfrm>
          <a:off x="3797300" y="5622538"/>
          <a:ext cx="8382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125375</xdr:rowOff>
    </xdr:from>
    <xdr:to>
      <xdr:col>5</xdr:col>
      <xdr:colOff>358775</xdr:colOff>
      <xdr:row>32</xdr:row>
      <xdr:rowOff>136138</xdr:rowOff>
    </xdr:to>
    <xdr:cxnSp macro="">
      <xdr:nvCxnSpPr>
        <xdr:cNvPr id="64" name="直線コネクタ 63"/>
        <xdr:cNvCxnSpPr/>
      </xdr:nvCxnSpPr>
      <xdr:spPr>
        <a:xfrm>
          <a:off x="2908300" y="5611775"/>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32067</xdr:rowOff>
    </xdr:from>
    <xdr:to>
      <xdr:col>4</xdr:col>
      <xdr:colOff>155575</xdr:colOff>
      <xdr:row>32</xdr:row>
      <xdr:rowOff>125375</xdr:rowOff>
    </xdr:to>
    <xdr:cxnSp macro="">
      <xdr:nvCxnSpPr>
        <xdr:cNvPr id="67" name="直線コネクタ 66"/>
        <xdr:cNvCxnSpPr/>
      </xdr:nvCxnSpPr>
      <xdr:spPr>
        <a:xfrm>
          <a:off x="2019300" y="5518467"/>
          <a:ext cx="889000" cy="9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156959</xdr:rowOff>
    </xdr:from>
    <xdr:to>
      <xdr:col>2</xdr:col>
      <xdr:colOff>638175</xdr:colOff>
      <xdr:row>32</xdr:row>
      <xdr:rowOff>32067</xdr:rowOff>
    </xdr:to>
    <xdr:cxnSp macro="">
      <xdr:nvCxnSpPr>
        <xdr:cNvPr id="70" name="直線コネクタ 69"/>
        <xdr:cNvCxnSpPr/>
      </xdr:nvCxnSpPr>
      <xdr:spPr>
        <a:xfrm>
          <a:off x="1130300" y="5471909"/>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120371</xdr:rowOff>
    </xdr:from>
    <xdr:to>
      <xdr:col>6</xdr:col>
      <xdr:colOff>561975</xdr:colOff>
      <xdr:row>33</xdr:row>
      <xdr:rowOff>50521</xdr:rowOff>
    </xdr:to>
    <xdr:sp macro="" textlink="">
      <xdr:nvSpPr>
        <xdr:cNvPr id="80" name="円/楕円 79"/>
        <xdr:cNvSpPr/>
      </xdr:nvSpPr>
      <xdr:spPr>
        <a:xfrm>
          <a:off x="4584700" y="56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143248</xdr:rowOff>
    </xdr:from>
    <xdr:ext cx="534377" cy="259045"/>
    <xdr:sp macro="" textlink="">
      <xdr:nvSpPr>
        <xdr:cNvPr id="81" name="人件費該当値テキスト"/>
        <xdr:cNvSpPr txBox="1"/>
      </xdr:nvSpPr>
      <xdr:spPr>
        <a:xfrm>
          <a:off x="4686300" y="54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96,348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85338</xdr:rowOff>
    </xdr:from>
    <xdr:to>
      <xdr:col>5</xdr:col>
      <xdr:colOff>409575</xdr:colOff>
      <xdr:row>33</xdr:row>
      <xdr:rowOff>15488</xdr:rowOff>
    </xdr:to>
    <xdr:sp macro="" textlink="">
      <xdr:nvSpPr>
        <xdr:cNvPr id="82" name="円/楕円 81"/>
        <xdr:cNvSpPr/>
      </xdr:nvSpPr>
      <xdr:spPr>
        <a:xfrm>
          <a:off x="3746500" y="55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32015</xdr:rowOff>
    </xdr:from>
    <xdr:ext cx="534377" cy="259045"/>
    <xdr:sp macro="" textlink="">
      <xdr:nvSpPr>
        <xdr:cNvPr id="83" name="テキスト ボックス 82"/>
        <xdr:cNvSpPr txBox="1"/>
      </xdr:nvSpPr>
      <xdr:spPr>
        <a:xfrm>
          <a:off x="3530111" y="534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74575</xdr:rowOff>
    </xdr:from>
    <xdr:to>
      <xdr:col>4</xdr:col>
      <xdr:colOff>206375</xdr:colOff>
      <xdr:row>33</xdr:row>
      <xdr:rowOff>4725</xdr:rowOff>
    </xdr:to>
    <xdr:sp macro="" textlink="">
      <xdr:nvSpPr>
        <xdr:cNvPr id="84" name="円/楕円 83"/>
        <xdr:cNvSpPr/>
      </xdr:nvSpPr>
      <xdr:spPr>
        <a:xfrm>
          <a:off x="2857500" y="55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21252</xdr:rowOff>
    </xdr:from>
    <xdr:ext cx="534377" cy="259045"/>
    <xdr:sp macro="" textlink="">
      <xdr:nvSpPr>
        <xdr:cNvPr id="85" name="テキスト ボックス 84"/>
        <xdr:cNvSpPr txBox="1"/>
      </xdr:nvSpPr>
      <xdr:spPr>
        <a:xfrm>
          <a:off x="2641111" y="53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152717</xdr:rowOff>
    </xdr:from>
    <xdr:to>
      <xdr:col>3</xdr:col>
      <xdr:colOff>3175</xdr:colOff>
      <xdr:row>32</xdr:row>
      <xdr:rowOff>82867</xdr:rowOff>
    </xdr:to>
    <xdr:sp macro="" textlink="">
      <xdr:nvSpPr>
        <xdr:cNvPr id="86" name="円/楕円 85"/>
        <xdr:cNvSpPr/>
      </xdr:nvSpPr>
      <xdr:spPr>
        <a:xfrm>
          <a:off x="1968500" y="54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99394</xdr:rowOff>
    </xdr:from>
    <xdr:ext cx="599010" cy="259045"/>
    <xdr:sp macro="" textlink="">
      <xdr:nvSpPr>
        <xdr:cNvPr id="87" name="テキスト ボックス 86"/>
        <xdr:cNvSpPr txBox="1"/>
      </xdr:nvSpPr>
      <xdr:spPr>
        <a:xfrm>
          <a:off x="1719794" y="524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106159</xdr:rowOff>
    </xdr:from>
    <xdr:to>
      <xdr:col>1</xdr:col>
      <xdr:colOff>485775</xdr:colOff>
      <xdr:row>32</xdr:row>
      <xdr:rowOff>36309</xdr:rowOff>
    </xdr:to>
    <xdr:sp macro="" textlink="">
      <xdr:nvSpPr>
        <xdr:cNvPr id="88" name="円/楕円 87"/>
        <xdr:cNvSpPr/>
      </xdr:nvSpPr>
      <xdr:spPr>
        <a:xfrm>
          <a:off x="1079500" y="54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52836</xdr:rowOff>
    </xdr:from>
    <xdr:ext cx="599010" cy="259045"/>
    <xdr:sp macro="" textlink="">
      <xdr:nvSpPr>
        <xdr:cNvPr id="89" name="テキスト ボックス 88"/>
        <xdr:cNvSpPr txBox="1"/>
      </xdr:nvSpPr>
      <xdr:spPr>
        <a:xfrm>
          <a:off x="830794" y="51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78890</xdr:rowOff>
    </xdr:from>
    <xdr:to>
      <xdr:col>6</xdr:col>
      <xdr:colOff>511175</xdr:colOff>
      <xdr:row>58</xdr:row>
      <xdr:rowOff>85368</xdr:rowOff>
    </xdr:to>
    <xdr:cxnSp macro="">
      <xdr:nvCxnSpPr>
        <xdr:cNvPr id="118" name="直線コネクタ 117"/>
        <xdr:cNvCxnSpPr/>
      </xdr:nvCxnSpPr>
      <xdr:spPr>
        <a:xfrm flipV="1">
          <a:off x="3797300" y="10022990"/>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69421</xdr:rowOff>
    </xdr:from>
    <xdr:to>
      <xdr:col>5</xdr:col>
      <xdr:colOff>358775</xdr:colOff>
      <xdr:row>58</xdr:row>
      <xdr:rowOff>85368</xdr:rowOff>
    </xdr:to>
    <xdr:cxnSp macro="">
      <xdr:nvCxnSpPr>
        <xdr:cNvPr id="121" name="直線コネクタ 120"/>
        <xdr:cNvCxnSpPr/>
      </xdr:nvCxnSpPr>
      <xdr:spPr>
        <a:xfrm>
          <a:off x="2908300" y="10013521"/>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69421</xdr:rowOff>
    </xdr:from>
    <xdr:to>
      <xdr:col>4</xdr:col>
      <xdr:colOff>155575</xdr:colOff>
      <xdr:row>58</xdr:row>
      <xdr:rowOff>99718</xdr:rowOff>
    </xdr:to>
    <xdr:cxnSp macro="">
      <xdr:nvCxnSpPr>
        <xdr:cNvPr id="124" name="直線コネクタ 123"/>
        <xdr:cNvCxnSpPr/>
      </xdr:nvCxnSpPr>
      <xdr:spPr>
        <a:xfrm flipV="1">
          <a:off x="2019300" y="10013521"/>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97989</xdr:rowOff>
    </xdr:from>
    <xdr:to>
      <xdr:col>2</xdr:col>
      <xdr:colOff>638175</xdr:colOff>
      <xdr:row>58</xdr:row>
      <xdr:rowOff>99718</xdr:rowOff>
    </xdr:to>
    <xdr:cxnSp macro="">
      <xdr:nvCxnSpPr>
        <xdr:cNvPr id="127" name="直線コネクタ 126"/>
        <xdr:cNvCxnSpPr/>
      </xdr:nvCxnSpPr>
      <xdr:spPr>
        <a:xfrm>
          <a:off x="1130300" y="10042089"/>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28090</xdr:rowOff>
    </xdr:from>
    <xdr:to>
      <xdr:col>6</xdr:col>
      <xdr:colOff>561975</xdr:colOff>
      <xdr:row>58</xdr:row>
      <xdr:rowOff>129690</xdr:rowOff>
    </xdr:to>
    <xdr:sp macro="" textlink="">
      <xdr:nvSpPr>
        <xdr:cNvPr id="137" name="円/楕円 136"/>
        <xdr:cNvSpPr/>
      </xdr:nvSpPr>
      <xdr:spPr>
        <a:xfrm>
          <a:off x="4584700" y="99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158917</xdr:rowOff>
    </xdr:from>
    <xdr:ext cx="599010" cy="259045"/>
    <xdr:sp macro="" textlink="">
      <xdr:nvSpPr>
        <xdr:cNvPr id="138" name="物件費該当値テキスト"/>
        <xdr:cNvSpPr txBox="1"/>
      </xdr:nvSpPr>
      <xdr:spPr>
        <a:xfrm>
          <a:off x="4686300" y="976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34568</xdr:rowOff>
    </xdr:from>
    <xdr:to>
      <xdr:col>5</xdr:col>
      <xdr:colOff>409575</xdr:colOff>
      <xdr:row>58</xdr:row>
      <xdr:rowOff>136168</xdr:rowOff>
    </xdr:to>
    <xdr:sp macro="" textlink="">
      <xdr:nvSpPr>
        <xdr:cNvPr id="139" name="円/楕円 138"/>
        <xdr:cNvSpPr/>
      </xdr:nvSpPr>
      <xdr:spPr>
        <a:xfrm>
          <a:off x="3746500" y="99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152695</xdr:rowOff>
    </xdr:from>
    <xdr:ext cx="599010" cy="259045"/>
    <xdr:sp macro="" textlink="">
      <xdr:nvSpPr>
        <xdr:cNvPr id="140" name="テキスト ボックス 139"/>
        <xdr:cNvSpPr txBox="1"/>
      </xdr:nvSpPr>
      <xdr:spPr>
        <a:xfrm>
          <a:off x="3497794" y="975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18621</xdr:rowOff>
    </xdr:from>
    <xdr:to>
      <xdr:col>4</xdr:col>
      <xdr:colOff>206375</xdr:colOff>
      <xdr:row>58</xdr:row>
      <xdr:rowOff>120221</xdr:rowOff>
    </xdr:to>
    <xdr:sp macro="" textlink="">
      <xdr:nvSpPr>
        <xdr:cNvPr id="141" name="円/楕円 140"/>
        <xdr:cNvSpPr/>
      </xdr:nvSpPr>
      <xdr:spPr>
        <a:xfrm>
          <a:off x="2857500" y="99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136748</xdr:rowOff>
    </xdr:from>
    <xdr:ext cx="599010" cy="259045"/>
    <xdr:sp macro="" textlink="">
      <xdr:nvSpPr>
        <xdr:cNvPr id="142" name="テキスト ボックス 141"/>
        <xdr:cNvSpPr txBox="1"/>
      </xdr:nvSpPr>
      <xdr:spPr>
        <a:xfrm>
          <a:off x="2608794" y="97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48918</xdr:rowOff>
    </xdr:from>
    <xdr:to>
      <xdr:col>3</xdr:col>
      <xdr:colOff>3175</xdr:colOff>
      <xdr:row>58</xdr:row>
      <xdr:rowOff>150518</xdr:rowOff>
    </xdr:to>
    <xdr:sp macro="" textlink="">
      <xdr:nvSpPr>
        <xdr:cNvPr id="143" name="円/楕円 142"/>
        <xdr:cNvSpPr/>
      </xdr:nvSpPr>
      <xdr:spPr>
        <a:xfrm>
          <a:off x="1968500" y="99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167045</xdr:rowOff>
    </xdr:from>
    <xdr:ext cx="534377" cy="259045"/>
    <xdr:sp macro="" textlink="">
      <xdr:nvSpPr>
        <xdr:cNvPr id="144" name="テキスト ボックス 143"/>
        <xdr:cNvSpPr txBox="1"/>
      </xdr:nvSpPr>
      <xdr:spPr>
        <a:xfrm>
          <a:off x="1752111" y="97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47189</xdr:rowOff>
    </xdr:from>
    <xdr:to>
      <xdr:col>1</xdr:col>
      <xdr:colOff>485775</xdr:colOff>
      <xdr:row>58</xdr:row>
      <xdr:rowOff>148789</xdr:rowOff>
    </xdr:to>
    <xdr:sp macro="" textlink="">
      <xdr:nvSpPr>
        <xdr:cNvPr id="145" name="円/楕円 144"/>
        <xdr:cNvSpPr/>
      </xdr:nvSpPr>
      <xdr:spPr>
        <a:xfrm>
          <a:off x="1079500" y="999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165316</xdr:rowOff>
    </xdr:from>
    <xdr:ext cx="534377" cy="259045"/>
    <xdr:sp macro="" textlink="">
      <xdr:nvSpPr>
        <xdr:cNvPr id="146" name="テキスト ボックス 145"/>
        <xdr:cNvSpPr txBox="1"/>
      </xdr:nvSpPr>
      <xdr:spPr>
        <a:xfrm>
          <a:off x="863111" y="976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78414</xdr:rowOff>
    </xdr:from>
    <xdr:to>
      <xdr:col>6</xdr:col>
      <xdr:colOff>511175</xdr:colOff>
      <xdr:row>77</xdr:row>
      <xdr:rowOff>135672</xdr:rowOff>
    </xdr:to>
    <xdr:cxnSp macro="">
      <xdr:nvCxnSpPr>
        <xdr:cNvPr id="177" name="直線コネクタ 176"/>
        <xdr:cNvCxnSpPr/>
      </xdr:nvCxnSpPr>
      <xdr:spPr>
        <a:xfrm>
          <a:off x="3797300" y="13280064"/>
          <a:ext cx="838200" cy="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78414</xdr:rowOff>
    </xdr:from>
    <xdr:to>
      <xdr:col>5</xdr:col>
      <xdr:colOff>358775</xdr:colOff>
      <xdr:row>77</xdr:row>
      <xdr:rowOff>118582</xdr:rowOff>
    </xdr:to>
    <xdr:cxnSp macro="">
      <xdr:nvCxnSpPr>
        <xdr:cNvPr id="180" name="直線コネクタ 179"/>
        <xdr:cNvCxnSpPr/>
      </xdr:nvCxnSpPr>
      <xdr:spPr>
        <a:xfrm flipV="1">
          <a:off x="2908300" y="13280064"/>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66331</xdr:rowOff>
    </xdr:from>
    <xdr:to>
      <xdr:col>4</xdr:col>
      <xdr:colOff>155575</xdr:colOff>
      <xdr:row>77</xdr:row>
      <xdr:rowOff>118582</xdr:rowOff>
    </xdr:to>
    <xdr:cxnSp macro="">
      <xdr:nvCxnSpPr>
        <xdr:cNvPr id="183" name="直線コネクタ 182"/>
        <xdr:cNvCxnSpPr/>
      </xdr:nvCxnSpPr>
      <xdr:spPr>
        <a:xfrm>
          <a:off x="2019300" y="132679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28992</xdr:rowOff>
    </xdr:from>
    <xdr:to>
      <xdr:col>2</xdr:col>
      <xdr:colOff>638175</xdr:colOff>
      <xdr:row>77</xdr:row>
      <xdr:rowOff>66331</xdr:rowOff>
    </xdr:to>
    <xdr:cxnSp macro="">
      <xdr:nvCxnSpPr>
        <xdr:cNvPr id="186" name="直線コネクタ 185"/>
        <xdr:cNvCxnSpPr/>
      </xdr:nvCxnSpPr>
      <xdr:spPr>
        <a:xfrm>
          <a:off x="1130300" y="13230642"/>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84872</xdr:rowOff>
    </xdr:from>
    <xdr:to>
      <xdr:col>6</xdr:col>
      <xdr:colOff>561975</xdr:colOff>
      <xdr:row>78</xdr:row>
      <xdr:rowOff>15022</xdr:rowOff>
    </xdr:to>
    <xdr:sp macro="" textlink="">
      <xdr:nvSpPr>
        <xdr:cNvPr id="196" name="円/楕円 195"/>
        <xdr:cNvSpPr/>
      </xdr:nvSpPr>
      <xdr:spPr>
        <a:xfrm>
          <a:off x="4584700" y="132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63299</xdr:rowOff>
    </xdr:from>
    <xdr:ext cx="469744" cy="259045"/>
    <xdr:sp macro="" textlink="">
      <xdr:nvSpPr>
        <xdr:cNvPr id="197" name="維持補修費該当値テキスト"/>
        <xdr:cNvSpPr txBox="1"/>
      </xdr:nvSpPr>
      <xdr:spPr>
        <a:xfrm>
          <a:off x="4686300" y="1326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27614</xdr:rowOff>
    </xdr:from>
    <xdr:to>
      <xdr:col>5</xdr:col>
      <xdr:colOff>409575</xdr:colOff>
      <xdr:row>77</xdr:row>
      <xdr:rowOff>129214</xdr:rowOff>
    </xdr:to>
    <xdr:sp macro="" textlink="">
      <xdr:nvSpPr>
        <xdr:cNvPr id="198" name="円/楕円 197"/>
        <xdr:cNvSpPr/>
      </xdr:nvSpPr>
      <xdr:spPr>
        <a:xfrm>
          <a:off x="3746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120341</xdr:rowOff>
    </xdr:from>
    <xdr:ext cx="469744" cy="259045"/>
    <xdr:sp macro="" textlink="">
      <xdr:nvSpPr>
        <xdr:cNvPr id="199" name="テキスト ボックス 198"/>
        <xdr:cNvSpPr txBox="1"/>
      </xdr:nvSpPr>
      <xdr:spPr>
        <a:xfrm>
          <a:off x="3562427" y="1332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67782</xdr:rowOff>
    </xdr:from>
    <xdr:to>
      <xdr:col>4</xdr:col>
      <xdr:colOff>206375</xdr:colOff>
      <xdr:row>77</xdr:row>
      <xdr:rowOff>169382</xdr:rowOff>
    </xdr:to>
    <xdr:sp macro="" textlink="">
      <xdr:nvSpPr>
        <xdr:cNvPr id="200" name="円/楕円 199"/>
        <xdr:cNvSpPr/>
      </xdr:nvSpPr>
      <xdr:spPr>
        <a:xfrm>
          <a:off x="2857500" y="132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160509</xdr:rowOff>
    </xdr:from>
    <xdr:ext cx="469744" cy="259045"/>
    <xdr:sp macro="" textlink="">
      <xdr:nvSpPr>
        <xdr:cNvPr id="201" name="テキスト ボックス 200"/>
        <xdr:cNvSpPr txBox="1"/>
      </xdr:nvSpPr>
      <xdr:spPr>
        <a:xfrm>
          <a:off x="2673427" y="133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15531</xdr:rowOff>
    </xdr:from>
    <xdr:to>
      <xdr:col>3</xdr:col>
      <xdr:colOff>3175</xdr:colOff>
      <xdr:row>77</xdr:row>
      <xdr:rowOff>117131</xdr:rowOff>
    </xdr:to>
    <xdr:sp macro="" textlink="">
      <xdr:nvSpPr>
        <xdr:cNvPr id="202" name="円/楕円 201"/>
        <xdr:cNvSpPr/>
      </xdr:nvSpPr>
      <xdr:spPr>
        <a:xfrm>
          <a:off x="1968500" y="132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108258</xdr:rowOff>
    </xdr:from>
    <xdr:ext cx="469744" cy="259045"/>
    <xdr:sp macro="" textlink="">
      <xdr:nvSpPr>
        <xdr:cNvPr id="203" name="テキスト ボックス 202"/>
        <xdr:cNvSpPr txBox="1"/>
      </xdr:nvSpPr>
      <xdr:spPr>
        <a:xfrm>
          <a:off x="1784427" y="1330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149642</xdr:rowOff>
    </xdr:from>
    <xdr:to>
      <xdr:col>1</xdr:col>
      <xdr:colOff>485775</xdr:colOff>
      <xdr:row>77</xdr:row>
      <xdr:rowOff>79792</xdr:rowOff>
    </xdr:to>
    <xdr:sp macro="" textlink="">
      <xdr:nvSpPr>
        <xdr:cNvPr id="204" name="円/楕円 203"/>
        <xdr:cNvSpPr/>
      </xdr:nvSpPr>
      <xdr:spPr>
        <a:xfrm>
          <a:off x="1079500" y="131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96319</xdr:rowOff>
    </xdr:from>
    <xdr:ext cx="469744" cy="259045"/>
    <xdr:sp macro="" textlink="">
      <xdr:nvSpPr>
        <xdr:cNvPr id="205" name="テキスト ボックス 204"/>
        <xdr:cNvSpPr txBox="1"/>
      </xdr:nvSpPr>
      <xdr:spPr>
        <a:xfrm>
          <a:off x="895427" y="1295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97180</xdr:rowOff>
    </xdr:from>
    <xdr:to>
      <xdr:col>6</xdr:col>
      <xdr:colOff>511175</xdr:colOff>
      <xdr:row>97</xdr:row>
      <xdr:rowOff>123172</xdr:rowOff>
    </xdr:to>
    <xdr:cxnSp macro="">
      <xdr:nvCxnSpPr>
        <xdr:cNvPr id="233" name="直線コネクタ 232"/>
        <xdr:cNvCxnSpPr/>
      </xdr:nvCxnSpPr>
      <xdr:spPr>
        <a:xfrm flipV="1">
          <a:off x="3797300" y="16556380"/>
          <a:ext cx="838200" cy="19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123172</xdr:rowOff>
    </xdr:from>
    <xdr:to>
      <xdr:col>5</xdr:col>
      <xdr:colOff>358775</xdr:colOff>
      <xdr:row>97</xdr:row>
      <xdr:rowOff>129070</xdr:rowOff>
    </xdr:to>
    <xdr:cxnSp macro="">
      <xdr:nvCxnSpPr>
        <xdr:cNvPr id="236" name="直線コネクタ 235"/>
        <xdr:cNvCxnSpPr/>
      </xdr:nvCxnSpPr>
      <xdr:spPr>
        <a:xfrm flipV="1">
          <a:off x="2908300" y="1675382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129070</xdr:rowOff>
    </xdr:from>
    <xdr:to>
      <xdr:col>4</xdr:col>
      <xdr:colOff>155575</xdr:colOff>
      <xdr:row>98</xdr:row>
      <xdr:rowOff>4962</xdr:rowOff>
    </xdr:to>
    <xdr:cxnSp macro="">
      <xdr:nvCxnSpPr>
        <xdr:cNvPr id="239" name="直線コネクタ 238"/>
        <xdr:cNvCxnSpPr/>
      </xdr:nvCxnSpPr>
      <xdr:spPr>
        <a:xfrm flipV="1">
          <a:off x="2019300" y="16759720"/>
          <a:ext cx="889000" cy="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167864</xdr:rowOff>
    </xdr:from>
    <xdr:to>
      <xdr:col>2</xdr:col>
      <xdr:colOff>638175</xdr:colOff>
      <xdr:row>98</xdr:row>
      <xdr:rowOff>4962</xdr:rowOff>
    </xdr:to>
    <xdr:cxnSp macro="">
      <xdr:nvCxnSpPr>
        <xdr:cNvPr id="242" name="直線コネクタ 241"/>
        <xdr:cNvCxnSpPr/>
      </xdr:nvCxnSpPr>
      <xdr:spPr>
        <a:xfrm>
          <a:off x="1130300" y="16798514"/>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46380</xdr:rowOff>
    </xdr:from>
    <xdr:to>
      <xdr:col>6</xdr:col>
      <xdr:colOff>561975</xdr:colOff>
      <xdr:row>96</xdr:row>
      <xdr:rowOff>147980</xdr:rowOff>
    </xdr:to>
    <xdr:sp macro="" textlink="">
      <xdr:nvSpPr>
        <xdr:cNvPr id="252" name="円/楕円 251"/>
        <xdr:cNvSpPr/>
      </xdr:nvSpPr>
      <xdr:spPr>
        <a:xfrm>
          <a:off x="45847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24807</xdr:rowOff>
    </xdr:from>
    <xdr:ext cx="534377" cy="259045"/>
    <xdr:sp macro="" textlink="">
      <xdr:nvSpPr>
        <xdr:cNvPr id="253" name="扶助費該当値テキスト"/>
        <xdr:cNvSpPr txBox="1"/>
      </xdr:nvSpPr>
      <xdr:spPr>
        <a:xfrm>
          <a:off x="4686300" y="164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72372</xdr:rowOff>
    </xdr:from>
    <xdr:to>
      <xdr:col>5</xdr:col>
      <xdr:colOff>409575</xdr:colOff>
      <xdr:row>98</xdr:row>
      <xdr:rowOff>2522</xdr:rowOff>
    </xdr:to>
    <xdr:sp macro="" textlink="">
      <xdr:nvSpPr>
        <xdr:cNvPr id="254" name="円/楕円 253"/>
        <xdr:cNvSpPr/>
      </xdr:nvSpPr>
      <xdr:spPr>
        <a:xfrm>
          <a:off x="3746500" y="1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165099</xdr:rowOff>
    </xdr:from>
    <xdr:ext cx="534377" cy="259045"/>
    <xdr:sp macro="" textlink="">
      <xdr:nvSpPr>
        <xdr:cNvPr id="255" name="テキスト ボックス 254"/>
        <xdr:cNvSpPr txBox="1"/>
      </xdr:nvSpPr>
      <xdr:spPr>
        <a:xfrm>
          <a:off x="3530111" y="1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78270</xdr:rowOff>
    </xdr:from>
    <xdr:to>
      <xdr:col>4</xdr:col>
      <xdr:colOff>206375</xdr:colOff>
      <xdr:row>98</xdr:row>
      <xdr:rowOff>8420</xdr:rowOff>
    </xdr:to>
    <xdr:sp macro="" textlink="">
      <xdr:nvSpPr>
        <xdr:cNvPr id="256" name="円/楕円 255"/>
        <xdr:cNvSpPr/>
      </xdr:nvSpPr>
      <xdr:spPr>
        <a:xfrm>
          <a:off x="2857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170997</xdr:rowOff>
    </xdr:from>
    <xdr:ext cx="534377" cy="259045"/>
    <xdr:sp macro="" textlink="">
      <xdr:nvSpPr>
        <xdr:cNvPr id="257" name="テキスト ボックス 256"/>
        <xdr:cNvSpPr txBox="1"/>
      </xdr:nvSpPr>
      <xdr:spPr>
        <a:xfrm>
          <a:off x="2641111" y="168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125612</xdr:rowOff>
    </xdr:from>
    <xdr:to>
      <xdr:col>3</xdr:col>
      <xdr:colOff>3175</xdr:colOff>
      <xdr:row>98</xdr:row>
      <xdr:rowOff>55762</xdr:rowOff>
    </xdr:to>
    <xdr:sp macro="" textlink="">
      <xdr:nvSpPr>
        <xdr:cNvPr id="258" name="円/楕円 257"/>
        <xdr:cNvSpPr/>
      </xdr:nvSpPr>
      <xdr:spPr>
        <a:xfrm>
          <a:off x="1968500" y="167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46889</xdr:rowOff>
    </xdr:from>
    <xdr:ext cx="534377" cy="259045"/>
    <xdr:sp macro="" textlink="">
      <xdr:nvSpPr>
        <xdr:cNvPr id="259" name="テキスト ボックス 258"/>
        <xdr:cNvSpPr txBox="1"/>
      </xdr:nvSpPr>
      <xdr:spPr>
        <a:xfrm>
          <a:off x="1752111" y="168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117064</xdr:rowOff>
    </xdr:from>
    <xdr:to>
      <xdr:col>1</xdr:col>
      <xdr:colOff>485775</xdr:colOff>
      <xdr:row>98</xdr:row>
      <xdr:rowOff>47214</xdr:rowOff>
    </xdr:to>
    <xdr:sp macro="" textlink="">
      <xdr:nvSpPr>
        <xdr:cNvPr id="260" name="円/楕円 259"/>
        <xdr:cNvSpPr/>
      </xdr:nvSpPr>
      <xdr:spPr>
        <a:xfrm>
          <a:off x="1079500" y="167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38341</xdr:rowOff>
    </xdr:from>
    <xdr:ext cx="534377" cy="259045"/>
    <xdr:sp macro="" textlink="">
      <xdr:nvSpPr>
        <xdr:cNvPr id="261" name="テキスト ボックス 260"/>
        <xdr:cNvSpPr txBox="1"/>
      </xdr:nvSpPr>
      <xdr:spPr>
        <a:xfrm>
          <a:off x="863111" y="168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35377</xdr:rowOff>
    </xdr:from>
    <xdr:to>
      <xdr:col>15</xdr:col>
      <xdr:colOff>180975</xdr:colOff>
      <xdr:row>33</xdr:row>
      <xdr:rowOff>88510</xdr:rowOff>
    </xdr:to>
    <xdr:cxnSp macro="">
      <xdr:nvCxnSpPr>
        <xdr:cNvPr id="293" name="直線コネクタ 292"/>
        <xdr:cNvCxnSpPr/>
      </xdr:nvCxnSpPr>
      <xdr:spPr>
        <a:xfrm>
          <a:off x="9639300" y="5693227"/>
          <a:ext cx="8382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35377</xdr:rowOff>
    </xdr:from>
    <xdr:to>
      <xdr:col>14</xdr:col>
      <xdr:colOff>28575</xdr:colOff>
      <xdr:row>34</xdr:row>
      <xdr:rowOff>72590</xdr:rowOff>
    </xdr:to>
    <xdr:cxnSp macro="">
      <xdr:nvCxnSpPr>
        <xdr:cNvPr id="296" name="直線コネクタ 295"/>
        <xdr:cNvCxnSpPr/>
      </xdr:nvCxnSpPr>
      <xdr:spPr>
        <a:xfrm flipV="1">
          <a:off x="8750300" y="5693227"/>
          <a:ext cx="889000" cy="20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72590</xdr:rowOff>
    </xdr:from>
    <xdr:to>
      <xdr:col>12</xdr:col>
      <xdr:colOff>511175</xdr:colOff>
      <xdr:row>34</xdr:row>
      <xdr:rowOff>114048</xdr:rowOff>
    </xdr:to>
    <xdr:cxnSp macro="">
      <xdr:nvCxnSpPr>
        <xdr:cNvPr id="299" name="直線コネクタ 298"/>
        <xdr:cNvCxnSpPr/>
      </xdr:nvCxnSpPr>
      <xdr:spPr>
        <a:xfrm flipV="1">
          <a:off x="7861300" y="5901890"/>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75137</xdr:rowOff>
    </xdr:from>
    <xdr:to>
      <xdr:col>11</xdr:col>
      <xdr:colOff>307975</xdr:colOff>
      <xdr:row>34</xdr:row>
      <xdr:rowOff>114048</xdr:rowOff>
    </xdr:to>
    <xdr:cxnSp macro="">
      <xdr:nvCxnSpPr>
        <xdr:cNvPr id="302" name="直線コネクタ 301"/>
        <xdr:cNvCxnSpPr/>
      </xdr:nvCxnSpPr>
      <xdr:spPr>
        <a:xfrm>
          <a:off x="6972300" y="5904437"/>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37710</xdr:rowOff>
    </xdr:from>
    <xdr:to>
      <xdr:col>15</xdr:col>
      <xdr:colOff>231775</xdr:colOff>
      <xdr:row>33</xdr:row>
      <xdr:rowOff>139310</xdr:rowOff>
    </xdr:to>
    <xdr:sp macro="" textlink="">
      <xdr:nvSpPr>
        <xdr:cNvPr id="312" name="円/楕円 311"/>
        <xdr:cNvSpPr/>
      </xdr:nvSpPr>
      <xdr:spPr>
        <a:xfrm>
          <a:off x="10426700" y="56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60587</xdr:rowOff>
    </xdr:from>
    <xdr:ext cx="534377" cy="259045"/>
    <xdr:sp macro="" textlink="">
      <xdr:nvSpPr>
        <xdr:cNvPr id="313" name="補助費等該当値テキスト"/>
        <xdr:cNvSpPr txBox="1"/>
      </xdr:nvSpPr>
      <xdr:spPr>
        <a:xfrm>
          <a:off x="10528300" y="55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83,635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156027</xdr:rowOff>
    </xdr:from>
    <xdr:to>
      <xdr:col>14</xdr:col>
      <xdr:colOff>79375</xdr:colOff>
      <xdr:row>33</xdr:row>
      <xdr:rowOff>86177</xdr:rowOff>
    </xdr:to>
    <xdr:sp macro="" textlink="">
      <xdr:nvSpPr>
        <xdr:cNvPr id="314" name="円/楕円 313"/>
        <xdr:cNvSpPr/>
      </xdr:nvSpPr>
      <xdr:spPr>
        <a:xfrm>
          <a:off x="9588500" y="56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102704</xdr:rowOff>
    </xdr:from>
    <xdr:ext cx="534377" cy="259045"/>
    <xdr:sp macro="" textlink="">
      <xdr:nvSpPr>
        <xdr:cNvPr id="315" name="テキスト ボックス 314"/>
        <xdr:cNvSpPr txBox="1"/>
      </xdr:nvSpPr>
      <xdr:spPr>
        <a:xfrm>
          <a:off x="9372111" y="541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21790</xdr:rowOff>
    </xdr:from>
    <xdr:to>
      <xdr:col>12</xdr:col>
      <xdr:colOff>561975</xdr:colOff>
      <xdr:row>34</xdr:row>
      <xdr:rowOff>123390</xdr:rowOff>
    </xdr:to>
    <xdr:sp macro="" textlink="">
      <xdr:nvSpPr>
        <xdr:cNvPr id="316" name="円/楕円 315"/>
        <xdr:cNvSpPr/>
      </xdr:nvSpPr>
      <xdr:spPr>
        <a:xfrm>
          <a:off x="8699500" y="58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139917</xdr:rowOff>
    </xdr:from>
    <xdr:ext cx="534377" cy="259045"/>
    <xdr:sp macro="" textlink="">
      <xdr:nvSpPr>
        <xdr:cNvPr id="317" name="テキスト ボックス 316"/>
        <xdr:cNvSpPr txBox="1"/>
      </xdr:nvSpPr>
      <xdr:spPr>
        <a:xfrm>
          <a:off x="8483111" y="562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63248</xdr:rowOff>
    </xdr:from>
    <xdr:to>
      <xdr:col>11</xdr:col>
      <xdr:colOff>358775</xdr:colOff>
      <xdr:row>34</xdr:row>
      <xdr:rowOff>164848</xdr:rowOff>
    </xdr:to>
    <xdr:sp macro="" textlink="">
      <xdr:nvSpPr>
        <xdr:cNvPr id="318" name="円/楕円 317"/>
        <xdr:cNvSpPr/>
      </xdr:nvSpPr>
      <xdr:spPr>
        <a:xfrm>
          <a:off x="7810500" y="5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9925</xdr:rowOff>
    </xdr:from>
    <xdr:ext cx="534377" cy="259045"/>
    <xdr:sp macro="" textlink="">
      <xdr:nvSpPr>
        <xdr:cNvPr id="319" name="テキスト ボックス 318"/>
        <xdr:cNvSpPr txBox="1"/>
      </xdr:nvSpPr>
      <xdr:spPr>
        <a:xfrm>
          <a:off x="7594111" y="56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24337</xdr:rowOff>
    </xdr:from>
    <xdr:to>
      <xdr:col>10</xdr:col>
      <xdr:colOff>155575</xdr:colOff>
      <xdr:row>34</xdr:row>
      <xdr:rowOff>125937</xdr:rowOff>
    </xdr:to>
    <xdr:sp macro="" textlink="">
      <xdr:nvSpPr>
        <xdr:cNvPr id="320" name="円/楕円 319"/>
        <xdr:cNvSpPr/>
      </xdr:nvSpPr>
      <xdr:spPr>
        <a:xfrm>
          <a:off x="6921500" y="58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142464</xdr:rowOff>
    </xdr:from>
    <xdr:ext cx="534377" cy="259045"/>
    <xdr:sp macro="" textlink="">
      <xdr:nvSpPr>
        <xdr:cNvPr id="321" name="テキスト ボックス 320"/>
        <xdr:cNvSpPr txBox="1"/>
      </xdr:nvSpPr>
      <xdr:spPr>
        <a:xfrm>
          <a:off x="6705111" y="56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82672</xdr:rowOff>
    </xdr:from>
    <xdr:to>
      <xdr:col>15</xdr:col>
      <xdr:colOff>180340</xdr:colOff>
      <xdr:row>58</xdr:row>
      <xdr:rowOff>94072</xdr:rowOff>
    </xdr:to>
    <xdr:cxnSp macro="">
      <xdr:nvCxnSpPr>
        <xdr:cNvPr id="345" name="直線コネクタ 344"/>
        <xdr:cNvCxnSpPr/>
      </xdr:nvCxnSpPr>
      <xdr:spPr>
        <a:xfrm flipV="1">
          <a:off x="10475595" y="8998072"/>
          <a:ext cx="1270" cy="104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97899</xdr:rowOff>
    </xdr:from>
    <xdr:ext cx="534377" cy="259045"/>
    <xdr:sp macro="" textlink="">
      <xdr:nvSpPr>
        <xdr:cNvPr id="346" name="普通建設事業費最小値テキスト"/>
        <xdr:cNvSpPr txBox="1"/>
      </xdr:nvSpPr>
      <xdr:spPr>
        <a:xfrm>
          <a:off x="10528300" y="100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94072</xdr:rowOff>
    </xdr:from>
    <xdr:to>
      <xdr:col>15</xdr:col>
      <xdr:colOff>269875</xdr:colOff>
      <xdr:row>58</xdr:row>
      <xdr:rowOff>94072</xdr:rowOff>
    </xdr:to>
    <xdr:cxnSp macro="">
      <xdr:nvCxnSpPr>
        <xdr:cNvPr id="347" name="直線コネクタ 346"/>
        <xdr:cNvCxnSpPr/>
      </xdr:nvCxnSpPr>
      <xdr:spPr>
        <a:xfrm>
          <a:off x="10388600" y="1003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29349</xdr:rowOff>
    </xdr:from>
    <xdr:ext cx="599010" cy="259045"/>
    <xdr:sp macro="" textlink="">
      <xdr:nvSpPr>
        <xdr:cNvPr id="348" name="普通建設事業費最大値テキスト"/>
        <xdr:cNvSpPr txBox="1"/>
      </xdr:nvSpPr>
      <xdr:spPr>
        <a:xfrm>
          <a:off x="10528300" y="877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52</xdr:row>
      <xdr:rowOff>82672</xdr:rowOff>
    </xdr:from>
    <xdr:to>
      <xdr:col>15</xdr:col>
      <xdr:colOff>269875</xdr:colOff>
      <xdr:row>52</xdr:row>
      <xdr:rowOff>82672</xdr:rowOff>
    </xdr:to>
    <xdr:cxnSp macro="">
      <xdr:nvCxnSpPr>
        <xdr:cNvPr id="349" name="直線コネクタ 348"/>
        <xdr:cNvCxnSpPr/>
      </xdr:nvCxnSpPr>
      <xdr:spPr>
        <a:xfrm>
          <a:off x="10388600" y="899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41249</xdr:rowOff>
    </xdr:from>
    <xdr:to>
      <xdr:col>15</xdr:col>
      <xdr:colOff>180975</xdr:colOff>
      <xdr:row>52</xdr:row>
      <xdr:rowOff>82672</xdr:rowOff>
    </xdr:to>
    <xdr:cxnSp macro="">
      <xdr:nvCxnSpPr>
        <xdr:cNvPr id="350" name="直線コネクタ 349"/>
        <xdr:cNvCxnSpPr/>
      </xdr:nvCxnSpPr>
      <xdr:spPr>
        <a:xfrm>
          <a:off x="9639300" y="8956649"/>
          <a:ext cx="8382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51157</xdr:rowOff>
    </xdr:from>
    <xdr:ext cx="534377" cy="259045"/>
    <xdr:sp macro="" textlink="">
      <xdr:nvSpPr>
        <xdr:cNvPr id="351" name="普通建設事業費平均値テキスト"/>
        <xdr:cNvSpPr txBox="1"/>
      </xdr:nvSpPr>
      <xdr:spPr>
        <a:xfrm>
          <a:off x="10528300" y="965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72730</xdr:rowOff>
    </xdr:from>
    <xdr:to>
      <xdr:col>15</xdr:col>
      <xdr:colOff>231775</xdr:colOff>
      <xdr:row>57</xdr:row>
      <xdr:rowOff>2880</xdr:rowOff>
    </xdr:to>
    <xdr:sp macro="" textlink="">
      <xdr:nvSpPr>
        <xdr:cNvPr id="352" name="フローチャート : 判断 351"/>
        <xdr:cNvSpPr/>
      </xdr:nvSpPr>
      <xdr:spPr>
        <a:xfrm>
          <a:off x="104267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32083</xdr:rowOff>
    </xdr:from>
    <xdr:to>
      <xdr:col>14</xdr:col>
      <xdr:colOff>28575</xdr:colOff>
      <xdr:row>52</xdr:row>
      <xdr:rowOff>41249</xdr:rowOff>
    </xdr:to>
    <xdr:cxnSp macro="">
      <xdr:nvCxnSpPr>
        <xdr:cNvPr id="353" name="直線コネクタ 352"/>
        <xdr:cNvCxnSpPr/>
      </xdr:nvCxnSpPr>
      <xdr:spPr>
        <a:xfrm>
          <a:off x="8750300" y="8947483"/>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54" name="フローチャート : 判断 353"/>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167195</xdr:rowOff>
    </xdr:from>
    <xdr:ext cx="534377" cy="259045"/>
    <xdr:sp macro="" textlink="">
      <xdr:nvSpPr>
        <xdr:cNvPr id="355" name="テキスト ボックス 354"/>
        <xdr:cNvSpPr txBox="1"/>
      </xdr:nvSpPr>
      <xdr:spPr>
        <a:xfrm>
          <a:off x="9372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32083</xdr:rowOff>
    </xdr:from>
    <xdr:to>
      <xdr:col>12</xdr:col>
      <xdr:colOff>511175</xdr:colOff>
      <xdr:row>55</xdr:row>
      <xdr:rowOff>55362</xdr:rowOff>
    </xdr:to>
    <xdr:cxnSp macro="">
      <xdr:nvCxnSpPr>
        <xdr:cNvPr id="356" name="直線コネクタ 355"/>
        <xdr:cNvCxnSpPr/>
      </xdr:nvCxnSpPr>
      <xdr:spPr>
        <a:xfrm flipV="1">
          <a:off x="7861300" y="8947483"/>
          <a:ext cx="889000" cy="5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7" name="フローチャート : 判断 356"/>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8" name="テキスト ボックス 357"/>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37043</xdr:rowOff>
    </xdr:from>
    <xdr:to>
      <xdr:col>11</xdr:col>
      <xdr:colOff>307975</xdr:colOff>
      <xdr:row>55</xdr:row>
      <xdr:rowOff>55362</xdr:rowOff>
    </xdr:to>
    <xdr:cxnSp macro="">
      <xdr:nvCxnSpPr>
        <xdr:cNvPr id="359" name="直線コネクタ 358"/>
        <xdr:cNvCxnSpPr/>
      </xdr:nvCxnSpPr>
      <xdr:spPr>
        <a:xfrm>
          <a:off x="6972300" y="8780993"/>
          <a:ext cx="889000" cy="70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60" name="フローチャート : 判断 359"/>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61" name="テキスト ボックス 360"/>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62" name="フローチャート : 判断 361"/>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63" name="テキスト ボックス 362"/>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31872</xdr:rowOff>
    </xdr:from>
    <xdr:to>
      <xdr:col>15</xdr:col>
      <xdr:colOff>231775</xdr:colOff>
      <xdr:row>52</xdr:row>
      <xdr:rowOff>133472</xdr:rowOff>
    </xdr:to>
    <xdr:sp macro="" textlink="">
      <xdr:nvSpPr>
        <xdr:cNvPr id="369" name="円/楕円 368"/>
        <xdr:cNvSpPr/>
      </xdr:nvSpPr>
      <xdr:spPr>
        <a:xfrm>
          <a:off x="10426700" y="89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156349</xdr:rowOff>
    </xdr:from>
    <xdr:ext cx="599010" cy="259045"/>
    <xdr:sp macro="" textlink="">
      <xdr:nvSpPr>
        <xdr:cNvPr id="370" name="普通建設事業費該当値テキスト"/>
        <xdr:cNvSpPr txBox="1"/>
      </xdr:nvSpPr>
      <xdr:spPr>
        <a:xfrm>
          <a:off x="10528300" y="89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152,484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161899</xdr:rowOff>
    </xdr:from>
    <xdr:to>
      <xdr:col>14</xdr:col>
      <xdr:colOff>79375</xdr:colOff>
      <xdr:row>52</xdr:row>
      <xdr:rowOff>92049</xdr:rowOff>
    </xdr:to>
    <xdr:sp macro="" textlink="">
      <xdr:nvSpPr>
        <xdr:cNvPr id="371" name="円/楕円 370"/>
        <xdr:cNvSpPr/>
      </xdr:nvSpPr>
      <xdr:spPr>
        <a:xfrm>
          <a:off x="9588500" y="89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108576</xdr:rowOff>
    </xdr:from>
    <xdr:ext cx="599010" cy="259045"/>
    <xdr:sp macro="" textlink="">
      <xdr:nvSpPr>
        <xdr:cNvPr id="372" name="テキスト ボックス 371"/>
        <xdr:cNvSpPr txBox="1"/>
      </xdr:nvSpPr>
      <xdr:spPr>
        <a:xfrm>
          <a:off x="9339794" y="86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157,920</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152733</xdr:rowOff>
    </xdr:from>
    <xdr:to>
      <xdr:col>12</xdr:col>
      <xdr:colOff>561975</xdr:colOff>
      <xdr:row>52</xdr:row>
      <xdr:rowOff>82883</xdr:rowOff>
    </xdr:to>
    <xdr:sp macro="" textlink="">
      <xdr:nvSpPr>
        <xdr:cNvPr id="373" name="円/楕円 372"/>
        <xdr:cNvSpPr/>
      </xdr:nvSpPr>
      <xdr:spPr>
        <a:xfrm>
          <a:off x="8699500" y="88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99410</xdr:rowOff>
    </xdr:from>
    <xdr:ext cx="599010" cy="259045"/>
    <xdr:sp macro="" textlink="">
      <xdr:nvSpPr>
        <xdr:cNvPr id="374" name="テキスト ボックス 373"/>
        <xdr:cNvSpPr txBox="1"/>
      </xdr:nvSpPr>
      <xdr:spPr>
        <a:xfrm>
          <a:off x="8450794" y="867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4562</xdr:rowOff>
    </xdr:from>
    <xdr:to>
      <xdr:col>11</xdr:col>
      <xdr:colOff>358775</xdr:colOff>
      <xdr:row>55</xdr:row>
      <xdr:rowOff>106162</xdr:rowOff>
    </xdr:to>
    <xdr:sp macro="" textlink="">
      <xdr:nvSpPr>
        <xdr:cNvPr id="375" name="円/楕円 374"/>
        <xdr:cNvSpPr/>
      </xdr:nvSpPr>
      <xdr:spPr>
        <a:xfrm>
          <a:off x="7810500" y="9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122689</xdr:rowOff>
    </xdr:from>
    <xdr:ext cx="534377" cy="259045"/>
    <xdr:sp macro="" textlink="">
      <xdr:nvSpPr>
        <xdr:cNvPr id="376" name="テキスト ボックス 375"/>
        <xdr:cNvSpPr txBox="1"/>
      </xdr:nvSpPr>
      <xdr:spPr>
        <a:xfrm>
          <a:off x="7594111" y="92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88,568</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157693</xdr:rowOff>
    </xdr:from>
    <xdr:to>
      <xdr:col>10</xdr:col>
      <xdr:colOff>155575</xdr:colOff>
      <xdr:row>51</xdr:row>
      <xdr:rowOff>87843</xdr:rowOff>
    </xdr:to>
    <xdr:sp macro="" textlink="">
      <xdr:nvSpPr>
        <xdr:cNvPr id="377" name="円/楕円 376"/>
        <xdr:cNvSpPr/>
      </xdr:nvSpPr>
      <xdr:spPr>
        <a:xfrm>
          <a:off x="6921500" y="87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104370</xdr:rowOff>
    </xdr:from>
    <xdr:ext cx="599010" cy="259045"/>
    <xdr:sp macro="" textlink="">
      <xdr:nvSpPr>
        <xdr:cNvPr id="378" name="テキスト ボックス 377"/>
        <xdr:cNvSpPr txBox="1"/>
      </xdr:nvSpPr>
      <xdr:spPr>
        <a:xfrm>
          <a:off x="6672794" y="850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160147</xdr:rowOff>
    </xdr:from>
    <xdr:to>
      <xdr:col>15</xdr:col>
      <xdr:colOff>180340</xdr:colOff>
      <xdr:row>79</xdr:row>
      <xdr:rowOff>44450</xdr:rowOff>
    </xdr:to>
    <xdr:cxnSp macro="">
      <xdr:nvCxnSpPr>
        <xdr:cNvPr id="402" name="直線コネクタ 401"/>
        <xdr:cNvCxnSpPr/>
      </xdr:nvCxnSpPr>
      <xdr:spPr>
        <a:xfrm flipV="1">
          <a:off x="10475595" y="12333097"/>
          <a:ext cx="1270" cy="1255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106824</xdr:rowOff>
    </xdr:from>
    <xdr:ext cx="534377" cy="259045"/>
    <xdr:sp macro="" textlink="">
      <xdr:nvSpPr>
        <xdr:cNvPr id="405" name="普通建設事業費 （ うち新規整備　）最大値テキスト"/>
        <xdr:cNvSpPr txBox="1"/>
      </xdr:nvSpPr>
      <xdr:spPr>
        <a:xfrm>
          <a:off x="10528300" y="121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71</xdr:row>
      <xdr:rowOff>160147</xdr:rowOff>
    </xdr:from>
    <xdr:to>
      <xdr:col>15</xdr:col>
      <xdr:colOff>269875</xdr:colOff>
      <xdr:row>71</xdr:row>
      <xdr:rowOff>160147</xdr:rowOff>
    </xdr:to>
    <xdr:cxnSp macro="">
      <xdr:nvCxnSpPr>
        <xdr:cNvPr id="406" name="直線コネクタ 405"/>
        <xdr:cNvCxnSpPr/>
      </xdr:nvCxnSpPr>
      <xdr:spPr>
        <a:xfrm>
          <a:off x="10388600" y="1233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15087</xdr:rowOff>
    </xdr:from>
    <xdr:to>
      <xdr:col>15</xdr:col>
      <xdr:colOff>180975</xdr:colOff>
      <xdr:row>77</xdr:row>
      <xdr:rowOff>126403</xdr:rowOff>
    </xdr:to>
    <xdr:cxnSp macro="">
      <xdr:nvCxnSpPr>
        <xdr:cNvPr id="407" name="直線コネクタ 406"/>
        <xdr:cNvCxnSpPr/>
      </xdr:nvCxnSpPr>
      <xdr:spPr>
        <a:xfrm>
          <a:off x="9639300" y="12530937"/>
          <a:ext cx="838200" cy="7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70553</xdr:rowOff>
    </xdr:from>
    <xdr:ext cx="534377" cy="259045"/>
    <xdr:sp macro="" textlink="">
      <xdr:nvSpPr>
        <xdr:cNvPr id="408" name="普通建設事業費 （ うち新規整備　）平均値テキスト"/>
        <xdr:cNvSpPr txBox="1"/>
      </xdr:nvSpPr>
      <xdr:spPr>
        <a:xfrm>
          <a:off x="10528300" y="13272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92126</xdr:rowOff>
    </xdr:from>
    <xdr:to>
      <xdr:col>15</xdr:col>
      <xdr:colOff>231775</xdr:colOff>
      <xdr:row>78</xdr:row>
      <xdr:rowOff>22276</xdr:rowOff>
    </xdr:to>
    <xdr:sp macro="" textlink="">
      <xdr:nvSpPr>
        <xdr:cNvPr id="409" name="フローチャート : 判断 408"/>
        <xdr:cNvSpPr/>
      </xdr:nvSpPr>
      <xdr:spPr>
        <a:xfrm>
          <a:off x="104267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72098</xdr:rowOff>
    </xdr:from>
    <xdr:to>
      <xdr:col>14</xdr:col>
      <xdr:colOff>28575</xdr:colOff>
      <xdr:row>73</xdr:row>
      <xdr:rowOff>15087</xdr:rowOff>
    </xdr:to>
    <xdr:cxnSp macro="">
      <xdr:nvCxnSpPr>
        <xdr:cNvPr id="410" name="直線コネクタ 409"/>
        <xdr:cNvCxnSpPr/>
      </xdr:nvCxnSpPr>
      <xdr:spPr>
        <a:xfrm>
          <a:off x="8750300" y="12245048"/>
          <a:ext cx="889000" cy="2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11" name="フローチャート : 判断 410"/>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96359</xdr:rowOff>
    </xdr:from>
    <xdr:ext cx="534377" cy="259045"/>
    <xdr:sp macro="" textlink="">
      <xdr:nvSpPr>
        <xdr:cNvPr id="412" name="テキスト ボックス 411"/>
        <xdr:cNvSpPr txBox="1"/>
      </xdr:nvSpPr>
      <xdr:spPr>
        <a:xfrm>
          <a:off x="9372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13" name="フローチャート : 判断 412"/>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14" name="テキスト ボックス 413"/>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75603</xdr:rowOff>
    </xdr:from>
    <xdr:to>
      <xdr:col>15</xdr:col>
      <xdr:colOff>231775</xdr:colOff>
      <xdr:row>78</xdr:row>
      <xdr:rowOff>5753</xdr:rowOff>
    </xdr:to>
    <xdr:sp macro="" textlink="">
      <xdr:nvSpPr>
        <xdr:cNvPr id="420" name="円/楕円 419"/>
        <xdr:cNvSpPr/>
      </xdr:nvSpPr>
      <xdr:spPr>
        <a:xfrm>
          <a:off x="10426700" y="132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98480</xdr:rowOff>
    </xdr:from>
    <xdr:ext cx="534377" cy="259045"/>
    <xdr:sp macro="" textlink="">
      <xdr:nvSpPr>
        <xdr:cNvPr id="421" name="普通建設事業費 （ うち新規整備　）該当値テキスト"/>
        <xdr:cNvSpPr txBox="1"/>
      </xdr:nvSpPr>
      <xdr:spPr>
        <a:xfrm>
          <a:off x="10528300" y="131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135737</xdr:rowOff>
    </xdr:from>
    <xdr:to>
      <xdr:col>14</xdr:col>
      <xdr:colOff>79375</xdr:colOff>
      <xdr:row>73</xdr:row>
      <xdr:rowOff>65887</xdr:rowOff>
    </xdr:to>
    <xdr:sp macro="" textlink="">
      <xdr:nvSpPr>
        <xdr:cNvPr id="422" name="円/楕円 421"/>
        <xdr:cNvSpPr/>
      </xdr:nvSpPr>
      <xdr:spPr>
        <a:xfrm>
          <a:off x="9588500" y="12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82414</xdr:rowOff>
    </xdr:from>
    <xdr:ext cx="534377" cy="259045"/>
    <xdr:sp macro="" textlink="">
      <xdr:nvSpPr>
        <xdr:cNvPr id="423" name="テキスト ボックス 422"/>
        <xdr:cNvSpPr txBox="1"/>
      </xdr:nvSpPr>
      <xdr:spPr>
        <a:xfrm>
          <a:off x="9372111" y="122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83,312</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21298</xdr:rowOff>
    </xdr:from>
    <xdr:to>
      <xdr:col>12</xdr:col>
      <xdr:colOff>561975</xdr:colOff>
      <xdr:row>71</xdr:row>
      <xdr:rowOff>122898</xdr:rowOff>
    </xdr:to>
    <xdr:sp macro="" textlink="">
      <xdr:nvSpPr>
        <xdr:cNvPr id="424" name="円/楕円 423"/>
        <xdr:cNvSpPr/>
      </xdr:nvSpPr>
      <xdr:spPr>
        <a:xfrm>
          <a:off x="8699500" y="121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139425</xdr:rowOff>
    </xdr:from>
    <xdr:ext cx="599010" cy="259045"/>
    <xdr:sp macro="" textlink="">
      <xdr:nvSpPr>
        <xdr:cNvPr id="425" name="テキスト ボックス 424"/>
        <xdr:cNvSpPr txBox="1"/>
      </xdr:nvSpPr>
      <xdr:spPr>
        <a:xfrm>
          <a:off x="8450794" y="1196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49" name="直線コネクタ 448"/>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0"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1" name="直線コネクタ 450"/>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2"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3" name="直線コネクタ 452"/>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66180</xdr:rowOff>
    </xdr:from>
    <xdr:to>
      <xdr:col>15</xdr:col>
      <xdr:colOff>180975</xdr:colOff>
      <xdr:row>94</xdr:row>
      <xdr:rowOff>159779</xdr:rowOff>
    </xdr:to>
    <xdr:cxnSp macro="">
      <xdr:nvCxnSpPr>
        <xdr:cNvPr id="454" name="直線コネクタ 453"/>
        <xdr:cNvCxnSpPr/>
      </xdr:nvCxnSpPr>
      <xdr:spPr>
        <a:xfrm flipV="1">
          <a:off x="9639300" y="15668130"/>
          <a:ext cx="838200" cy="60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5"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56" name="フローチャート : 判断 455"/>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159779</xdr:rowOff>
    </xdr:from>
    <xdr:to>
      <xdr:col>14</xdr:col>
      <xdr:colOff>28575</xdr:colOff>
      <xdr:row>96</xdr:row>
      <xdr:rowOff>45465</xdr:rowOff>
    </xdr:to>
    <xdr:cxnSp macro="">
      <xdr:nvCxnSpPr>
        <xdr:cNvPr id="457" name="直線コネクタ 456"/>
        <xdr:cNvCxnSpPr/>
      </xdr:nvCxnSpPr>
      <xdr:spPr>
        <a:xfrm flipV="1">
          <a:off x="8750300" y="16276079"/>
          <a:ext cx="889000" cy="2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8" name="フローチャート : 判断 457"/>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59" name="テキスト ボックス 458"/>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0" name="フローチャート : 判断 459"/>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1" name="テキスト ボックス 460"/>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15380</xdr:rowOff>
    </xdr:from>
    <xdr:to>
      <xdr:col>15</xdr:col>
      <xdr:colOff>231775</xdr:colOff>
      <xdr:row>91</xdr:row>
      <xdr:rowOff>116980</xdr:rowOff>
    </xdr:to>
    <xdr:sp macro="" textlink="">
      <xdr:nvSpPr>
        <xdr:cNvPr id="467" name="円/楕円 466"/>
        <xdr:cNvSpPr/>
      </xdr:nvSpPr>
      <xdr:spPr>
        <a:xfrm>
          <a:off x="10426700" y="156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139857</xdr:rowOff>
    </xdr:from>
    <xdr:ext cx="599010" cy="259045"/>
    <xdr:sp macro="" textlink="">
      <xdr:nvSpPr>
        <xdr:cNvPr id="468" name="普通建設事業費 （ うち更新整備　）該当値テキスト"/>
        <xdr:cNvSpPr txBox="1"/>
      </xdr:nvSpPr>
      <xdr:spPr>
        <a:xfrm>
          <a:off x="10528300" y="155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106,289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108979</xdr:rowOff>
    </xdr:from>
    <xdr:to>
      <xdr:col>14</xdr:col>
      <xdr:colOff>79375</xdr:colOff>
      <xdr:row>95</xdr:row>
      <xdr:rowOff>39129</xdr:rowOff>
    </xdr:to>
    <xdr:sp macro="" textlink="">
      <xdr:nvSpPr>
        <xdr:cNvPr id="469" name="円/楕円 468"/>
        <xdr:cNvSpPr/>
      </xdr:nvSpPr>
      <xdr:spPr>
        <a:xfrm>
          <a:off x="9588500" y="162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55656</xdr:rowOff>
    </xdr:from>
    <xdr:ext cx="534377" cy="259045"/>
    <xdr:sp macro="" textlink="">
      <xdr:nvSpPr>
        <xdr:cNvPr id="470" name="テキスト ボックス 469"/>
        <xdr:cNvSpPr txBox="1"/>
      </xdr:nvSpPr>
      <xdr:spPr>
        <a:xfrm>
          <a:off x="9372111" y="160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166115</xdr:rowOff>
    </xdr:from>
    <xdr:to>
      <xdr:col>12</xdr:col>
      <xdr:colOff>561975</xdr:colOff>
      <xdr:row>96</xdr:row>
      <xdr:rowOff>96265</xdr:rowOff>
    </xdr:to>
    <xdr:sp macro="" textlink="">
      <xdr:nvSpPr>
        <xdr:cNvPr id="471" name="円/楕円 470"/>
        <xdr:cNvSpPr/>
      </xdr:nvSpPr>
      <xdr:spPr>
        <a:xfrm>
          <a:off x="8699500" y="164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112792</xdr:rowOff>
    </xdr:from>
    <xdr:ext cx="534377" cy="259045"/>
    <xdr:sp macro="" textlink="">
      <xdr:nvSpPr>
        <xdr:cNvPr id="472" name="テキスト ボックス 471"/>
        <xdr:cNvSpPr txBox="1"/>
      </xdr:nvSpPr>
      <xdr:spPr>
        <a:xfrm>
          <a:off x="8483111" y="162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6" name="テキスト ボックス 48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496" name="直線コネクタ 495"/>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499"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0" name="直線コネクタ 499"/>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1702</xdr:rowOff>
    </xdr:from>
    <xdr:to>
      <xdr:col>23</xdr:col>
      <xdr:colOff>517525</xdr:colOff>
      <xdr:row>38</xdr:row>
      <xdr:rowOff>130099</xdr:rowOff>
    </xdr:to>
    <xdr:cxnSp macro="">
      <xdr:nvCxnSpPr>
        <xdr:cNvPr id="501" name="直線コネクタ 500"/>
        <xdr:cNvCxnSpPr/>
      </xdr:nvCxnSpPr>
      <xdr:spPr>
        <a:xfrm>
          <a:off x="15481300" y="6345352"/>
          <a:ext cx="8382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2"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3" name="フローチャート : 判断 502"/>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1702</xdr:rowOff>
    </xdr:from>
    <xdr:to>
      <xdr:col>22</xdr:col>
      <xdr:colOff>365125</xdr:colOff>
      <xdr:row>37</xdr:row>
      <xdr:rowOff>129946</xdr:rowOff>
    </xdr:to>
    <xdr:cxnSp macro="">
      <xdr:nvCxnSpPr>
        <xdr:cNvPr id="504" name="直線コネクタ 503"/>
        <xdr:cNvCxnSpPr/>
      </xdr:nvCxnSpPr>
      <xdr:spPr>
        <a:xfrm flipV="1">
          <a:off x="14592300" y="6345352"/>
          <a:ext cx="889000" cy="1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5" name="フローチャート : 判断 504"/>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06" name="テキスト ボックス 505"/>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110439</xdr:rowOff>
    </xdr:from>
    <xdr:to>
      <xdr:col>21</xdr:col>
      <xdr:colOff>161925</xdr:colOff>
      <xdr:row>37</xdr:row>
      <xdr:rowOff>129946</xdr:rowOff>
    </xdr:to>
    <xdr:cxnSp macro="">
      <xdr:nvCxnSpPr>
        <xdr:cNvPr id="507" name="直線コネクタ 506"/>
        <xdr:cNvCxnSpPr/>
      </xdr:nvCxnSpPr>
      <xdr:spPr>
        <a:xfrm>
          <a:off x="13703300" y="645408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08" name="フローチャート : 判断 507"/>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155719</xdr:rowOff>
    </xdr:from>
    <xdr:ext cx="469744" cy="259045"/>
    <xdr:sp macro="" textlink="">
      <xdr:nvSpPr>
        <xdr:cNvPr id="509" name="テキスト ボックス 508"/>
        <xdr:cNvSpPr txBox="1"/>
      </xdr:nvSpPr>
      <xdr:spPr>
        <a:xfrm>
          <a:off x="14357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117602</xdr:rowOff>
    </xdr:from>
    <xdr:to>
      <xdr:col>19</xdr:col>
      <xdr:colOff>644525</xdr:colOff>
      <xdr:row>37</xdr:row>
      <xdr:rowOff>110439</xdr:rowOff>
    </xdr:to>
    <xdr:cxnSp macro="">
      <xdr:nvCxnSpPr>
        <xdr:cNvPr id="510" name="直線コネクタ 509"/>
        <xdr:cNvCxnSpPr/>
      </xdr:nvCxnSpPr>
      <xdr:spPr>
        <a:xfrm>
          <a:off x="12814300" y="6289802"/>
          <a:ext cx="8890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1" name="フローチャート : 判断 510"/>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103065</xdr:rowOff>
    </xdr:from>
    <xdr:ext cx="469744" cy="259045"/>
    <xdr:sp macro="" textlink="">
      <xdr:nvSpPr>
        <xdr:cNvPr id="512" name="テキスト ボックス 511"/>
        <xdr:cNvSpPr txBox="1"/>
      </xdr:nvSpPr>
      <xdr:spPr>
        <a:xfrm>
          <a:off x="13468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3" name="フローチャート : 判断 512"/>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16349</xdr:rowOff>
    </xdr:from>
    <xdr:ext cx="469744" cy="259045"/>
    <xdr:sp macro="" textlink="">
      <xdr:nvSpPr>
        <xdr:cNvPr id="514" name="テキスト ボックス 513"/>
        <xdr:cNvSpPr txBox="1"/>
      </xdr:nvSpPr>
      <xdr:spPr>
        <a:xfrm>
          <a:off x="12579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79299</xdr:rowOff>
    </xdr:from>
    <xdr:to>
      <xdr:col>23</xdr:col>
      <xdr:colOff>568325</xdr:colOff>
      <xdr:row>39</xdr:row>
      <xdr:rowOff>9449</xdr:rowOff>
    </xdr:to>
    <xdr:sp macro="" textlink="">
      <xdr:nvSpPr>
        <xdr:cNvPr id="520" name="円/楕円 519"/>
        <xdr:cNvSpPr/>
      </xdr:nvSpPr>
      <xdr:spPr>
        <a:xfrm>
          <a:off x="16268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43248</xdr:rowOff>
    </xdr:from>
    <xdr:ext cx="469744" cy="259045"/>
    <xdr:sp macro="" textlink="">
      <xdr:nvSpPr>
        <xdr:cNvPr id="521" name="災害復旧事業費該当値テキスト"/>
        <xdr:cNvSpPr txBox="1"/>
      </xdr:nvSpPr>
      <xdr:spPr>
        <a:xfrm>
          <a:off x="16370300" y="655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122352</xdr:rowOff>
    </xdr:from>
    <xdr:to>
      <xdr:col>22</xdr:col>
      <xdr:colOff>415925</xdr:colOff>
      <xdr:row>37</xdr:row>
      <xdr:rowOff>52502</xdr:rowOff>
    </xdr:to>
    <xdr:sp macro="" textlink="">
      <xdr:nvSpPr>
        <xdr:cNvPr id="522" name="円/楕円 521"/>
        <xdr:cNvSpPr/>
      </xdr:nvSpPr>
      <xdr:spPr>
        <a:xfrm>
          <a:off x="15430500" y="62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69029</xdr:rowOff>
    </xdr:from>
    <xdr:ext cx="469744" cy="259045"/>
    <xdr:sp macro="" textlink="">
      <xdr:nvSpPr>
        <xdr:cNvPr id="523" name="テキスト ボックス 522"/>
        <xdr:cNvSpPr txBox="1"/>
      </xdr:nvSpPr>
      <xdr:spPr>
        <a:xfrm>
          <a:off x="15246427" y="60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79146</xdr:rowOff>
    </xdr:from>
    <xdr:to>
      <xdr:col>21</xdr:col>
      <xdr:colOff>212725</xdr:colOff>
      <xdr:row>38</xdr:row>
      <xdr:rowOff>9296</xdr:rowOff>
    </xdr:to>
    <xdr:sp macro="" textlink="">
      <xdr:nvSpPr>
        <xdr:cNvPr id="524" name="円/楕円 523"/>
        <xdr:cNvSpPr/>
      </xdr:nvSpPr>
      <xdr:spPr>
        <a:xfrm>
          <a:off x="14541500" y="64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25823</xdr:rowOff>
    </xdr:from>
    <xdr:ext cx="469744" cy="259045"/>
    <xdr:sp macro="" textlink="">
      <xdr:nvSpPr>
        <xdr:cNvPr id="525" name="テキスト ボックス 524"/>
        <xdr:cNvSpPr txBox="1"/>
      </xdr:nvSpPr>
      <xdr:spPr>
        <a:xfrm>
          <a:off x="14357427" y="61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59639</xdr:rowOff>
    </xdr:from>
    <xdr:to>
      <xdr:col>20</xdr:col>
      <xdr:colOff>9525</xdr:colOff>
      <xdr:row>37</xdr:row>
      <xdr:rowOff>161240</xdr:rowOff>
    </xdr:to>
    <xdr:sp macro="" textlink="">
      <xdr:nvSpPr>
        <xdr:cNvPr id="526" name="円/楕円 525"/>
        <xdr:cNvSpPr/>
      </xdr:nvSpPr>
      <xdr:spPr>
        <a:xfrm>
          <a:off x="13652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6316</xdr:rowOff>
    </xdr:from>
    <xdr:ext cx="469744" cy="259045"/>
    <xdr:sp macro="" textlink="">
      <xdr:nvSpPr>
        <xdr:cNvPr id="527" name="テキスト ボックス 526"/>
        <xdr:cNvSpPr txBox="1"/>
      </xdr:nvSpPr>
      <xdr:spPr>
        <a:xfrm>
          <a:off x="13468427" y="61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66802</xdr:rowOff>
    </xdr:from>
    <xdr:to>
      <xdr:col>18</xdr:col>
      <xdr:colOff>492125</xdr:colOff>
      <xdr:row>36</xdr:row>
      <xdr:rowOff>168402</xdr:rowOff>
    </xdr:to>
    <xdr:sp macro="" textlink="">
      <xdr:nvSpPr>
        <xdr:cNvPr id="528" name="円/楕円 527"/>
        <xdr:cNvSpPr/>
      </xdr:nvSpPr>
      <xdr:spPr>
        <a:xfrm>
          <a:off x="12763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13479</xdr:rowOff>
    </xdr:from>
    <xdr:ext cx="469744" cy="259045"/>
    <xdr:sp macro="" textlink="">
      <xdr:nvSpPr>
        <xdr:cNvPr id="529" name="テキスト ボックス 528"/>
        <xdr:cNvSpPr txBox="1"/>
      </xdr:nvSpPr>
      <xdr:spPr>
        <a:xfrm>
          <a:off x="12579427"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0" name="テキスト ボックス 58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4" name="直線コネクタ 603"/>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5"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06" name="直線コネクタ 605"/>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07"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08" name="直線コネクタ 607"/>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85848</xdr:rowOff>
    </xdr:from>
    <xdr:to>
      <xdr:col>23</xdr:col>
      <xdr:colOff>517525</xdr:colOff>
      <xdr:row>71</xdr:row>
      <xdr:rowOff>79659</xdr:rowOff>
    </xdr:to>
    <xdr:cxnSp macro="">
      <xdr:nvCxnSpPr>
        <xdr:cNvPr id="609" name="直線コネクタ 608"/>
        <xdr:cNvCxnSpPr/>
      </xdr:nvCxnSpPr>
      <xdr:spPr>
        <a:xfrm flipV="1">
          <a:off x="15481300" y="12087348"/>
          <a:ext cx="8382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0"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1" name="フローチャート : 判断 610"/>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13431</xdr:rowOff>
    </xdr:from>
    <xdr:to>
      <xdr:col>22</xdr:col>
      <xdr:colOff>365125</xdr:colOff>
      <xdr:row>71</xdr:row>
      <xdr:rowOff>79659</xdr:rowOff>
    </xdr:to>
    <xdr:cxnSp macro="">
      <xdr:nvCxnSpPr>
        <xdr:cNvPr id="612" name="直線コネクタ 611"/>
        <xdr:cNvCxnSpPr/>
      </xdr:nvCxnSpPr>
      <xdr:spPr>
        <a:xfrm>
          <a:off x="14592300" y="12014931"/>
          <a:ext cx="8890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3" name="フローチャート : 判断 612"/>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4" name="テキスト ボックス 613"/>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88820</xdr:rowOff>
    </xdr:from>
    <xdr:to>
      <xdr:col>21</xdr:col>
      <xdr:colOff>161925</xdr:colOff>
      <xdr:row>70</xdr:row>
      <xdr:rowOff>13431</xdr:rowOff>
    </xdr:to>
    <xdr:cxnSp macro="">
      <xdr:nvCxnSpPr>
        <xdr:cNvPr id="615" name="直線コネクタ 614"/>
        <xdr:cNvCxnSpPr/>
      </xdr:nvCxnSpPr>
      <xdr:spPr>
        <a:xfrm>
          <a:off x="13703300" y="11918870"/>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16" name="フローチャート : 判断 615"/>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17" name="テキスト ボックス 616"/>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88820</xdr:rowOff>
    </xdr:from>
    <xdr:to>
      <xdr:col>19</xdr:col>
      <xdr:colOff>644525</xdr:colOff>
      <xdr:row>71</xdr:row>
      <xdr:rowOff>157106</xdr:rowOff>
    </xdr:to>
    <xdr:cxnSp macro="">
      <xdr:nvCxnSpPr>
        <xdr:cNvPr id="618" name="直線コネクタ 617"/>
        <xdr:cNvCxnSpPr/>
      </xdr:nvCxnSpPr>
      <xdr:spPr>
        <a:xfrm flipV="1">
          <a:off x="12814300" y="11918870"/>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19" name="フローチャート : 判断 618"/>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0" name="テキスト ボックス 619"/>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1" name="フローチャート : 判断 620"/>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2" name="テキスト ボックス 621"/>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35048</xdr:rowOff>
    </xdr:from>
    <xdr:to>
      <xdr:col>23</xdr:col>
      <xdr:colOff>568325</xdr:colOff>
      <xdr:row>70</xdr:row>
      <xdr:rowOff>136648</xdr:rowOff>
    </xdr:to>
    <xdr:sp macro="" textlink="">
      <xdr:nvSpPr>
        <xdr:cNvPr id="628" name="円/楕円 627"/>
        <xdr:cNvSpPr/>
      </xdr:nvSpPr>
      <xdr:spPr>
        <a:xfrm>
          <a:off x="16268700" y="120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159525</xdr:rowOff>
    </xdr:from>
    <xdr:ext cx="534377" cy="259045"/>
    <xdr:sp macro="" textlink="">
      <xdr:nvSpPr>
        <xdr:cNvPr id="629" name="公債費該当値テキスト"/>
        <xdr:cNvSpPr txBox="1"/>
      </xdr:nvSpPr>
      <xdr:spPr>
        <a:xfrm>
          <a:off x="16370300" y="119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95,298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28859</xdr:rowOff>
    </xdr:from>
    <xdr:to>
      <xdr:col>22</xdr:col>
      <xdr:colOff>415925</xdr:colOff>
      <xdr:row>71</xdr:row>
      <xdr:rowOff>130459</xdr:rowOff>
    </xdr:to>
    <xdr:sp macro="" textlink="">
      <xdr:nvSpPr>
        <xdr:cNvPr id="630" name="円/楕円 629"/>
        <xdr:cNvSpPr/>
      </xdr:nvSpPr>
      <xdr:spPr>
        <a:xfrm>
          <a:off x="15430500" y="122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146986</xdr:rowOff>
    </xdr:from>
    <xdr:ext cx="534377" cy="259045"/>
    <xdr:sp macro="" textlink="">
      <xdr:nvSpPr>
        <xdr:cNvPr id="631" name="テキスト ボックス 630"/>
        <xdr:cNvSpPr txBox="1"/>
      </xdr:nvSpPr>
      <xdr:spPr>
        <a:xfrm>
          <a:off x="15214111" y="119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134081</xdr:rowOff>
    </xdr:from>
    <xdr:to>
      <xdr:col>21</xdr:col>
      <xdr:colOff>212725</xdr:colOff>
      <xdr:row>70</xdr:row>
      <xdr:rowOff>64231</xdr:rowOff>
    </xdr:to>
    <xdr:sp macro="" textlink="">
      <xdr:nvSpPr>
        <xdr:cNvPr id="632" name="円/楕円 631"/>
        <xdr:cNvSpPr/>
      </xdr:nvSpPr>
      <xdr:spPr>
        <a:xfrm>
          <a:off x="14541500" y="119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80758</xdr:rowOff>
    </xdr:from>
    <xdr:ext cx="534377" cy="259045"/>
    <xdr:sp macro="" textlink="">
      <xdr:nvSpPr>
        <xdr:cNvPr id="633" name="テキスト ボックス 632"/>
        <xdr:cNvSpPr txBox="1"/>
      </xdr:nvSpPr>
      <xdr:spPr>
        <a:xfrm>
          <a:off x="14325111" y="1173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38020</xdr:rowOff>
    </xdr:from>
    <xdr:to>
      <xdr:col>20</xdr:col>
      <xdr:colOff>9525</xdr:colOff>
      <xdr:row>69</xdr:row>
      <xdr:rowOff>139620</xdr:rowOff>
    </xdr:to>
    <xdr:sp macro="" textlink="">
      <xdr:nvSpPr>
        <xdr:cNvPr id="634" name="円/楕円 633"/>
        <xdr:cNvSpPr/>
      </xdr:nvSpPr>
      <xdr:spPr>
        <a:xfrm>
          <a:off x="13652500" y="118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67</xdr:row>
      <xdr:rowOff>156147</xdr:rowOff>
    </xdr:from>
    <xdr:ext cx="599010" cy="259045"/>
    <xdr:sp macro="" textlink="">
      <xdr:nvSpPr>
        <xdr:cNvPr id="635" name="テキスト ボックス 634"/>
        <xdr:cNvSpPr txBox="1"/>
      </xdr:nvSpPr>
      <xdr:spPr>
        <a:xfrm>
          <a:off x="13403794" y="116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106306</xdr:rowOff>
    </xdr:from>
    <xdr:to>
      <xdr:col>18</xdr:col>
      <xdr:colOff>492125</xdr:colOff>
      <xdr:row>72</xdr:row>
      <xdr:rowOff>36456</xdr:rowOff>
    </xdr:to>
    <xdr:sp macro="" textlink="">
      <xdr:nvSpPr>
        <xdr:cNvPr id="636" name="円/楕円 635"/>
        <xdr:cNvSpPr/>
      </xdr:nvSpPr>
      <xdr:spPr>
        <a:xfrm>
          <a:off x="12763500" y="122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52983</xdr:rowOff>
    </xdr:from>
    <xdr:ext cx="534377" cy="259045"/>
    <xdr:sp macro="" textlink="">
      <xdr:nvSpPr>
        <xdr:cNvPr id="637" name="テキスト ボックス 636"/>
        <xdr:cNvSpPr txBox="1"/>
      </xdr:nvSpPr>
      <xdr:spPr>
        <a:xfrm>
          <a:off x="12547111" y="120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59" name="直線コネクタ 658"/>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0"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1" name="直線コネクタ 660"/>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2"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3" name="直線コネクタ 662"/>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9123</xdr:rowOff>
    </xdr:from>
    <xdr:to>
      <xdr:col>23</xdr:col>
      <xdr:colOff>517525</xdr:colOff>
      <xdr:row>98</xdr:row>
      <xdr:rowOff>98963</xdr:rowOff>
    </xdr:to>
    <xdr:cxnSp macro="">
      <xdr:nvCxnSpPr>
        <xdr:cNvPr id="664" name="直線コネクタ 663"/>
        <xdr:cNvCxnSpPr/>
      </xdr:nvCxnSpPr>
      <xdr:spPr>
        <a:xfrm>
          <a:off x="15481300" y="16639773"/>
          <a:ext cx="8382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5"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66" name="フローチャート : 判断 665"/>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54181</xdr:rowOff>
    </xdr:from>
    <xdr:to>
      <xdr:col>22</xdr:col>
      <xdr:colOff>365125</xdr:colOff>
      <xdr:row>97</xdr:row>
      <xdr:rowOff>9123</xdr:rowOff>
    </xdr:to>
    <xdr:cxnSp macro="">
      <xdr:nvCxnSpPr>
        <xdr:cNvPr id="667" name="直線コネクタ 666"/>
        <xdr:cNvCxnSpPr/>
      </xdr:nvCxnSpPr>
      <xdr:spPr>
        <a:xfrm>
          <a:off x="14592300" y="16170481"/>
          <a:ext cx="889000" cy="46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68" name="フローチャート : 判断 667"/>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69" name="テキスト ボックス 668"/>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54181</xdr:rowOff>
    </xdr:from>
    <xdr:to>
      <xdr:col>21</xdr:col>
      <xdr:colOff>161925</xdr:colOff>
      <xdr:row>94</xdr:row>
      <xdr:rowOff>77544</xdr:rowOff>
    </xdr:to>
    <xdr:cxnSp macro="">
      <xdr:nvCxnSpPr>
        <xdr:cNvPr id="670" name="直線コネクタ 669"/>
        <xdr:cNvCxnSpPr/>
      </xdr:nvCxnSpPr>
      <xdr:spPr>
        <a:xfrm flipV="1">
          <a:off x="13703300" y="16170481"/>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1" name="フローチャート : 判断 670"/>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2" name="テキスト ボックス 671"/>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109021</xdr:rowOff>
    </xdr:from>
    <xdr:to>
      <xdr:col>19</xdr:col>
      <xdr:colOff>644525</xdr:colOff>
      <xdr:row>94</xdr:row>
      <xdr:rowOff>77544</xdr:rowOff>
    </xdr:to>
    <xdr:cxnSp macro="">
      <xdr:nvCxnSpPr>
        <xdr:cNvPr id="673" name="直線コネクタ 672"/>
        <xdr:cNvCxnSpPr/>
      </xdr:nvCxnSpPr>
      <xdr:spPr>
        <a:xfrm>
          <a:off x="12814300" y="15710971"/>
          <a:ext cx="889000" cy="48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4" name="フローチャート : 判断 673"/>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140547</xdr:rowOff>
    </xdr:from>
    <xdr:ext cx="534377" cy="259045"/>
    <xdr:sp macro="" textlink="">
      <xdr:nvSpPr>
        <xdr:cNvPr id="675" name="テキスト ボックス 674"/>
        <xdr:cNvSpPr txBox="1"/>
      </xdr:nvSpPr>
      <xdr:spPr>
        <a:xfrm>
          <a:off x="13436111" y="165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76" name="フローチャート : 判断 675"/>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16510</xdr:rowOff>
    </xdr:from>
    <xdr:ext cx="534377" cy="259045"/>
    <xdr:sp macro="" textlink="">
      <xdr:nvSpPr>
        <xdr:cNvPr id="677" name="テキスト ボックス 676"/>
        <xdr:cNvSpPr txBox="1"/>
      </xdr:nvSpPr>
      <xdr:spPr>
        <a:xfrm>
          <a:off x="12547111" y="164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48163</xdr:rowOff>
    </xdr:from>
    <xdr:to>
      <xdr:col>23</xdr:col>
      <xdr:colOff>568325</xdr:colOff>
      <xdr:row>98</xdr:row>
      <xdr:rowOff>149763</xdr:rowOff>
    </xdr:to>
    <xdr:sp macro="" textlink="">
      <xdr:nvSpPr>
        <xdr:cNvPr id="683" name="円/楕円 682"/>
        <xdr:cNvSpPr/>
      </xdr:nvSpPr>
      <xdr:spPr>
        <a:xfrm>
          <a:off x="16268700" y="16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134540</xdr:rowOff>
    </xdr:from>
    <xdr:ext cx="469744" cy="259045"/>
    <xdr:sp macro="" textlink="">
      <xdr:nvSpPr>
        <xdr:cNvPr id="684" name="積立金該当値テキスト"/>
        <xdr:cNvSpPr txBox="1"/>
      </xdr:nvSpPr>
      <xdr:spPr>
        <a:xfrm>
          <a:off x="16370300" y="1676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129773</xdr:rowOff>
    </xdr:from>
    <xdr:to>
      <xdr:col>22</xdr:col>
      <xdr:colOff>415925</xdr:colOff>
      <xdr:row>97</xdr:row>
      <xdr:rowOff>59923</xdr:rowOff>
    </xdr:to>
    <xdr:sp macro="" textlink="">
      <xdr:nvSpPr>
        <xdr:cNvPr id="685" name="円/楕円 684"/>
        <xdr:cNvSpPr/>
      </xdr:nvSpPr>
      <xdr:spPr>
        <a:xfrm>
          <a:off x="15430500" y="165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51050</xdr:rowOff>
    </xdr:from>
    <xdr:ext cx="534377" cy="259045"/>
    <xdr:sp macro="" textlink="">
      <xdr:nvSpPr>
        <xdr:cNvPr id="686" name="テキスト ボックス 685"/>
        <xdr:cNvSpPr txBox="1"/>
      </xdr:nvSpPr>
      <xdr:spPr>
        <a:xfrm>
          <a:off x="15214111" y="166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3381</xdr:rowOff>
    </xdr:from>
    <xdr:to>
      <xdr:col>21</xdr:col>
      <xdr:colOff>212725</xdr:colOff>
      <xdr:row>94</xdr:row>
      <xdr:rowOff>104981</xdr:rowOff>
    </xdr:to>
    <xdr:sp macro="" textlink="">
      <xdr:nvSpPr>
        <xdr:cNvPr id="687" name="円/楕円 686"/>
        <xdr:cNvSpPr/>
      </xdr:nvSpPr>
      <xdr:spPr>
        <a:xfrm>
          <a:off x="14541500" y="1611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121508</xdr:rowOff>
    </xdr:from>
    <xdr:ext cx="534377" cy="259045"/>
    <xdr:sp macro="" textlink="">
      <xdr:nvSpPr>
        <xdr:cNvPr id="688" name="テキスト ボックス 687"/>
        <xdr:cNvSpPr txBox="1"/>
      </xdr:nvSpPr>
      <xdr:spPr>
        <a:xfrm>
          <a:off x="14325111" y="158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26744</xdr:rowOff>
    </xdr:from>
    <xdr:to>
      <xdr:col>20</xdr:col>
      <xdr:colOff>9525</xdr:colOff>
      <xdr:row>94</xdr:row>
      <xdr:rowOff>128344</xdr:rowOff>
    </xdr:to>
    <xdr:sp macro="" textlink="">
      <xdr:nvSpPr>
        <xdr:cNvPr id="689" name="円/楕円 688"/>
        <xdr:cNvSpPr/>
      </xdr:nvSpPr>
      <xdr:spPr>
        <a:xfrm>
          <a:off x="13652500" y="161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144871</xdr:rowOff>
    </xdr:from>
    <xdr:ext cx="534377" cy="259045"/>
    <xdr:sp macro="" textlink="">
      <xdr:nvSpPr>
        <xdr:cNvPr id="690" name="テキスト ボックス 689"/>
        <xdr:cNvSpPr txBox="1"/>
      </xdr:nvSpPr>
      <xdr:spPr>
        <a:xfrm>
          <a:off x="13436111" y="159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58221</xdr:rowOff>
    </xdr:from>
    <xdr:to>
      <xdr:col>18</xdr:col>
      <xdr:colOff>492125</xdr:colOff>
      <xdr:row>91</xdr:row>
      <xdr:rowOff>159821</xdr:rowOff>
    </xdr:to>
    <xdr:sp macro="" textlink="">
      <xdr:nvSpPr>
        <xdr:cNvPr id="691" name="円/楕円 690"/>
        <xdr:cNvSpPr/>
      </xdr:nvSpPr>
      <xdr:spPr>
        <a:xfrm>
          <a:off x="12763500" y="15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4898</xdr:rowOff>
    </xdr:from>
    <xdr:ext cx="534377" cy="259045"/>
    <xdr:sp macro="" textlink="">
      <xdr:nvSpPr>
        <xdr:cNvPr id="692" name="テキスト ボックス 691"/>
        <xdr:cNvSpPr txBox="1"/>
      </xdr:nvSpPr>
      <xdr:spPr>
        <a:xfrm>
          <a:off x="12547111" y="15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6" name="テキスト ボックス 70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8" name="テキスト ボックス 70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0" name="テキスト ボックス 70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2" name="テキスト ボックス 71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4" name="テキスト ボックス 71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18" name="直線コネクタ 717"/>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0" name="直線コネクタ 71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1"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2" name="直線コネクタ 721"/>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159458</xdr:rowOff>
    </xdr:from>
    <xdr:to>
      <xdr:col>32</xdr:col>
      <xdr:colOff>187325</xdr:colOff>
      <xdr:row>36</xdr:row>
      <xdr:rowOff>103451</xdr:rowOff>
    </xdr:to>
    <xdr:cxnSp macro="">
      <xdr:nvCxnSpPr>
        <xdr:cNvPr id="723" name="直線コネクタ 722"/>
        <xdr:cNvCxnSpPr/>
      </xdr:nvCxnSpPr>
      <xdr:spPr>
        <a:xfrm flipV="1">
          <a:off x="21323300" y="5988758"/>
          <a:ext cx="8382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4"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5" name="フローチャート : 判断 724"/>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25563</xdr:rowOff>
    </xdr:from>
    <xdr:to>
      <xdr:col>31</xdr:col>
      <xdr:colOff>34925</xdr:colOff>
      <xdr:row>36</xdr:row>
      <xdr:rowOff>103451</xdr:rowOff>
    </xdr:to>
    <xdr:cxnSp macro="">
      <xdr:nvCxnSpPr>
        <xdr:cNvPr id="726" name="直線コネクタ 725"/>
        <xdr:cNvCxnSpPr/>
      </xdr:nvCxnSpPr>
      <xdr:spPr>
        <a:xfrm>
          <a:off x="20434300" y="5854863"/>
          <a:ext cx="889000" cy="4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27" name="フローチャート : 判断 726"/>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28" name="テキスト ボックス 727"/>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25563</xdr:rowOff>
    </xdr:from>
    <xdr:to>
      <xdr:col>29</xdr:col>
      <xdr:colOff>517525</xdr:colOff>
      <xdr:row>37</xdr:row>
      <xdr:rowOff>76509</xdr:rowOff>
    </xdr:to>
    <xdr:cxnSp macro="">
      <xdr:nvCxnSpPr>
        <xdr:cNvPr id="729" name="直線コネクタ 728"/>
        <xdr:cNvCxnSpPr/>
      </xdr:nvCxnSpPr>
      <xdr:spPr>
        <a:xfrm flipV="1">
          <a:off x="19545300" y="5854863"/>
          <a:ext cx="889000" cy="5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0" name="フローチャート : 判断 729"/>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1" name="テキスト ボックス 730"/>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76509</xdr:rowOff>
    </xdr:from>
    <xdr:to>
      <xdr:col>28</xdr:col>
      <xdr:colOff>314325</xdr:colOff>
      <xdr:row>39</xdr:row>
      <xdr:rowOff>98715</xdr:rowOff>
    </xdr:to>
    <xdr:cxnSp macro="">
      <xdr:nvCxnSpPr>
        <xdr:cNvPr id="732" name="直線コネクタ 731"/>
        <xdr:cNvCxnSpPr/>
      </xdr:nvCxnSpPr>
      <xdr:spPr>
        <a:xfrm flipV="1">
          <a:off x="18656300" y="6420159"/>
          <a:ext cx="889000" cy="3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3" name="フローチャート : 判断 732"/>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36303</xdr:rowOff>
    </xdr:from>
    <xdr:ext cx="378565" cy="259045"/>
    <xdr:sp macro="" textlink="">
      <xdr:nvSpPr>
        <xdr:cNvPr id="734" name="テキスト ボックス 733"/>
        <xdr:cNvSpPr txBox="1"/>
      </xdr:nvSpPr>
      <xdr:spPr>
        <a:xfrm>
          <a:off x="19356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5" name="フローチャート : 判断 734"/>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36" name="テキスト ボックス 735"/>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108658</xdr:rowOff>
    </xdr:from>
    <xdr:to>
      <xdr:col>32</xdr:col>
      <xdr:colOff>238125</xdr:colOff>
      <xdr:row>35</xdr:row>
      <xdr:rowOff>38808</xdr:rowOff>
    </xdr:to>
    <xdr:sp macro="" textlink="">
      <xdr:nvSpPr>
        <xdr:cNvPr id="742" name="円/楕円 741"/>
        <xdr:cNvSpPr/>
      </xdr:nvSpPr>
      <xdr:spPr>
        <a:xfrm>
          <a:off x="22110700" y="59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131535</xdr:rowOff>
    </xdr:from>
    <xdr:ext cx="469744" cy="259045"/>
    <xdr:sp macro="" textlink="">
      <xdr:nvSpPr>
        <xdr:cNvPr id="743" name="投資及び出資金該当値テキスト"/>
        <xdr:cNvSpPr txBox="1"/>
      </xdr:nvSpPr>
      <xdr:spPr>
        <a:xfrm>
          <a:off x="22212300" y="578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52651</xdr:rowOff>
    </xdr:from>
    <xdr:to>
      <xdr:col>31</xdr:col>
      <xdr:colOff>85725</xdr:colOff>
      <xdr:row>36</xdr:row>
      <xdr:rowOff>154251</xdr:rowOff>
    </xdr:to>
    <xdr:sp macro="" textlink="">
      <xdr:nvSpPr>
        <xdr:cNvPr id="744" name="円/楕円 743"/>
        <xdr:cNvSpPr/>
      </xdr:nvSpPr>
      <xdr:spPr>
        <a:xfrm>
          <a:off x="212725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170778</xdr:rowOff>
    </xdr:from>
    <xdr:ext cx="469744" cy="259045"/>
    <xdr:sp macro="" textlink="">
      <xdr:nvSpPr>
        <xdr:cNvPr id="745" name="テキスト ボックス 744"/>
        <xdr:cNvSpPr txBox="1"/>
      </xdr:nvSpPr>
      <xdr:spPr>
        <a:xfrm>
          <a:off x="21088427" y="60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146213</xdr:rowOff>
    </xdr:from>
    <xdr:to>
      <xdr:col>29</xdr:col>
      <xdr:colOff>568325</xdr:colOff>
      <xdr:row>34</xdr:row>
      <xdr:rowOff>76363</xdr:rowOff>
    </xdr:to>
    <xdr:sp macro="" textlink="">
      <xdr:nvSpPr>
        <xdr:cNvPr id="746" name="円/楕円 745"/>
        <xdr:cNvSpPr/>
      </xdr:nvSpPr>
      <xdr:spPr>
        <a:xfrm>
          <a:off x="20383500" y="58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92890</xdr:rowOff>
    </xdr:from>
    <xdr:ext cx="469744" cy="259045"/>
    <xdr:sp macro="" textlink="">
      <xdr:nvSpPr>
        <xdr:cNvPr id="747" name="テキスト ボックス 746"/>
        <xdr:cNvSpPr txBox="1"/>
      </xdr:nvSpPr>
      <xdr:spPr>
        <a:xfrm>
          <a:off x="20199427" y="55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25709</xdr:rowOff>
    </xdr:from>
    <xdr:to>
      <xdr:col>28</xdr:col>
      <xdr:colOff>365125</xdr:colOff>
      <xdr:row>37</xdr:row>
      <xdr:rowOff>127309</xdr:rowOff>
    </xdr:to>
    <xdr:sp macro="" textlink="">
      <xdr:nvSpPr>
        <xdr:cNvPr id="748" name="円/楕円 747"/>
        <xdr:cNvSpPr/>
      </xdr:nvSpPr>
      <xdr:spPr>
        <a:xfrm>
          <a:off x="19494500" y="6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143836</xdr:rowOff>
    </xdr:from>
    <xdr:ext cx="469744" cy="259045"/>
    <xdr:sp macro="" textlink="">
      <xdr:nvSpPr>
        <xdr:cNvPr id="749" name="テキスト ボックス 748"/>
        <xdr:cNvSpPr txBox="1"/>
      </xdr:nvSpPr>
      <xdr:spPr>
        <a:xfrm>
          <a:off x="19310427" y="614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50" name="円/楕円 749"/>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51" name="テキスト ボックス 750"/>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5" name="テキスト ボックス 76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7" name="テキスト ボックス 76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69" name="テキスト ボックス 76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77" name="直線コネクタ 776"/>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0"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1" name="直線コネクタ 780"/>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89081</xdr:rowOff>
    </xdr:from>
    <xdr:to>
      <xdr:col>32</xdr:col>
      <xdr:colOff>187325</xdr:colOff>
      <xdr:row>59</xdr:row>
      <xdr:rowOff>89190</xdr:rowOff>
    </xdr:to>
    <xdr:cxnSp macro="">
      <xdr:nvCxnSpPr>
        <xdr:cNvPr id="782" name="直線コネクタ 781"/>
        <xdr:cNvCxnSpPr/>
      </xdr:nvCxnSpPr>
      <xdr:spPr>
        <a:xfrm flipV="1">
          <a:off x="21323300" y="10204631"/>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3"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4" name="フローチャート : 判断 783"/>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89190</xdr:rowOff>
    </xdr:from>
    <xdr:to>
      <xdr:col>31</xdr:col>
      <xdr:colOff>34925</xdr:colOff>
      <xdr:row>59</xdr:row>
      <xdr:rowOff>89408</xdr:rowOff>
    </xdr:to>
    <xdr:cxnSp macro="">
      <xdr:nvCxnSpPr>
        <xdr:cNvPr id="785" name="直線コネクタ 784"/>
        <xdr:cNvCxnSpPr/>
      </xdr:nvCxnSpPr>
      <xdr:spPr>
        <a:xfrm flipV="1">
          <a:off x="20434300" y="1020474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86" name="フローチャート : 判断 785"/>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87" name="テキスト ボックス 786"/>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80155</xdr:rowOff>
    </xdr:from>
    <xdr:to>
      <xdr:col>29</xdr:col>
      <xdr:colOff>517525</xdr:colOff>
      <xdr:row>59</xdr:row>
      <xdr:rowOff>89408</xdr:rowOff>
    </xdr:to>
    <xdr:cxnSp macro="">
      <xdr:nvCxnSpPr>
        <xdr:cNvPr id="788" name="直線コネクタ 787"/>
        <xdr:cNvCxnSpPr/>
      </xdr:nvCxnSpPr>
      <xdr:spPr>
        <a:xfrm>
          <a:off x="19545300" y="10195705"/>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89" name="フローチャート : 判断 788"/>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0" name="テキスト ボックス 789"/>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80155</xdr:rowOff>
    </xdr:from>
    <xdr:to>
      <xdr:col>28</xdr:col>
      <xdr:colOff>314325</xdr:colOff>
      <xdr:row>59</xdr:row>
      <xdr:rowOff>80373</xdr:rowOff>
    </xdr:to>
    <xdr:cxnSp macro="">
      <xdr:nvCxnSpPr>
        <xdr:cNvPr id="791" name="直線コネクタ 790"/>
        <xdr:cNvCxnSpPr/>
      </xdr:nvCxnSpPr>
      <xdr:spPr>
        <a:xfrm flipV="1">
          <a:off x="18656300" y="1019570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2" name="フローチャート : 判断 791"/>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3" name="テキスト ボックス 792"/>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4" name="フローチャート : 判断 793"/>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5" name="テキスト ボックス 794"/>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38281</xdr:rowOff>
    </xdr:from>
    <xdr:to>
      <xdr:col>32</xdr:col>
      <xdr:colOff>238125</xdr:colOff>
      <xdr:row>59</xdr:row>
      <xdr:rowOff>139881</xdr:rowOff>
    </xdr:to>
    <xdr:sp macro="" textlink="">
      <xdr:nvSpPr>
        <xdr:cNvPr id="801" name="円/楕円 800"/>
        <xdr:cNvSpPr/>
      </xdr:nvSpPr>
      <xdr:spPr>
        <a:xfrm>
          <a:off x="22110700" y="101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124658</xdr:rowOff>
    </xdr:from>
    <xdr:ext cx="313932" cy="259045"/>
    <xdr:sp macro="" textlink="">
      <xdr:nvSpPr>
        <xdr:cNvPr id="802" name="貸付金該当値テキスト"/>
        <xdr:cNvSpPr txBox="1"/>
      </xdr:nvSpPr>
      <xdr:spPr>
        <a:xfrm>
          <a:off x="22212300" y="10068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38390</xdr:rowOff>
    </xdr:from>
    <xdr:to>
      <xdr:col>31</xdr:col>
      <xdr:colOff>85725</xdr:colOff>
      <xdr:row>59</xdr:row>
      <xdr:rowOff>139990</xdr:rowOff>
    </xdr:to>
    <xdr:sp macro="" textlink="">
      <xdr:nvSpPr>
        <xdr:cNvPr id="803" name="円/楕円 802"/>
        <xdr:cNvSpPr/>
      </xdr:nvSpPr>
      <xdr:spPr>
        <a:xfrm>
          <a:off x="21272500" y="101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131117</xdr:rowOff>
    </xdr:from>
    <xdr:ext cx="313932" cy="259045"/>
    <xdr:sp macro="" textlink="">
      <xdr:nvSpPr>
        <xdr:cNvPr id="804" name="テキスト ボックス 803"/>
        <xdr:cNvSpPr txBox="1"/>
      </xdr:nvSpPr>
      <xdr:spPr>
        <a:xfrm>
          <a:off x="21166333" y="1024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38608</xdr:rowOff>
    </xdr:from>
    <xdr:to>
      <xdr:col>29</xdr:col>
      <xdr:colOff>568325</xdr:colOff>
      <xdr:row>59</xdr:row>
      <xdr:rowOff>140208</xdr:rowOff>
    </xdr:to>
    <xdr:sp macro="" textlink="">
      <xdr:nvSpPr>
        <xdr:cNvPr id="805" name="円/楕円 804"/>
        <xdr:cNvSpPr/>
      </xdr:nvSpPr>
      <xdr:spPr>
        <a:xfrm>
          <a:off x="20383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131335</xdr:rowOff>
    </xdr:from>
    <xdr:ext cx="313932" cy="259045"/>
    <xdr:sp macro="" textlink="">
      <xdr:nvSpPr>
        <xdr:cNvPr id="806" name="テキスト ボックス 805"/>
        <xdr:cNvSpPr txBox="1"/>
      </xdr:nvSpPr>
      <xdr:spPr>
        <a:xfrm>
          <a:off x="20277333" y="1024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29355</xdr:rowOff>
    </xdr:from>
    <xdr:to>
      <xdr:col>28</xdr:col>
      <xdr:colOff>365125</xdr:colOff>
      <xdr:row>59</xdr:row>
      <xdr:rowOff>130955</xdr:rowOff>
    </xdr:to>
    <xdr:sp macro="" textlink="">
      <xdr:nvSpPr>
        <xdr:cNvPr id="807" name="円/楕円 806"/>
        <xdr:cNvSpPr/>
      </xdr:nvSpPr>
      <xdr:spPr>
        <a:xfrm>
          <a:off x="19494500" y="101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122082</xdr:rowOff>
    </xdr:from>
    <xdr:ext cx="378565" cy="259045"/>
    <xdr:sp macro="" textlink="">
      <xdr:nvSpPr>
        <xdr:cNvPr id="808" name="テキスト ボックス 807"/>
        <xdr:cNvSpPr txBox="1"/>
      </xdr:nvSpPr>
      <xdr:spPr>
        <a:xfrm>
          <a:off x="19356017" y="1023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29573</xdr:rowOff>
    </xdr:from>
    <xdr:to>
      <xdr:col>27</xdr:col>
      <xdr:colOff>161925</xdr:colOff>
      <xdr:row>59</xdr:row>
      <xdr:rowOff>131173</xdr:rowOff>
    </xdr:to>
    <xdr:sp macro="" textlink="">
      <xdr:nvSpPr>
        <xdr:cNvPr id="809" name="円/楕円 808"/>
        <xdr:cNvSpPr/>
      </xdr:nvSpPr>
      <xdr:spPr>
        <a:xfrm>
          <a:off x="186055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122300</xdr:rowOff>
    </xdr:from>
    <xdr:ext cx="378565" cy="259045"/>
    <xdr:sp macro="" textlink="">
      <xdr:nvSpPr>
        <xdr:cNvPr id="810" name="テキスト ボックス 809"/>
        <xdr:cNvSpPr txBox="1"/>
      </xdr:nvSpPr>
      <xdr:spPr>
        <a:xfrm>
          <a:off x="18467017" y="102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5" name="直線コネクタ 834"/>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36"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37" name="直線コネクタ 836"/>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38"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39" name="直線コネクタ 838"/>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14675</xdr:rowOff>
    </xdr:from>
    <xdr:to>
      <xdr:col>32</xdr:col>
      <xdr:colOff>187325</xdr:colOff>
      <xdr:row>72</xdr:row>
      <xdr:rowOff>72778</xdr:rowOff>
    </xdr:to>
    <xdr:cxnSp macro="">
      <xdr:nvCxnSpPr>
        <xdr:cNvPr id="840" name="直線コネクタ 839"/>
        <xdr:cNvCxnSpPr/>
      </xdr:nvCxnSpPr>
      <xdr:spPr>
        <a:xfrm flipV="1">
          <a:off x="21323300" y="12359075"/>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1"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2" name="フローチャート : 判断 841"/>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8331</xdr:rowOff>
    </xdr:from>
    <xdr:to>
      <xdr:col>31</xdr:col>
      <xdr:colOff>34925</xdr:colOff>
      <xdr:row>72</xdr:row>
      <xdr:rowOff>72778</xdr:rowOff>
    </xdr:to>
    <xdr:cxnSp macro="">
      <xdr:nvCxnSpPr>
        <xdr:cNvPr id="843" name="直線コネクタ 842"/>
        <xdr:cNvCxnSpPr/>
      </xdr:nvCxnSpPr>
      <xdr:spPr>
        <a:xfrm>
          <a:off x="20434300" y="12352731"/>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4" name="フローチャート : 判断 843"/>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5" name="テキスト ボックス 844"/>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8331</xdr:rowOff>
    </xdr:from>
    <xdr:to>
      <xdr:col>29</xdr:col>
      <xdr:colOff>517525</xdr:colOff>
      <xdr:row>72</xdr:row>
      <xdr:rowOff>166751</xdr:rowOff>
    </xdr:to>
    <xdr:cxnSp macro="">
      <xdr:nvCxnSpPr>
        <xdr:cNvPr id="846" name="直線コネクタ 845"/>
        <xdr:cNvCxnSpPr/>
      </xdr:nvCxnSpPr>
      <xdr:spPr>
        <a:xfrm flipV="1">
          <a:off x="19545300" y="12352731"/>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47" name="フローチャート : 判断 846"/>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48" name="テキスト ボックス 847"/>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166751</xdr:rowOff>
    </xdr:from>
    <xdr:to>
      <xdr:col>28</xdr:col>
      <xdr:colOff>314325</xdr:colOff>
      <xdr:row>73</xdr:row>
      <xdr:rowOff>17780</xdr:rowOff>
    </xdr:to>
    <xdr:cxnSp macro="">
      <xdr:nvCxnSpPr>
        <xdr:cNvPr id="849" name="直線コネクタ 848"/>
        <xdr:cNvCxnSpPr/>
      </xdr:nvCxnSpPr>
      <xdr:spPr>
        <a:xfrm flipV="1">
          <a:off x="18656300" y="1251115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0" name="フローチャート : 判断 849"/>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1" name="テキスト ボックス 850"/>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2" name="フローチャート : 判断 851"/>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3" name="テキスト ボックス 852"/>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135325</xdr:rowOff>
    </xdr:from>
    <xdr:to>
      <xdr:col>32</xdr:col>
      <xdr:colOff>238125</xdr:colOff>
      <xdr:row>72</xdr:row>
      <xdr:rowOff>65475</xdr:rowOff>
    </xdr:to>
    <xdr:sp macro="" textlink="">
      <xdr:nvSpPr>
        <xdr:cNvPr id="859" name="円/楕円 858"/>
        <xdr:cNvSpPr/>
      </xdr:nvSpPr>
      <xdr:spPr>
        <a:xfrm>
          <a:off x="22110700" y="123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158202</xdr:rowOff>
    </xdr:from>
    <xdr:ext cx="534377" cy="259045"/>
    <xdr:sp macro="" textlink="">
      <xdr:nvSpPr>
        <xdr:cNvPr id="860" name="繰出金該当値テキスト"/>
        <xdr:cNvSpPr txBox="1"/>
      </xdr:nvSpPr>
      <xdr:spPr>
        <a:xfrm>
          <a:off x="22212300" y="121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84,563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21978</xdr:rowOff>
    </xdr:from>
    <xdr:to>
      <xdr:col>31</xdr:col>
      <xdr:colOff>85725</xdr:colOff>
      <xdr:row>72</xdr:row>
      <xdr:rowOff>123578</xdr:rowOff>
    </xdr:to>
    <xdr:sp macro="" textlink="">
      <xdr:nvSpPr>
        <xdr:cNvPr id="861" name="円/楕円 860"/>
        <xdr:cNvSpPr/>
      </xdr:nvSpPr>
      <xdr:spPr>
        <a:xfrm>
          <a:off x="21272500" y="123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140105</xdr:rowOff>
    </xdr:from>
    <xdr:ext cx="534377" cy="259045"/>
    <xdr:sp macro="" textlink="">
      <xdr:nvSpPr>
        <xdr:cNvPr id="862" name="テキスト ボックス 861"/>
        <xdr:cNvSpPr txBox="1"/>
      </xdr:nvSpPr>
      <xdr:spPr>
        <a:xfrm>
          <a:off x="21056111" y="121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81,513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128981</xdr:rowOff>
    </xdr:from>
    <xdr:to>
      <xdr:col>29</xdr:col>
      <xdr:colOff>568325</xdr:colOff>
      <xdr:row>72</xdr:row>
      <xdr:rowOff>59131</xdr:rowOff>
    </xdr:to>
    <xdr:sp macro="" textlink="">
      <xdr:nvSpPr>
        <xdr:cNvPr id="863" name="円/楕円 862"/>
        <xdr:cNvSpPr/>
      </xdr:nvSpPr>
      <xdr:spPr>
        <a:xfrm>
          <a:off x="20383500" y="123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75658</xdr:rowOff>
    </xdr:from>
    <xdr:ext cx="534377" cy="259045"/>
    <xdr:sp macro="" textlink="">
      <xdr:nvSpPr>
        <xdr:cNvPr id="864" name="テキスト ボックス 863"/>
        <xdr:cNvSpPr txBox="1"/>
      </xdr:nvSpPr>
      <xdr:spPr>
        <a:xfrm>
          <a:off x="20167111" y="120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115951</xdr:rowOff>
    </xdr:from>
    <xdr:to>
      <xdr:col>28</xdr:col>
      <xdr:colOff>365125</xdr:colOff>
      <xdr:row>73</xdr:row>
      <xdr:rowOff>46101</xdr:rowOff>
    </xdr:to>
    <xdr:sp macro="" textlink="">
      <xdr:nvSpPr>
        <xdr:cNvPr id="865" name="円/楕円 864"/>
        <xdr:cNvSpPr/>
      </xdr:nvSpPr>
      <xdr:spPr>
        <a:xfrm>
          <a:off x="19494500" y="124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62628</xdr:rowOff>
    </xdr:from>
    <xdr:ext cx="534377" cy="259045"/>
    <xdr:sp macro="" textlink="">
      <xdr:nvSpPr>
        <xdr:cNvPr id="866" name="テキスト ボックス 865"/>
        <xdr:cNvSpPr txBox="1"/>
      </xdr:nvSpPr>
      <xdr:spPr>
        <a:xfrm>
          <a:off x="19278111" y="122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138430</xdr:rowOff>
    </xdr:from>
    <xdr:to>
      <xdr:col>27</xdr:col>
      <xdr:colOff>161925</xdr:colOff>
      <xdr:row>73</xdr:row>
      <xdr:rowOff>68580</xdr:rowOff>
    </xdr:to>
    <xdr:sp macro="" textlink="">
      <xdr:nvSpPr>
        <xdr:cNvPr id="867" name="円/楕円 866"/>
        <xdr:cNvSpPr/>
      </xdr:nvSpPr>
      <xdr:spPr>
        <a:xfrm>
          <a:off x="18605500" y="124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85107</xdr:rowOff>
    </xdr:from>
    <xdr:ext cx="534377" cy="259045"/>
    <xdr:sp macro="" textlink="">
      <xdr:nvSpPr>
        <xdr:cNvPr id="868" name="テキスト ボックス 867"/>
        <xdr:cNvSpPr txBox="1"/>
      </xdr:nvSpPr>
      <xdr:spPr>
        <a:xfrm>
          <a:off x="18389111" y="122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特記事項（性質別）</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人件費については、住民一人当たり</a:t>
          </a:r>
          <a:r>
            <a:rPr lang="en-US" altLang="ja-JP" sz="1100" b="0" i="0" baseline="0">
              <a:solidFill>
                <a:schemeClr val="dk1"/>
              </a:solidFill>
              <a:latin typeface="+mn-lt"/>
              <a:ea typeface="+mn-ea"/>
              <a:cs typeface="+mn-cs"/>
            </a:rPr>
            <a:t>96,348</a:t>
          </a:r>
          <a:r>
            <a:rPr lang="ja-JP" altLang="ja-JP" sz="1100" b="0" i="0" baseline="0">
              <a:solidFill>
                <a:schemeClr val="dk1"/>
              </a:solidFill>
              <a:latin typeface="+mn-lt"/>
              <a:ea typeface="+mn-ea"/>
              <a:cs typeface="+mn-cs"/>
            </a:rPr>
            <a:t>円となっており、類似団体内</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位で、全国平均・岐阜県平均と比べてもかなり高くなっている。合併当初に比べると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117</a:t>
          </a:r>
          <a:r>
            <a:rPr lang="ja-JP" altLang="ja-JP" sz="1100" b="0" i="0" baseline="0">
              <a:solidFill>
                <a:schemeClr val="dk1"/>
              </a:solidFill>
              <a:latin typeface="+mn-lt"/>
              <a:ea typeface="+mn-ea"/>
              <a:cs typeface="+mn-cs"/>
            </a:rPr>
            <a:t>人の削減を行っているが、今後も引き続き職員数の削減を進めていく。</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普通建設事業費については</a:t>
          </a:r>
          <a:r>
            <a:rPr kumimoji="1" lang="ja-JP" altLang="ja-JP" sz="1100">
              <a:solidFill>
                <a:schemeClr val="dk1"/>
              </a:solidFill>
              <a:latin typeface="+mn-lt"/>
              <a:ea typeface="+mn-ea"/>
              <a:cs typeface="+mn-cs"/>
            </a:rPr>
            <a:t>、住民一人当た</a:t>
          </a:r>
          <a:r>
            <a:rPr kumimoji="1" lang="ja-JP" altLang="en-US" sz="1100">
              <a:solidFill>
                <a:schemeClr val="dk1"/>
              </a:solidFill>
              <a:latin typeface="+mn-lt"/>
              <a:ea typeface="+mn-ea"/>
              <a:cs typeface="+mn-cs"/>
            </a:rPr>
            <a:t>り</a:t>
          </a:r>
          <a:r>
            <a:rPr kumimoji="1" lang="en-US" altLang="ja-JP" sz="1100">
              <a:solidFill>
                <a:schemeClr val="dk1"/>
              </a:solidFill>
              <a:latin typeface="+mn-lt"/>
              <a:ea typeface="+mn-ea"/>
              <a:cs typeface="+mn-cs"/>
            </a:rPr>
            <a:t>152,484</a:t>
          </a:r>
          <a:r>
            <a:rPr kumimoji="1" lang="ja-JP" altLang="ja-JP" sz="1100">
              <a:solidFill>
                <a:schemeClr val="dk1"/>
              </a:solidFill>
              <a:latin typeface="+mn-lt"/>
              <a:ea typeface="+mn-ea"/>
              <a:cs typeface="+mn-cs"/>
            </a:rPr>
            <a:t>円となっており、非常に高い。これは合併に伴う旧町村の格差是正や新町の一体化を目指す目的から支出される投資的経費が多いことによる。また、それらの</a:t>
          </a:r>
          <a:r>
            <a:rPr lang="ja-JP" altLang="ja-JP" sz="1100" b="0" i="0" baseline="0">
              <a:solidFill>
                <a:schemeClr val="dk1"/>
              </a:solidFill>
              <a:latin typeface="+mn-lt"/>
              <a:ea typeface="+mn-ea"/>
              <a:cs typeface="+mn-cs"/>
            </a:rPr>
            <a:t>財源として発行した地方債により、</a:t>
          </a:r>
          <a:r>
            <a:rPr kumimoji="1" lang="ja-JP" altLang="ja-JP" sz="1100">
              <a:solidFill>
                <a:schemeClr val="dk1"/>
              </a:solidFill>
              <a:latin typeface="+mn-lt"/>
              <a:ea typeface="+mn-ea"/>
              <a:cs typeface="+mn-cs"/>
            </a:rPr>
            <a:t>公債費についても一人当たりコスト</a:t>
          </a:r>
          <a:r>
            <a:rPr kumimoji="1" lang="ja-JP" altLang="en-US" sz="1100">
              <a:solidFill>
                <a:schemeClr val="dk1"/>
              </a:solidFill>
              <a:latin typeface="+mn-lt"/>
              <a:ea typeface="+mn-ea"/>
              <a:cs typeface="+mn-cs"/>
            </a:rPr>
            <a:t>が非常に</a:t>
          </a:r>
          <a:r>
            <a:rPr kumimoji="1" lang="ja-JP" altLang="ja-JP" sz="1100">
              <a:solidFill>
                <a:schemeClr val="dk1"/>
              </a:solidFill>
              <a:latin typeface="+mn-lt"/>
              <a:ea typeface="+mn-ea"/>
              <a:cs typeface="+mn-cs"/>
            </a:rPr>
            <a:t>高くなっている。</a:t>
          </a:r>
          <a:endParaRPr lang="en-US" altLang="ja-JP" sz="1100" b="0" i="0" baseline="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繰出金</a:t>
          </a:r>
          <a:r>
            <a:rPr lang="ja-JP" altLang="ja-JP" sz="1100" b="0" i="0" baseline="0">
              <a:solidFill>
                <a:schemeClr val="dk1"/>
              </a:solidFill>
              <a:latin typeface="+mn-lt"/>
              <a:ea typeface="+mn-ea"/>
              <a:cs typeface="+mn-cs"/>
            </a:rPr>
            <a:t>については</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84,563</a:t>
          </a:r>
          <a:r>
            <a:rPr kumimoji="1" lang="ja-JP" altLang="ja-JP" sz="1100">
              <a:solidFill>
                <a:schemeClr val="dk1"/>
              </a:solidFill>
              <a:latin typeface="+mn-lt"/>
              <a:ea typeface="+mn-ea"/>
              <a:cs typeface="+mn-cs"/>
            </a:rPr>
            <a:t>円となっており、全国平均・岐阜県平均と比べてもかなり高くなっている</a:t>
          </a:r>
          <a:r>
            <a:rPr kumimoji="1" lang="ja-JP" altLang="en-US" sz="1100">
              <a:solidFill>
                <a:schemeClr val="dk1"/>
              </a:solidFill>
              <a:latin typeface="+mn-lt"/>
              <a:ea typeface="+mn-ea"/>
              <a:cs typeface="+mn-cs"/>
            </a:rPr>
            <a:t>。今後、</a:t>
          </a:r>
          <a:r>
            <a:rPr lang="ja-JP" altLang="ja-JP" sz="1100" b="0" i="0" baseline="0">
              <a:solidFill>
                <a:schemeClr val="dk1"/>
              </a:solidFill>
              <a:latin typeface="+mn-lt"/>
              <a:ea typeface="+mn-ea"/>
              <a:cs typeface="+mn-cs"/>
            </a:rPr>
            <a:t>公営企業会計への繰出金について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料金体系の抜本的な見直し</a:t>
          </a:r>
          <a:r>
            <a:rPr lang="ja-JP" altLang="en-US" sz="1100" b="0" i="0" baseline="0">
              <a:solidFill>
                <a:schemeClr val="dk1"/>
              </a:solidFill>
              <a:latin typeface="+mn-lt"/>
              <a:ea typeface="+mn-ea"/>
              <a:cs typeface="+mn-cs"/>
            </a:rPr>
            <a:t>や加入率増加の方策</a:t>
          </a:r>
          <a:r>
            <a:rPr lang="ja-JP" altLang="ja-JP" sz="1100" b="0" i="0" baseline="0">
              <a:solidFill>
                <a:schemeClr val="dk1"/>
              </a:solidFill>
              <a:latin typeface="+mn-lt"/>
              <a:ea typeface="+mn-ea"/>
              <a:cs typeface="+mn-cs"/>
            </a:rPr>
            <a:t>を実施するよう指導</a:t>
          </a:r>
          <a:r>
            <a:rPr lang="ja-JP" altLang="en-US" sz="1100" b="0" i="0" baseline="0">
              <a:solidFill>
                <a:schemeClr val="dk1"/>
              </a:solidFill>
              <a:latin typeface="+mn-lt"/>
              <a:ea typeface="+mn-ea"/>
              <a:cs typeface="+mn-cs"/>
            </a:rPr>
            <a:t>し</a:t>
          </a:r>
          <a:r>
            <a:rPr lang="ja-JP" altLang="ja-JP" sz="1100" b="0" i="0" baseline="0">
              <a:solidFill>
                <a:schemeClr val="dk1"/>
              </a:solidFill>
              <a:latin typeface="+mn-lt"/>
              <a:ea typeface="+mn-ea"/>
              <a:cs typeface="+mn-cs"/>
            </a:rPr>
            <a:t>、普通会計への圧迫を軽減させる。</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129794</xdr:rowOff>
    </xdr:from>
    <xdr:to>
      <xdr:col>6</xdr:col>
      <xdr:colOff>511175</xdr:colOff>
      <xdr:row>32</xdr:row>
      <xdr:rowOff>125603</xdr:rowOff>
    </xdr:to>
    <xdr:cxnSp macro="">
      <xdr:nvCxnSpPr>
        <xdr:cNvPr id="61" name="直線コネクタ 60"/>
        <xdr:cNvCxnSpPr/>
      </xdr:nvCxnSpPr>
      <xdr:spPr>
        <a:xfrm>
          <a:off x="3797300" y="5444744"/>
          <a:ext cx="8382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129794</xdr:rowOff>
    </xdr:from>
    <xdr:to>
      <xdr:col>5</xdr:col>
      <xdr:colOff>358775</xdr:colOff>
      <xdr:row>32</xdr:row>
      <xdr:rowOff>82169</xdr:rowOff>
    </xdr:to>
    <xdr:cxnSp macro="">
      <xdr:nvCxnSpPr>
        <xdr:cNvPr id="64" name="直線コネクタ 63"/>
        <xdr:cNvCxnSpPr/>
      </xdr:nvCxnSpPr>
      <xdr:spPr>
        <a:xfrm flipV="1">
          <a:off x="2908300" y="544474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56261</xdr:rowOff>
    </xdr:from>
    <xdr:to>
      <xdr:col>4</xdr:col>
      <xdr:colOff>155575</xdr:colOff>
      <xdr:row>32</xdr:row>
      <xdr:rowOff>82169</xdr:rowOff>
    </xdr:to>
    <xdr:cxnSp macro="">
      <xdr:nvCxnSpPr>
        <xdr:cNvPr id="67" name="直線コネクタ 66"/>
        <xdr:cNvCxnSpPr/>
      </xdr:nvCxnSpPr>
      <xdr:spPr>
        <a:xfrm>
          <a:off x="2019300" y="554266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125222</xdr:rowOff>
    </xdr:from>
    <xdr:to>
      <xdr:col>2</xdr:col>
      <xdr:colOff>638175</xdr:colOff>
      <xdr:row>32</xdr:row>
      <xdr:rowOff>56261</xdr:rowOff>
    </xdr:to>
    <xdr:cxnSp macro="">
      <xdr:nvCxnSpPr>
        <xdr:cNvPr id="70" name="直線コネクタ 69"/>
        <xdr:cNvCxnSpPr/>
      </xdr:nvCxnSpPr>
      <xdr:spPr>
        <a:xfrm>
          <a:off x="1130300" y="5440172"/>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74803</xdr:rowOff>
    </xdr:from>
    <xdr:to>
      <xdr:col>6</xdr:col>
      <xdr:colOff>561975</xdr:colOff>
      <xdr:row>33</xdr:row>
      <xdr:rowOff>4953</xdr:rowOff>
    </xdr:to>
    <xdr:sp macro="" textlink="">
      <xdr:nvSpPr>
        <xdr:cNvPr id="80" name="円/楕円 79"/>
        <xdr:cNvSpPr/>
      </xdr:nvSpPr>
      <xdr:spPr>
        <a:xfrm>
          <a:off x="4584700" y="55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97680</xdr:rowOff>
    </xdr:from>
    <xdr:ext cx="469744" cy="259045"/>
    <xdr:sp macro="" textlink="">
      <xdr:nvSpPr>
        <xdr:cNvPr id="81" name="議会費該当値テキスト"/>
        <xdr:cNvSpPr txBox="1"/>
      </xdr:nvSpPr>
      <xdr:spPr>
        <a:xfrm>
          <a:off x="4686300" y="54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78994</xdr:rowOff>
    </xdr:from>
    <xdr:to>
      <xdr:col>5</xdr:col>
      <xdr:colOff>409575</xdr:colOff>
      <xdr:row>32</xdr:row>
      <xdr:rowOff>9144</xdr:rowOff>
    </xdr:to>
    <xdr:sp macro="" textlink="">
      <xdr:nvSpPr>
        <xdr:cNvPr id="82" name="円/楕円 81"/>
        <xdr:cNvSpPr/>
      </xdr:nvSpPr>
      <xdr:spPr>
        <a:xfrm>
          <a:off x="37465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25671</xdr:rowOff>
    </xdr:from>
    <xdr:ext cx="469744" cy="259045"/>
    <xdr:sp macro="" textlink="">
      <xdr:nvSpPr>
        <xdr:cNvPr id="83" name="テキスト ボックス 82"/>
        <xdr:cNvSpPr txBox="1"/>
      </xdr:nvSpPr>
      <xdr:spPr>
        <a:xfrm>
          <a:off x="3562427" y="51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31369</xdr:rowOff>
    </xdr:from>
    <xdr:to>
      <xdr:col>4</xdr:col>
      <xdr:colOff>206375</xdr:colOff>
      <xdr:row>32</xdr:row>
      <xdr:rowOff>132969</xdr:rowOff>
    </xdr:to>
    <xdr:sp macro="" textlink="">
      <xdr:nvSpPr>
        <xdr:cNvPr id="84" name="円/楕円 83"/>
        <xdr:cNvSpPr/>
      </xdr:nvSpPr>
      <xdr:spPr>
        <a:xfrm>
          <a:off x="2857500" y="55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149496</xdr:rowOff>
    </xdr:from>
    <xdr:ext cx="469744" cy="259045"/>
    <xdr:sp macro="" textlink="">
      <xdr:nvSpPr>
        <xdr:cNvPr id="85" name="テキスト ボックス 84"/>
        <xdr:cNvSpPr txBox="1"/>
      </xdr:nvSpPr>
      <xdr:spPr>
        <a:xfrm>
          <a:off x="2673427" y="52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5461</xdr:rowOff>
    </xdr:from>
    <xdr:to>
      <xdr:col>3</xdr:col>
      <xdr:colOff>3175</xdr:colOff>
      <xdr:row>32</xdr:row>
      <xdr:rowOff>107061</xdr:rowOff>
    </xdr:to>
    <xdr:sp macro="" textlink="">
      <xdr:nvSpPr>
        <xdr:cNvPr id="86" name="円/楕円 85"/>
        <xdr:cNvSpPr/>
      </xdr:nvSpPr>
      <xdr:spPr>
        <a:xfrm>
          <a:off x="1968500" y="54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123588</xdr:rowOff>
    </xdr:from>
    <xdr:ext cx="469744" cy="259045"/>
    <xdr:sp macro="" textlink="">
      <xdr:nvSpPr>
        <xdr:cNvPr id="87" name="テキスト ボックス 86"/>
        <xdr:cNvSpPr txBox="1"/>
      </xdr:nvSpPr>
      <xdr:spPr>
        <a:xfrm>
          <a:off x="1784427" y="52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74422</xdr:rowOff>
    </xdr:from>
    <xdr:to>
      <xdr:col>1</xdr:col>
      <xdr:colOff>485775</xdr:colOff>
      <xdr:row>32</xdr:row>
      <xdr:rowOff>4572</xdr:rowOff>
    </xdr:to>
    <xdr:sp macro="" textlink="">
      <xdr:nvSpPr>
        <xdr:cNvPr id="88" name="円/楕円 87"/>
        <xdr:cNvSpPr/>
      </xdr:nvSpPr>
      <xdr:spPr>
        <a:xfrm>
          <a:off x="1079500" y="53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21099</xdr:rowOff>
    </xdr:from>
    <xdr:ext cx="469744" cy="259045"/>
    <xdr:sp macro="" textlink="">
      <xdr:nvSpPr>
        <xdr:cNvPr id="89" name="テキスト ボックス 88"/>
        <xdr:cNvSpPr txBox="1"/>
      </xdr:nvSpPr>
      <xdr:spPr>
        <a:xfrm>
          <a:off x="895427" y="51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72056</xdr:rowOff>
    </xdr:from>
    <xdr:to>
      <xdr:col>6</xdr:col>
      <xdr:colOff>511175</xdr:colOff>
      <xdr:row>54</xdr:row>
      <xdr:rowOff>119627</xdr:rowOff>
    </xdr:to>
    <xdr:cxnSp macro="">
      <xdr:nvCxnSpPr>
        <xdr:cNvPr id="121" name="直線コネクタ 120"/>
        <xdr:cNvCxnSpPr/>
      </xdr:nvCxnSpPr>
      <xdr:spPr>
        <a:xfrm>
          <a:off x="3797300" y="8644556"/>
          <a:ext cx="838200" cy="7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72056</xdr:rowOff>
    </xdr:from>
    <xdr:to>
      <xdr:col>5</xdr:col>
      <xdr:colOff>358775</xdr:colOff>
      <xdr:row>53</xdr:row>
      <xdr:rowOff>138067</xdr:rowOff>
    </xdr:to>
    <xdr:cxnSp macro="">
      <xdr:nvCxnSpPr>
        <xdr:cNvPr id="124" name="直線コネクタ 123"/>
        <xdr:cNvCxnSpPr/>
      </xdr:nvCxnSpPr>
      <xdr:spPr>
        <a:xfrm flipV="1">
          <a:off x="2908300" y="8644556"/>
          <a:ext cx="889000" cy="58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107739</xdr:rowOff>
    </xdr:from>
    <xdr:to>
      <xdr:col>4</xdr:col>
      <xdr:colOff>155575</xdr:colOff>
      <xdr:row>53</xdr:row>
      <xdr:rowOff>138067</xdr:rowOff>
    </xdr:to>
    <xdr:cxnSp macro="">
      <xdr:nvCxnSpPr>
        <xdr:cNvPr id="127" name="直線コネクタ 126"/>
        <xdr:cNvCxnSpPr/>
      </xdr:nvCxnSpPr>
      <xdr:spPr>
        <a:xfrm>
          <a:off x="2019300" y="9194589"/>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19261</xdr:rowOff>
    </xdr:from>
    <xdr:to>
      <xdr:col>2</xdr:col>
      <xdr:colOff>638175</xdr:colOff>
      <xdr:row>53</xdr:row>
      <xdr:rowOff>107739</xdr:rowOff>
    </xdr:to>
    <xdr:cxnSp macro="">
      <xdr:nvCxnSpPr>
        <xdr:cNvPr id="130" name="直線コネクタ 129"/>
        <xdr:cNvCxnSpPr/>
      </xdr:nvCxnSpPr>
      <xdr:spPr>
        <a:xfrm>
          <a:off x="1130300" y="8934661"/>
          <a:ext cx="889000" cy="2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68827</xdr:rowOff>
    </xdr:from>
    <xdr:to>
      <xdr:col>6</xdr:col>
      <xdr:colOff>561975</xdr:colOff>
      <xdr:row>54</xdr:row>
      <xdr:rowOff>170427</xdr:rowOff>
    </xdr:to>
    <xdr:sp macro="" textlink="">
      <xdr:nvSpPr>
        <xdr:cNvPr id="140" name="円/楕円 139"/>
        <xdr:cNvSpPr/>
      </xdr:nvSpPr>
      <xdr:spPr>
        <a:xfrm>
          <a:off x="4584700" y="93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91704</xdr:rowOff>
    </xdr:from>
    <xdr:ext cx="599010" cy="259045"/>
    <xdr:sp macro="" textlink="">
      <xdr:nvSpPr>
        <xdr:cNvPr id="141" name="総務費該当値テキスト"/>
        <xdr:cNvSpPr txBox="1"/>
      </xdr:nvSpPr>
      <xdr:spPr>
        <a:xfrm>
          <a:off x="4686300" y="917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106,844</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21256</xdr:rowOff>
    </xdr:from>
    <xdr:to>
      <xdr:col>5</xdr:col>
      <xdr:colOff>409575</xdr:colOff>
      <xdr:row>50</xdr:row>
      <xdr:rowOff>122856</xdr:rowOff>
    </xdr:to>
    <xdr:sp macro="" textlink="">
      <xdr:nvSpPr>
        <xdr:cNvPr id="142" name="円/楕円 141"/>
        <xdr:cNvSpPr/>
      </xdr:nvSpPr>
      <xdr:spPr>
        <a:xfrm>
          <a:off x="3746500" y="85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139383</xdr:rowOff>
    </xdr:from>
    <xdr:ext cx="599010" cy="259045"/>
    <xdr:sp macro="" textlink="">
      <xdr:nvSpPr>
        <xdr:cNvPr id="143" name="テキスト ボックス 142"/>
        <xdr:cNvSpPr txBox="1"/>
      </xdr:nvSpPr>
      <xdr:spPr>
        <a:xfrm>
          <a:off x="3497794" y="836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87267</xdr:rowOff>
    </xdr:from>
    <xdr:to>
      <xdr:col>4</xdr:col>
      <xdr:colOff>206375</xdr:colOff>
      <xdr:row>54</xdr:row>
      <xdr:rowOff>17417</xdr:rowOff>
    </xdr:to>
    <xdr:sp macro="" textlink="">
      <xdr:nvSpPr>
        <xdr:cNvPr id="144" name="円/楕円 143"/>
        <xdr:cNvSpPr/>
      </xdr:nvSpPr>
      <xdr:spPr>
        <a:xfrm>
          <a:off x="2857500" y="91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33944</xdr:rowOff>
    </xdr:from>
    <xdr:ext cx="599010" cy="259045"/>
    <xdr:sp macro="" textlink="">
      <xdr:nvSpPr>
        <xdr:cNvPr id="145" name="テキスト ボックス 144"/>
        <xdr:cNvSpPr txBox="1"/>
      </xdr:nvSpPr>
      <xdr:spPr>
        <a:xfrm>
          <a:off x="2608794" y="894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120,900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56939</xdr:rowOff>
    </xdr:from>
    <xdr:to>
      <xdr:col>3</xdr:col>
      <xdr:colOff>3175</xdr:colOff>
      <xdr:row>53</xdr:row>
      <xdr:rowOff>158539</xdr:rowOff>
    </xdr:to>
    <xdr:sp macro="" textlink="">
      <xdr:nvSpPr>
        <xdr:cNvPr id="146" name="円/楕円 145"/>
        <xdr:cNvSpPr/>
      </xdr:nvSpPr>
      <xdr:spPr>
        <a:xfrm>
          <a:off x="1968500" y="91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3616</xdr:rowOff>
    </xdr:from>
    <xdr:ext cx="599010" cy="259045"/>
    <xdr:sp macro="" textlink="">
      <xdr:nvSpPr>
        <xdr:cNvPr id="147" name="テキスト ボックス 146"/>
        <xdr:cNvSpPr txBox="1"/>
      </xdr:nvSpPr>
      <xdr:spPr>
        <a:xfrm>
          <a:off x="1719794" y="891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139911</xdr:rowOff>
    </xdr:from>
    <xdr:to>
      <xdr:col>1</xdr:col>
      <xdr:colOff>485775</xdr:colOff>
      <xdr:row>52</xdr:row>
      <xdr:rowOff>70061</xdr:rowOff>
    </xdr:to>
    <xdr:sp macro="" textlink="">
      <xdr:nvSpPr>
        <xdr:cNvPr id="148" name="円/楕円 147"/>
        <xdr:cNvSpPr/>
      </xdr:nvSpPr>
      <xdr:spPr>
        <a:xfrm>
          <a:off x="1079500" y="8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86588</xdr:rowOff>
    </xdr:from>
    <xdr:ext cx="599010" cy="259045"/>
    <xdr:sp macro="" textlink="">
      <xdr:nvSpPr>
        <xdr:cNvPr id="149" name="テキスト ボックス 148"/>
        <xdr:cNvSpPr txBox="1"/>
      </xdr:nvSpPr>
      <xdr:spPr>
        <a:xfrm>
          <a:off x="830794" y="865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152580</xdr:rowOff>
    </xdr:from>
    <xdr:to>
      <xdr:col>6</xdr:col>
      <xdr:colOff>511175</xdr:colOff>
      <xdr:row>78</xdr:row>
      <xdr:rowOff>18535</xdr:rowOff>
    </xdr:to>
    <xdr:cxnSp macro="">
      <xdr:nvCxnSpPr>
        <xdr:cNvPr id="178" name="直線コネクタ 177"/>
        <xdr:cNvCxnSpPr/>
      </xdr:nvCxnSpPr>
      <xdr:spPr>
        <a:xfrm flipV="1">
          <a:off x="3797300" y="13354230"/>
          <a:ext cx="838200" cy="3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18535</xdr:rowOff>
    </xdr:from>
    <xdr:to>
      <xdr:col>5</xdr:col>
      <xdr:colOff>358775</xdr:colOff>
      <xdr:row>78</xdr:row>
      <xdr:rowOff>46842</xdr:rowOff>
    </xdr:to>
    <xdr:cxnSp macro="">
      <xdr:nvCxnSpPr>
        <xdr:cNvPr id="181" name="直線コネクタ 180"/>
        <xdr:cNvCxnSpPr/>
      </xdr:nvCxnSpPr>
      <xdr:spPr>
        <a:xfrm flipV="1">
          <a:off x="2908300" y="13391635"/>
          <a:ext cx="889000" cy="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46842</xdr:rowOff>
    </xdr:from>
    <xdr:to>
      <xdr:col>4</xdr:col>
      <xdr:colOff>155575</xdr:colOff>
      <xdr:row>78</xdr:row>
      <xdr:rowOff>59342</xdr:rowOff>
    </xdr:to>
    <xdr:cxnSp macro="">
      <xdr:nvCxnSpPr>
        <xdr:cNvPr id="184" name="直線コネクタ 183"/>
        <xdr:cNvCxnSpPr/>
      </xdr:nvCxnSpPr>
      <xdr:spPr>
        <a:xfrm flipV="1">
          <a:off x="2019300" y="13419942"/>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51002</xdr:rowOff>
    </xdr:from>
    <xdr:to>
      <xdr:col>2</xdr:col>
      <xdr:colOff>638175</xdr:colOff>
      <xdr:row>78</xdr:row>
      <xdr:rowOff>59342</xdr:rowOff>
    </xdr:to>
    <xdr:cxnSp macro="">
      <xdr:nvCxnSpPr>
        <xdr:cNvPr id="187" name="直線コネクタ 186"/>
        <xdr:cNvCxnSpPr/>
      </xdr:nvCxnSpPr>
      <xdr:spPr>
        <a:xfrm>
          <a:off x="1130300" y="13424102"/>
          <a:ext cx="889000" cy="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101780</xdr:rowOff>
    </xdr:from>
    <xdr:to>
      <xdr:col>6</xdr:col>
      <xdr:colOff>561975</xdr:colOff>
      <xdr:row>78</xdr:row>
      <xdr:rowOff>31930</xdr:rowOff>
    </xdr:to>
    <xdr:sp macro="" textlink="">
      <xdr:nvSpPr>
        <xdr:cNvPr id="197" name="円/楕円 196"/>
        <xdr:cNvSpPr/>
      </xdr:nvSpPr>
      <xdr:spPr>
        <a:xfrm>
          <a:off x="4584700" y="133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61157</xdr:rowOff>
    </xdr:from>
    <xdr:ext cx="599010" cy="259045"/>
    <xdr:sp macro="" textlink="">
      <xdr:nvSpPr>
        <xdr:cNvPr id="198" name="民生費該当値テキスト"/>
        <xdr:cNvSpPr txBox="1"/>
      </xdr:nvSpPr>
      <xdr:spPr>
        <a:xfrm>
          <a:off x="4686300" y="1309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139185</xdr:rowOff>
    </xdr:from>
    <xdr:to>
      <xdr:col>5</xdr:col>
      <xdr:colOff>409575</xdr:colOff>
      <xdr:row>78</xdr:row>
      <xdr:rowOff>69335</xdr:rowOff>
    </xdr:to>
    <xdr:sp macro="" textlink="">
      <xdr:nvSpPr>
        <xdr:cNvPr id="199" name="円/楕円 198"/>
        <xdr:cNvSpPr/>
      </xdr:nvSpPr>
      <xdr:spPr>
        <a:xfrm>
          <a:off x="3746500" y="133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85862</xdr:rowOff>
    </xdr:from>
    <xdr:ext cx="599010" cy="259045"/>
    <xdr:sp macro="" textlink="">
      <xdr:nvSpPr>
        <xdr:cNvPr id="200" name="テキスト ボックス 199"/>
        <xdr:cNvSpPr txBox="1"/>
      </xdr:nvSpPr>
      <xdr:spPr>
        <a:xfrm>
          <a:off x="3497794" y="1311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167492</xdr:rowOff>
    </xdr:from>
    <xdr:to>
      <xdr:col>4</xdr:col>
      <xdr:colOff>206375</xdr:colOff>
      <xdr:row>78</xdr:row>
      <xdr:rowOff>97642</xdr:rowOff>
    </xdr:to>
    <xdr:sp macro="" textlink="">
      <xdr:nvSpPr>
        <xdr:cNvPr id="201" name="円/楕円 200"/>
        <xdr:cNvSpPr/>
      </xdr:nvSpPr>
      <xdr:spPr>
        <a:xfrm>
          <a:off x="2857500" y="133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114169</xdr:rowOff>
    </xdr:from>
    <xdr:ext cx="599010" cy="259045"/>
    <xdr:sp macro="" textlink="">
      <xdr:nvSpPr>
        <xdr:cNvPr id="202" name="テキスト ボックス 201"/>
        <xdr:cNvSpPr txBox="1"/>
      </xdr:nvSpPr>
      <xdr:spPr>
        <a:xfrm>
          <a:off x="2608794" y="131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8542</xdr:rowOff>
    </xdr:from>
    <xdr:to>
      <xdr:col>3</xdr:col>
      <xdr:colOff>3175</xdr:colOff>
      <xdr:row>78</xdr:row>
      <xdr:rowOff>110142</xdr:rowOff>
    </xdr:to>
    <xdr:sp macro="" textlink="">
      <xdr:nvSpPr>
        <xdr:cNvPr id="203" name="円/楕円 202"/>
        <xdr:cNvSpPr/>
      </xdr:nvSpPr>
      <xdr:spPr>
        <a:xfrm>
          <a:off x="1968500" y="133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126669</xdr:rowOff>
    </xdr:from>
    <xdr:ext cx="599010" cy="259045"/>
    <xdr:sp macro="" textlink="">
      <xdr:nvSpPr>
        <xdr:cNvPr id="204" name="テキスト ボックス 203"/>
        <xdr:cNvSpPr txBox="1"/>
      </xdr:nvSpPr>
      <xdr:spPr>
        <a:xfrm>
          <a:off x="1719794" y="1315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202</xdr:rowOff>
    </xdr:from>
    <xdr:to>
      <xdr:col>1</xdr:col>
      <xdr:colOff>485775</xdr:colOff>
      <xdr:row>78</xdr:row>
      <xdr:rowOff>101802</xdr:rowOff>
    </xdr:to>
    <xdr:sp macro="" textlink="">
      <xdr:nvSpPr>
        <xdr:cNvPr id="205" name="円/楕円 204"/>
        <xdr:cNvSpPr/>
      </xdr:nvSpPr>
      <xdr:spPr>
        <a:xfrm>
          <a:off x="1079500" y="133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118329</xdr:rowOff>
    </xdr:from>
    <xdr:ext cx="599010" cy="259045"/>
    <xdr:sp macro="" textlink="">
      <xdr:nvSpPr>
        <xdr:cNvPr id="206" name="テキスト ボックス 205"/>
        <xdr:cNvSpPr txBox="1"/>
      </xdr:nvSpPr>
      <xdr:spPr>
        <a:xfrm>
          <a:off x="830794" y="131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98513</xdr:rowOff>
    </xdr:from>
    <xdr:to>
      <xdr:col>6</xdr:col>
      <xdr:colOff>511175</xdr:colOff>
      <xdr:row>94</xdr:row>
      <xdr:rowOff>149358</xdr:rowOff>
    </xdr:to>
    <xdr:cxnSp macro="">
      <xdr:nvCxnSpPr>
        <xdr:cNvPr id="236" name="直線コネクタ 235"/>
        <xdr:cNvCxnSpPr/>
      </xdr:nvCxnSpPr>
      <xdr:spPr>
        <a:xfrm flipV="1">
          <a:off x="3797300" y="16214813"/>
          <a:ext cx="8382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138824</xdr:rowOff>
    </xdr:from>
    <xdr:to>
      <xdr:col>5</xdr:col>
      <xdr:colOff>358775</xdr:colOff>
      <xdr:row>94</xdr:row>
      <xdr:rowOff>149358</xdr:rowOff>
    </xdr:to>
    <xdr:cxnSp macro="">
      <xdr:nvCxnSpPr>
        <xdr:cNvPr id="239" name="直線コネクタ 238"/>
        <xdr:cNvCxnSpPr/>
      </xdr:nvCxnSpPr>
      <xdr:spPr>
        <a:xfrm>
          <a:off x="2908300" y="16083674"/>
          <a:ext cx="889000" cy="18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138824</xdr:rowOff>
    </xdr:from>
    <xdr:to>
      <xdr:col>4</xdr:col>
      <xdr:colOff>155575</xdr:colOff>
      <xdr:row>94</xdr:row>
      <xdr:rowOff>151567</xdr:rowOff>
    </xdr:to>
    <xdr:cxnSp macro="">
      <xdr:nvCxnSpPr>
        <xdr:cNvPr id="242" name="直線コネクタ 241"/>
        <xdr:cNvCxnSpPr/>
      </xdr:nvCxnSpPr>
      <xdr:spPr>
        <a:xfrm flipV="1">
          <a:off x="2019300" y="16083674"/>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151567</xdr:rowOff>
    </xdr:from>
    <xdr:to>
      <xdr:col>2</xdr:col>
      <xdr:colOff>638175</xdr:colOff>
      <xdr:row>95</xdr:row>
      <xdr:rowOff>47861</xdr:rowOff>
    </xdr:to>
    <xdr:cxnSp macro="">
      <xdr:nvCxnSpPr>
        <xdr:cNvPr id="245" name="直線コネクタ 244"/>
        <xdr:cNvCxnSpPr/>
      </xdr:nvCxnSpPr>
      <xdr:spPr>
        <a:xfrm flipV="1">
          <a:off x="1130300" y="16267867"/>
          <a:ext cx="889000" cy="6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47713</xdr:rowOff>
    </xdr:from>
    <xdr:to>
      <xdr:col>6</xdr:col>
      <xdr:colOff>561975</xdr:colOff>
      <xdr:row>94</xdr:row>
      <xdr:rowOff>149313</xdr:rowOff>
    </xdr:to>
    <xdr:sp macro="" textlink="">
      <xdr:nvSpPr>
        <xdr:cNvPr id="255" name="円/楕円 254"/>
        <xdr:cNvSpPr/>
      </xdr:nvSpPr>
      <xdr:spPr>
        <a:xfrm>
          <a:off x="4584700" y="161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70590</xdr:rowOff>
    </xdr:from>
    <xdr:ext cx="534377" cy="259045"/>
    <xdr:sp macro="" textlink="">
      <xdr:nvSpPr>
        <xdr:cNvPr id="256" name="衛生費該当値テキスト"/>
        <xdr:cNvSpPr txBox="1"/>
      </xdr:nvSpPr>
      <xdr:spPr>
        <a:xfrm>
          <a:off x="4686300" y="160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98558</xdr:rowOff>
    </xdr:from>
    <xdr:to>
      <xdr:col>5</xdr:col>
      <xdr:colOff>409575</xdr:colOff>
      <xdr:row>95</xdr:row>
      <xdr:rowOff>28708</xdr:rowOff>
    </xdr:to>
    <xdr:sp macro="" textlink="">
      <xdr:nvSpPr>
        <xdr:cNvPr id="257" name="円/楕円 256"/>
        <xdr:cNvSpPr/>
      </xdr:nvSpPr>
      <xdr:spPr>
        <a:xfrm>
          <a:off x="3746500" y="162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45235</xdr:rowOff>
    </xdr:from>
    <xdr:ext cx="534377" cy="259045"/>
    <xdr:sp macro="" textlink="">
      <xdr:nvSpPr>
        <xdr:cNvPr id="258" name="テキスト ボックス 257"/>
        <xdr:cNvSpPr txBox="1"/>
      </xdr:nvSpPr>
      <xdr:spPr>
        <a:xfrm>
          <a:off x="3530111" y="159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88024</xdr:rowOff>
    </xdr:from>
    <xdr:to>
      <xdr:col>4</xdr:col>
      <xdr:colOff>206375</xdr:colOff>
      <xdr:row>94</xdr:row>
      <xdr:rowOff>18174</xdr:rowOff>
    </xdr:to>
    <xdr:sp macro="" textlink="">
      <xdr:nvSpPr>
        <xdr:cNvPr id="259" name="円/楕円 258"/>
        <xdr:cNvSpPr/>
      </xdr:nvSpPr>
      <xdr:spPr>
        <a:xfrm>
          <a:off x="2857500" y="160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34701</xdr:rowOff>
    </xdr:from>
    <xdr:ext cx="534377" cy="259045"/>
    <xdr:sp macro="" textlink="">
      <xdr:nvSpPr>
        <xdr:cNvPr id="260" name="テキスト ボックス 259"/>
        <xdr:cNvSpPr txBox="1"/>
      </xdr:nvSpPr>
      <xdr:spPr>
        <a:xfrm>
          <a:off x="2641111" y="158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100767</xdr:rowOff>
    </xdr:from>
    <xdr:to>
      <xdr:col>3</xdr:col>
      <xdr:colOff>3175</xdr:colOff>
      <xdr:row>95</xdr:row>
      <xdr:rowOff>30917</xdr:rowOff>
    </xdr:to>
    <xdr:sp macro="" textlink="">
      <xdr:nvSpPr>
        <xdr:cNvPr id="261" name="円/楕円 260"/>
        <xdr:cNvSpPr/>
      </xdr:nvSpPr>
      <xdr:spPr>
        <a:xfrm>
          <a:off x="1968500" y="162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47444</xdr:rowOff>
    </xdr:from>
    <xdr:ext cx="534377" cy="259045"/>
    <xdr:sp macro="" textlink="">
      <xdr:nvSpPr>
        <xdr:cNvPr id="262" name="テキスト ボックス 261"/>
        <xdr:cNvSpPr txBox="1"/>
      </xdr:nvSpPr>
      <xdr:spPr>
        <a:xfrm>
          <a:off x="1752111" y="159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168511</xdr:rowOff>
    </xdr:from>
    <xdr:to>
      <xdr:col>1</xdr:col>
      <xdr:colOff>485775</xdr:colOff>
      <xdr:row>95</xdr:row>
      <xdr:rowOff>98661</xdr:rowOff>
    </xdr:to>
    <xdr:sp macro="" textlink="">
      <xdr:nvSpPr>
        <xdr:cNvPr id="263" name="円/楕円 262"/>
        <xdr:cNvSpPr/>
      </xdr:nvSpPr>
      <xdr:spPr>
        <a:xfrm>
          <a:off x="1079500" y="16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115188</xdr:rowOff>
    </xdr:from>
    <xdr:ext cx="534377" cy="259045"/>
    <xdr:sp macro="" textlink="">
      <xdr:nvSpPr>
        <xdr:cNvPr id="264" name="テキスト ボックス 263"/>
        <xdr:cNvSpPr txBox="1"/>
      </xdr:nvSpPr>
      <xdr:spPr>
        <a:xfrm>
          <a:off x="863111" y="160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0" name="円/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1" name="テキスト ボックス 320"/>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115278</xdr:rowOff>
    </xdr:from>
    <xdr:to>
      <xdr:col>15</xdr:col>
      <xdr:colOff>180975</xdr:colOff>
      <xdr:row>52</xdr:row>
      <xdr:rowOff>80473</xdr:rowOff>
    </xdr:to>
    <xdr:cxnSp macro="">
      <xdr:nvCxnSpPr>
        <xdr:cNvPr id="350" name="直線コネクタ 349"/>
        <xdr:cNvCxnSpPr/>
      </xdr:nvCxnSpPr>
      <xdr:spPr>
        <a:xfrm flipV="1">
          <a:off x="9639300" y="8859228"/>
          <a:ext cx="838200" cy="1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163075</xdr:rowOff>
    </xdr:from>
    <xdr:to>
      <xdr:col>14</xdr:col>
      <xdr:colOff>28575</xdr:colOff>
      <xdr:row>52</xdr:row>
      <xdr:rowOff>80473</xdr:rowOff>
    </xdr:to>
    <xdr:cxnSp macro="">
      <xdr:nvCxnSpPr>
        <xdr:cNvPr id="353" name="直線コネクタ 352"/>
        <xdr:cNvCxnSpPr/>
      </xdr:nvCxnSpPr>
      <xdr:spPr>
        <a:xfrm>
          <a:off x="8750300" y="8907025"/>
          <a:ext cx="889000" cy="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163075</xdr:rowOff>
    </xdr:from>
    <xdr:to>
      <xdr:col>12</xdr:col>
      <xdr:colOff>511175</xdr:colOff>
      <xdr:row>52</xdr:row>
      <xdr:rowOff>169513</xdr:rowOff>
    </xdr:to>
    <xdr:cxnSp macro="">
      <xdr:nvCxnSpPr>
        <xdr:cNvPr id="356" name="直線コネクタ 355"/>
        <xdr:cNvCxnSpPr/>
      </xdr:nvCxnSpPr>
      <xdr:spPr>
        <a:xfrm flipV="1">
          <a:off x="7861300" y="8907025"/>
          <a:ext cx="889000" cy="1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166008</xdr:rowOff>
    </xdr:from>
    <xdr:to>
      <xdr:col>11</xdr:col>
      <xdr:colOff>307975</xdr:colOff>
      <xdr:row>52</xdr:row>
      <xdr:rowOff>169513</xdr:rowOff>
    </xdr:to>
    <xdr:cxnSp macro="">
      <xdr:nvCxnSpPr>
        <xdr:cNvPr id="359" name="直線コネクタ 358"/>
        <xdr:cNvCxnSpPr/>
      </xdr:nvCxnSpPr>
      <xdr:spPr>
        <a:xfrm>
          <a:off x="6972300" y="908140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64478</xdr:rowOff>
    </xdr:from>
    <xdr:to>
      <xdr:col>15</xdr:col>
      <xdr:colOff>231775</xdr:colOff>
      <xdr:row>51</xdr:row>
      <xdr:rowOff>166078</xdr:rowOff>
    </xdr:to>
    <xdr:sp macro="" textlink="">
      <xdr:nvSpPr>
        <xdr:cNvPr id="369" name="円/楕円 368"/>
        <xdr:cNvSpPr/>
      </xdr:nvSpPr>
      <xdr:spPr>
        <a:xfrm>
          <a:off x="10426700" y="88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17505</xdr:rowOff>
    </xdr:from>
    <xdr:ext cx="534377" cy="259045"/>
    <xdr:sp macro="" textlink="">
      <xdr:nvSpPr>
        <xdr:cNvPr id="370" name="農林水産業費該当値テキスト"/>
        <xdr:cNvSpPr txBox="1"/>
      </xdr:nvSpPr>
      <xdr:spPr>
        <a:xfrm>
          <a:off x="10528300" y="87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68,282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29673</xdr:rowOff>
    </xdr:from>
    <xdr:to>
      <xdr:col>14</xdr:col>
      <xdr:colOff>79375</xdr:colOff>
      <xdr:row>52</xdr:row>
      <xdr:rowOff>131273</xdr:rowOff>
    </xdr:to>
    <xdr:sp macro="" textlink="">
      <xdr:nvSpPr>
        <xdr:cNvPr id="371" name="円/楕円 370"/>
        <xdr:cNvSpPr/>
      </xdr:nvSpPr>
      <xdr:spPr>
        <a:xfrm>
          <a:off x="9588500" y="89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147800</xdr:rowOff>
    </xdr:from>
    <xdr:ext cx="534377" cy="259045"/>
    <xdr:sp macro="" textlink="">
      <xdr:nvSpPr>
        <xdr:cNvPr id="372" name="テキスト ボックス 371"/>
        <xdr:cNvSpPr txBox="1"/>
      </xdr:nvSpPr>
      <xdr:spPr>
        <a:xfrm>
          <a:off x="9372111" y="87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112275</xdr:rowOff>
    </xdr:from>
    <xdr:to>
      <xdr:col>12</xdr:col>
      <xdr:colOff>561975</xdr:colOff>
      <xdr:row>52</xdr:row>
      <xdr:rowOff>42425</xdr:rowOff>
    </xdr:to>
    <xdr:sp macro="" textlink="">
      <xdr:nvSpPr>
        <xdr:cNvPr id="373" name="円/楕円 372"/>
        <xdr:cNvSpPr/>
      </xdr:nvSpPr>
      <xdr:spPr>
        <a:xfrm>
          <a:off x="8699500" y="88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58952</xdr:rowOff>
    </xdr:from>
    <xdr:ext cx="534377" cy="259045"/>
    <xdr:sp macro="" textlink="">
      <xdr:nvSpPr>
        <xdr:cNvPr id="374" name="テキスト ボックス 373"/>
        <xdr:cNvSpPr txBox="1"/>
      </xdr:nvSpPr>
      <xdr:spPr>
        <a:xfrm>
          <a:off x="8483111" y="86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118713</xdr:rowOff>
    </xdr:from>
    <xdr:to>
      <xdr:col>11</xdr:col>
      <xdr:colOff>358775</xdr:colOff>
      <xdr:row>53</xdr:row>
      <xdr:rowOff>48863</xdr:rowOff>
    </xdr:to>
    <xdr:sp macro="" textlink="">
      <xdr:nvSpPr>
        <xdr:cNvPr id="375" name="円/楕円 374"/>
        <xdr:cNvSpPr/>
      </xdr:nvSpPr>
      <xdr:spPr>
        <a:xfrm>
          <a:off x="7810500" y="90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65390</xdr:rowOff>
    </xdr:from>
    <xdr:ext cx="534377" cy="259045"/>
    <xdr:sp macro="" textlink="">
      <xdr:nvSpPr>
        <xdr:cNvPr id="376" name="テキスト ボックス 375"/>
        <xdr:cNvSpPr txBox="1"/>
      </xdr:nvSpPr>
      <xdr:spPr>
        <a:xfrm>
          <a:off x="7594111" y="880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115208</xdr:rowOff>
    </xdr:from>
    <xdr:to>
      <xdr:col>10</xdr:col>
      <xdr:colOff>155575</xdr:colOff>
      <xdr:row>53</xdr:row>
      <xdr:rowOff>45358</xdr:rowOff>
    </xdr:to>
    <xdr:sp macro="" textlink="">
      <xdr:nvSpPr>
        <xdr:cNvPr id="377" name="円/楕円 376"/>
        <xdr:cNvSpPr/>
      </xdr:nvSpPr>
      <xdr:spPr>
        <a:xfrm>
          <a:off x="6921500" y="90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61885</xdr:rowOff>
    </xdr:from>
    <xdr:ext cx="534377" cy="259045"/>
    <xdr:sp macro="" textlink="">
      <xdr:nvSpPr>
        <xdr:cNvPr id="378" name="テキスト ボックス 377"/>
        <xdr:cNvSpPr txBox="1"/>
      </xdr:nvSpPr>
      <xdr:spPr>
        <a:xfrm>
          <a:off x="6705111" y="88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114211</xdr:rowOff>
    </xdr:from>
    <xdr:to>
      <xdr:col>15</xdr:col>
      <xdr:colOff>180975</xdr:colOff>
      <xdr:row>75</xdr:row>
      <xdr:rowOff>24219</xdr:rowOff>
    </xdr:to>
    <xdr:cxnSp macro="">
      <xdr:nvCxnSpPr>
        <xdr:cNvPr id="407" name="直線コネクタ 406"/>
        <xdr:cNvCxnSpPr/>
      </xdr:nvCxnSpPr>
      <xdr:spPr>
        <a:xfrm>
          <a:off x="9639300" y="12801511"/>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114211</xdr:rowOff>
    </xdr:from>
    <xdr:to>
      <xdr:col>14</xdr:col>
      <xdr:colOff>28575</xdr:colOff>
      <xdr:row>75</xdr:row>
      <xdr:rowOff>79349</xdr:rowOff>
    </xdr:to>
    <xdr:cxnSp macro="">
      <xdr:nvCxnSpPr>
        <xdr:cNvPr id="410" name="直線コネクタ 409"/>
        <xdr:cNvCxnSpPr/>
      </xdr:nvCxnSpPr>
      <xdr:spPr>
        <a:xfrm flipV="1">
          <a:off x="8750300" y="12801511"/>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63157</xdr:rowOff>
    </xdr:from>
    <xdr:to>
      <xdr:col>12</xdr:col>
      <xdr:colOff>511175</xdr:colOff>
      <xdr:row>75</xdr:row>
      <xdr:rowOff>79349</xdr:rowOff>
    </xdr:to>
    <xdr:cxnSp macro="">
      <xdr:nvCxnSpPr>
        <xdr:cNvPr id="413" name="直線コネクタ 412"/>
        <xdr:cNvCxnSpPr/>
      </xdr:nvCxnSpPr>
      <xdr:spPr>
        <a:xfrm>
          <a:off x="7861300" y="12921907"/>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63157</xdr:rowOff>
    </xdr:from>
    <xdr:to>
      <xdr:col>11</xdr:col>
      <xdr:colOff>307975</xdr:colOff>
      <xdr:row>75</xdr:row>
      <xdr:rowOff>102705</xdr:rowOff>
    </xdr:to>
    <xdr:cxnSp macro="">
      <xdr:nvCxnSpPr>
        <xdr:cNvPr id="416" name="直線コネクタ 415"/>
        <xdr:cNvCxnSpPr/>
      </xdr:nvCxnSpPr>
      <xdr:spPr>
        <a:xfrm flipV="1">
          <a:off x="6972300" y="1292190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144869</xdr:rowOff>
    </xdr:from>
    <xdr:to>
      <xdr:col>15</xdr:col>
      <xdr:colOff>231775</xdr:colOff>
      <xdr:row>75</xdr:row>
      <xdr:rowOff>75019</xdr:rowOff>
    </xdr:to>
    <xdr:sp macro="" textlink="">
      <xdr:nvSpPr>
        <xdr:cNvPr id="426" name="円/楕円 425"/>
        <xdr:cNvSpPr/>
      </xdr:nvSpPr>
      <xdr:spPr>
        <a:xfrm>
          <a:off x="10426700" y="128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167746</xdr:rowOff>
    </xdr:from>
    <xdr:ext cx="534377" cy="259045"/>
    <xdr:sp macro="" textlink="">
      <xdr:nvSpPr>
        <xdr:cNvPr id="427" name="商工費該当値テキスト"/>
        <xdr:cNvSpPr txBox="1"/>
      </xdr:nvSpPr>
      <xdr:spPr>
        <a:xfrm>
          <a:off x="10528300" y="126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63411</xdr:rowOff>
    </xdr:from>
    <xdr:to>
      <xdr:col>14</xdr:col>
      <xdr:colOff>79375</xdr:colOff>
      <xdr:row>74</xdr:row>
      <xdr:rowOff>165011</xdr:rowOff>
    </xdr:to>
    <xdr:sp macro="" textlink="">
      <xdr:nvSpPr>
        <xdr:cNvPr id="428" name="円/楕円 427"/>
        <xdr:cNvSpPr/>
      </xdr:nvSpPr>
      <xdr:spPr>
        <a:xfrm>
          <a:off x="9588500" y="12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10088</xdr:rowOff>
    </xdr:from>
    <xdr:ext cx="534377" cy="259045"/>
    <xdr:sp macro="" textlink="">
      <xdr:nvSpPr>
        <xdr:cNvPr id="429" name="テキスト ボックス 428"/>
        <xdr:cNvSpPr txBox="1"/>
      </xdr:nvSpPr>
      <xdr:spPr>
        <a:xfrm>
          <a:off x="9372111" y="125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28549</xdr:rowOff>
    </xdr:from>
    <xdr:to>
      <xdr:col>12</xdr:col>
      <xdr:colOff>561975</xdr:colOff>
      <xdr:row>75</xdr:row>
      <xdr:rowOff>130149</xdr:rowOff>
    </xdr:to>
    <xdr:sp macro="" textlink="">
      <xdr:nvSpPr>
        <xdr:cNvPr id="430" name="円/楕円 429"/>
        <xdr:cNvSpPr/>
      </xdr:nvSpPr>
      <xdr:spPr>
        <a:xfrm>
          <a:off x="8699500" y="12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146676</xdr:rowOff>
    </xdr:from>
    <xdr:ext cx="534377" cy="259045"/>
    <xdr:sp macro="" textlink="">
      <xdr:nvSpPr>
        <xdr:cNvPr id="431" name="テキスト ボックス 430"/>
        <xdr:cNvSpPr txBox="1"/>
      </xdr:nvSpPr>
      <xdr:spPr>
        <a:xfrm>
          <a:off x="8483111" y="12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12357</xdr:rowOff>
    </xdr:from>
    <xdr:to>
      <xdr:col>11</xdr:col>
      <xdr:colOff>358775</xdr:colOff>
      <xdr:row>75</xdr:row>
      <xdr:rowOff>113957</xdr:rowOff>
    </xdr:to>
    <xdr:sp macro="" textlink="">
      <xdr:nvSpPr>
        <xdr:cNvPr id="432" name="円/楕円 431"/>
        <xdr:cNvSpPr/>
      </xdr:nvSpPr>
      <xdr:spPr>
        <a:xfrm>
          <a:off x="7810500" y="128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130484</xdr:rowOff>
    </xdr:from>
    <xdr:ext cx="534377" cy="259045"/>
    <xdr:sp macro="" textlink="">
      <xdr:nvSpPr>
        <xdr:cNvPr id="433" name="テキスト ボックス 432"/>
        <xdr:cNvSpPr txBox="1"/>
      </xdr:nvSpPr>
      <xdr:spPr>
        <a:xfrm>
          <a:off x="7594111" y="126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51905</xdr:rowOff>
    </xdr:from>
    <xdr:to>
      <xdr:col>10</xdr:col>
      <xdr:colOff>155575</xdr:colOff>
      <xdr:row>75</xdr:row>
      <xdr:rowOff>153504</xdr:rowOff>
    </xdr:to>
    <xdr:sp macro="" textlink="">
      <xdr:nvSpPr>
        <xdr:cNvPr id="434" name="円/楕円 433"/>
        <xdr:cNvSpPr/>
      </xdr:nvSpPr>
      <xdr:spPr>
        <a:xfrm>
          <a:off x="6921500" y="12910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170032</xdr:rowOff>
    </xdr:from>
    <xdr:ext cx="534377" cy="259045"/>
    <xdr:sp macro="" textlink="">
      <xdr:nvSpPr>
        <xdr:cNvPr id="435" name="テキスト ボックス 434"/>
        <xdr:cNvSpPr txBox="1"/>
      </xdr:nvSpPr>
      <xdr:spPr>
        <a:xfrm>
          <a:off x="6705111" y="126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132979</xdr:rowOff>
    </xdr:from>
    <xdr:to>
      <xdr:col>15</xdr:col>
      <xdr:colOff>180975</xdr:colOff>
      <xdr:row>96</xdr:row>
      <xdr:rowOff>37584</xdr:rowOff>
    </xdr:to>
    <xdr:cxnSp macro="">
      <xdr:nvCxnSpPr>
        <xdr:cNvPr id="463" name="直線コネクタ 462"/>
        <xdr:cNvCxnSpPr/>
      </xdr:nvCxnSpPr>
      <xdr:spPr>
        <a:xfrm flipV="1">
          <a:off x="9639300" y="16249279"/>
          <a:ext cx="838200" cy="2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103649</xdr:rowOff>
    </xdr:from>
    <xdr:to>
      <xdr:col>14</xdr:col>
      <xdr:colOff>28575</xdr:colOff>
      <xdr:row>96</xdr:row>
      <xdr:rowOff>37584</xdr:rowOff>
    </xdr:to>
    <xdr:cxnSp macro="">
      <xdr:nvCxnSpPr>
        <xdr:cNvPr id="466" name="直線コネクタ 465"/>
        <xdr:cNvCxnSpPr/>
      </xdr:nvCxnSpPr>
      <xdr:spPr>
        <a:xfrm>
          <a:off x="8750300" y="16219949"/>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103649</xdr:rowOff>
    </xdr:from>
    <xdr:to>
      <xdr:col>12</xdr:col>
      <xdr:colOff>511175</xdr:colOff>
      <xdr:row>95</xdr:row>
      <xdr:rowOff>68080</xdr:rowOff>
    </xdr:to>
    <xdr:cxnSp macro="">
      <xdr:nvCxnSpPr>
        <xdr:cNvPr id="469" name="直線コネクタ 468"/>
        <xdr:cNvCxnSpPr/>
      </xdr:nvCxnSpPr>
      <xdr:spPr>
        <a:xfrm flipV="1">
          <a:off x="7861300" y="16219949"/>
          <a:ext cx="889000" cy="1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39505</xdr:rowOff>
    </xdr:from>
    <xdr:to>
      <xdr:col>11</xdr:col>
      <xdr:colOff>307975</xdr:colOff>
      <xdr:row>95</xdr:row>
      <xdr:rowOff>68080</xdr:rowOff>
    </xdr:to>
    <xdr:cxnSp macro="">
      <xdr:nvCxnSpPr>
        <xdr:cNvPr id="472" name="直線コネクタ 471"/>
        <xdr:cNvCxnSpPr/>
      </xdr:nvCxnSpPr>
      <xdr:spPr>
        <a:xfrm>
          <a:off x="6972300" y="1598435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82179</xdr:rowOff>
    </xdr:from>
    <xdr:to>
      <xdr:col>15</xdr:col>
      <xdr:colOff>231775</xdr:colOff>
      <xdr:row>95</xdr:row>
      <xdr:rowOff>12329</xdr:rowOff>
    </xdr:to>
    <xdr:sp macro="" textlink="">
      <xdr:nvSpPr>
        <xdr:cNvPr id="482" name="円/楕円 481"/>
        <xdr:cNvSpPr/>
      </xdr:nvSpPr>
      <xdr:spPr>
        <a:xfrm>
          <a:off x="10426700" y="161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105056</xdr:rowOff>
    </xdr:from>
    <xdr:ext cx="534377" cy="259045"/>
    <xdr:sp macro="" textlink="">
      <xdr:nvSpPr>
        <xdr:cNvPr id="483" name="土木費該当値テキスト"/>
        <xdr:cNvSpPr txBox="1"/>
      </xdr:nvSpPr>
      <xdr:spPr>
        <a:xfrm>
          <a:off x="10528300" y="160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158234</xdr:rowOff>
    </xdr:from>
    <xdr:to>
      <xdr:col>14</xdr:col>
      <xdr:colOff>79375</xdr:colOff>
      <xdr:row>96</xdr:row>
      <xdr:rowOff>88384</xdr:rowOff>
    </xdr:to>
    <xdr:sp macro="" textlink="">
      <xdr:nvSpPr>
        <xdr:cNvPr id="484" name="円/楕円 483"/>
        <xdr:cNvSpPr/>
      </xdr:nvSpPr>
      <xdr:spPr>
        <a:xfrm>
          <a:off x="9588500" y="164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104911</xdr:rowOff>
    </xdr:from>
    <xdr:ext cx="534377" cy="259045"/>
    <xdr:sp macro="" textlink="">
      <xdr:nvSpPr>
        <xdr:cNvPr id="485" name="テキスト ボックス 484"/>
        <xdr:cNvSpPr txBox="1"/>
      </xdr:nvSpPr>
      <xdr:spPr>
        <a:xfrm>
          <a:off x="9372111" y="162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52849</xdr:rowOff>
    </xdr:from>
    <xdr:to>
      <xdr:col>12</xdr:col>
      <xdr:colOff>561975</xdr:colOff>
      <xdr:row>94</xdr:row>
      <xdr:rowOff>154449</xdr:rowOff>
    </xdr:to>
    <xdr:sp macro="" textlink="">
      <xdr:nvSpPr>
        <xdr:cNvPr id="486" name="円/楕円 485"/>
        <xdr:cNvSpPr/>
      </xdr:nvSpPr>
      <xdr:spPr>
        <a:xfrm>
          <a:off x="8699500" y="161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170976</xdr:rowOff>
    </xdr:from>
    <xdr:ext cx="534377" cy="259045"/>
    <xdr:sp macro="" textlink="">
      <xdr:nvSpPr>
        <xdr:cNvPr id="487" name="テキスト ボックス 486"/>
        <xdr:cNvSpPr txBox="1"/>
      </xdr:nvSpPr>
      <xdr:spPr>
        <a:xfrm>
          <a:off x="8483111" y="159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17280</xdr:rowOff>
    </xdr:from>
    <xdr:to>
      <xdr:col>11</xdr:col>
      <xdr:colOff>358775</xdr:colOff>
      <xdr:row>95</xdr:row>
      <xdr:rowOff>118880</xdr:rowOff>
    </xdr:to>
    <xdr:sp macro="" textlink="">
      <xdr:nvSpPr>
        <xdr:cNvPr id="488" name="円/楕円 487"/>
        <xdr:cNvSpPr/>
      </xdr:nvSpPr>
      <xdr:spPr>
        <a:xfrm>
          <a:off x="7810500" y="16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135407</xdr:rowOff>
    </xdr:from>
    <xdr:ext cx="534377" cy="259045"/>
    <xdr:sp macro="" textlink="">
      <xdr:nvSpPr>
        <xdr:cNvPr id="489" name="テキスト ボックス 488"/>
        <xdr:cNvSpPr txBox="1"/>
      </xdr:nvSpPr>
      <xdr:spPr>
        <a:xfrm>
          <a:off x="7594111" y="160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45,633</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160155</xdr:rowOff>
    </xdr:from>
    <xdr:to>
      <xdr:col>10</xdr:col>
      <xdr:colOff>155575</xdr:colOff>
      <xdr:row>93</xdr:row>
      <xdr:rowOff>90305</xdr:rowOff>
    </xdr:to>
    <xdr:sp macro="" textlink="">
      <xdr:nvSpPr>
        <xdr:cNvPr id="490" name="円/楕円 489"/>
        <xdr:cNvSpPr/>
      </xdr:nvSpPr>
      <xdr:spPr>
        <a:xfrm>
          <a:off x="6921500" y="159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106832</xdr:rowOff>
    </xdr:from>
    <xdr:ext cx="534377" cy="259045"/>
    <xdr:sp macro="" textlink="">
      <xdr:nvSpPr>
        <xdr:cNvPr id="491" name="テキスト ボックス 490"/>
        <xdr:cNvSpPr txBox="1"/>
      </xdr:nvSpPr>
      <xdr:spPr>
        <a:xfrm>
          <a:off x="6705111" y="1570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57061</xdr:rowOff>
    </xdr:from>
    <xdr:to>
      <xdr:col>23</xdr:col>
      <xdr:colOff>517525</xdr:colOff>
      <xdr:row>34</xdr:row>
      <xdr:rowOff>131128</xdr:rowOff>
    </xdr:to>
    <xdr:cxnSp macro="">
      <xdr:nvCxnSpPr>
        <xdr:cNvPr id="521" name="直線コネクタ 520"/>
        <xdr:cNvCxnSpPr/>
      </xdr:nvCxnSpPr>
      <xdr:spPr>
        <a:xfrm flipV="1">
          <a:off x="15481300" y="5543461"/>
          <a:ext cx="838200" cy="4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131128</xdr:rowOff>
    </xdr:from>
    <xdr:to>
      <xdr:col>22</xdr:col>
      <xdr:colOff>365125</xdr:colOff>
      <xdr:row>35</xdr:row>
      <xdr:rowOff>18237</xdr:rowOff>
    </xdr:to>
    <xdr:cxnSp macro="">
      <xdr:nvCxnSpPr>
        <xdr:cNvPr id="524" name="直線コネクタ 523"/>
        <xdr:cNvCxnSpPr/>
      </xdr:nvCxnSpPr>
      <xdr:spPr>
        <a:xfrm flipV="1">
          <a:off x="14592300" y="5960428"/>
          <a:ext cx="8890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168732</xdr:rowOff>
    </xdr:from>
    <xdr:to>
      <xdr:col>21</xdr:col>
      <xdr:colOff>161925</xdr:colOff>
      <xdr:row>35</xdr:row>
      <xdr:rowOff>18237</xdr:rowOff>
    </xdr:to>
    <xdr:cxnSp macro="">
      <xdr:nvCxnSpPr>
        <xdr:cNvPr id="527" name="直線コネクタ 526"/>
        <xdr:cNvCxnSpPr/>
      </xdr:nvCxnSpPr>
      <xdr:spPr>
        <a:xfrm>
          <a:off x="13703300" y="599803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168732</xdr:rowOff>
    </xdr:from>
    <xdr:to>
      <xdr:col>19</xdr:col>
      <xdr:colOff>644525</xdr:colOff>
      <xdr:row>35</xdr:row>
      <xdr:rowOff>33782</xdr:rowOff>
    </xdr:to>
    <xdr:cxnSp macro="">
      <xdr:nvCxnSpPr>
        <xdr:cNvPr id="530" name="直線コネクタ 529"/>
        <xdr:cNvCxnSpPr/>
      </xdr:nvCxnSpPr>
      <xdr:spPr>
        <a:xfrm flipV="1">
          <a:off x="12814300" y="5998032"/>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6261</xdr:rowOff>
    </xdr:from>
    <xdr:to>
      <xdr:col>23</xdr:col>
      <xdr:colOff>568325</xdr:colOff>
      <xdr:row>32</xdr:row>
      <xdr:rowOff>107861</xdr:rowOff>
    </xdr:to>
    <xdr:sp macro="" textlink="">
      <xdr:nvSpPr>
        <xdr:cNvPr id="540" name="円/楕円 539"/>
        <xdr:cNvSpPr/>
      </xdr:nvSpPr>
      <xdr:spPr>
        <a:xfrm>
          <a:off x="16268700" y="54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29138</xdr:rowOff>
    </xdr:from>
    <xdr:ext cx="534377" cy="259045"/>
    <xdr:sp macro="" textlink="">
      <xdr:nvSpPr>
        <xdr:cNvPr id="541" name="消防費該当値テキスト"/>
        <xdr:cNvSpPr txBox="1"/>
      </xdr:nvSpPr>
      <xdr:spPr>
        <a:xfrm>
          <a:off x="16370300" y="53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80328</xdr:rowOff>
    </xdr:from>
    <xdr:to>
      <xdr:col>22</xdr:col>
      <xdr:colOff>415925</xdr:colOff>
      <xdr:row>35</xdr:row>
      <xdr:rowOff>10478</xdr:rowOff>
    </xdr:to>
    <xdr:sp macro="" textlink="">
      <xdr:nvSpPr>
        <xdr:cNvPr id="542" name="円/楕円 541"/>
        <xdr:cNvSpPr/>
      </xdr:nvSpPr>
      <xdr:spPr>
        <a:xfrm>
          <a:off x="15430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27005</xdr:rowOff>
    </xdr:from>
    <xdr:ext cx="534377" cy="259045"/>
    <xdr:sp macro="" textlink="">
      <xdr:nvSpPr>
        <xdr:cNvPr id="543" name="テキスト ボックス 542"/>
        <xdr:cNvSpPr txBox="1"/>
      </xdr:nvSpPr>
      <xdr:spPr>
        <a:xfrm>
          <a:off x="15214111" y="5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138887</xdr:rowOff>
    </xdr:from>
    <xdr:to>
      <xdr:col>21</xdr:col>
      <xdr:colOff>212725</xdr:colOff>
      <xdr:row>35</xdr:row>
      <xdr:rowOff>69037</xdr:rowOff>
    </xdr:to>
    <xdr:sp macro="" textlink="">
      <xdr:nvSpPr>
        <xdr:cNvPr id="544" name="円/楕円 543"/>
        <xdr:cNvSpPr/>
      </xdr:nvSpPr>
      <xdr:spPr>
        <a:xfrm>
          <a:off x="14541500" y="59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85564</xdr:rowOff>
    </xdr:from>
    <xdr:ext cx="534377" cy="259045"/>
    <xdr:sp macro="" textlink="">
      <xdr:nvSpPr>
        <xdr:cNvPr id="545" name="テキスト ボックス 544"/>
        <xdr:cNvSpPr txBox="1"/>
      </xdr:nvSpPr>
      <xdr:spPr>
        <a:xfrm>
          <a:off x="14325111" y="57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117932</xdr:rowOff>
    </xdr:from>
    <xdr:to>
      <xdr:col>20</xdr:col>
      <xdr:colOff>9525</xdr:colOff>
      <xdr:row>35</xdr:row>
      <xdr:rowOff>48082</xdr:rowOff>
    </xdr:to>
    <xdr:sp macro="" textlink="">
      <xdr:nvSpPr>
        <xdr:cNvPr id="546" name="円/楕円 545"/>
        <xdr:cNvSpPr/>
      </xdr:nvSpPr>
      <xdr:spPr>
        <a:xfrm>
          <a:off x="13652500" y="59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64609</xdr:rowOff>
    </xdr:from>
    <xdr:ext cx="534377" cy="259045"/>
    <xdr:sp macro="" textlink="">
      <xdr:nvSpPr>
        <xdr:cNvPr id="547" name="テキスト ボックス 546"/>
        <xdr:cNvSpPr txBox="1"/>
      </xdr:nvSpPr>
      <xdr:spPr>
        <a:xfrm>
          <a:off x="13436111" y="57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154432</xdr:rowOff>
    </xdr:from>
    <xdr:to>
      <xdr:col>18</xdr:col>
      <xdr:colOff>492125</xdr:colOff>
      <xdr:row>35</xdr:row>
      <xdr:rowOff>84582</xdr:rowOff>
    </xdr:to>
    <xdr:sp macro="" textlink="">
      <xdr:nvSpPr>
        <xdr:cNvPr id="548" name="円/楕円 547"/>
        <xdr:cNvSpPr/>
      </xdr:nvSpPr>
      <xdr:spPr>
        <a:xfrm>
          <a:off x="127635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101109</xdr:rowOff>
    </xdr:from>
    <xdr:ext cx="534377" cy="259045"/>
    <xdr:sp macro="" textlink="">
      <xdr:nvSpPr>
        <xdr:cNvPr id="549" name="テキスト ボックス 548"/>
        <xdr:cNvSpPr txBox="1"/>
      </xdr:nvSpPr>
      <xdr:spPr>
        <a:xfrm>
          <a:off x="12547111"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72847</xdr:rowOff>
    </xdr:from>
    <xdr:to>
      <xdr:col>23</xdr:col>
      <xdr:colOff>516889</xdr:colOff>
      <xdr:row>59</xdr:row>
      <xdr:rowOff>125705</xdr:rowOff>
    </xdr:to>
    <xdr:cxnSp macro="">
      <xdr:nvCxnSpPr>
        <xdr:cNvPr id="574" name="直線コネクタ 573"/>
        <xdr:cNvCxnSpPr/>
      </xdr:nvCxnSpPr>
      <xdr:spPr>
        <a:xfrm flipV="1">
          <a:off x="16317595" y="8988247"/>
          <a:ext cx="1269" cy="125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129532</xdr:rowOff>
    </xdr:from>
    <xdr:ext cx="534377" cy="259045"/>
    <xdr:sp macro="" textlink="">
      <xdr:nvSpPr>
        <xdr:cNvPr id="575" name="教育費最小値テキスト"/>
        <xdr:cNvSpPr txBox="1"/>
      </xdr:nvSpPr>
      <xdr:spPr>
        <a:xfrm>
          <a:off x="16370300" y="102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125705</xdr:rowOff>
    </xdr:from>
    <xdr:to>
      <xdr:col>23</xdr:col>
      <xdr:colOff>606425</xdr:colOff>
      <xdr:row>59</xdr:row>
      <xdr:rowOff>125705</xdr:rowOff>
    </xdr:to>
    <xdr:cxnSp macro="">
      <xdr:nvCxnSpPr>
        <xdr:cNvPr id="576" name="直線コネクタ 575"/>
        <xdr:cNvCxnSpPr/>
      </xdr:nvCxnSpPr>
      <xdr:spPr>
        <a:xfrm>
          <a:off x="16230600" y="10241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19524</xdr:rowOff>
    </xdr:from>
    <xdr:ext cx="599010" cy="259045"/>
    <xdr:sp macro="" textlink="">
      <xdr:nvSpPr>
        <xdr:cNvPr id="577" name="教育費最大値テキスト"/>
        <xdr:cNvSpPr txBox="1"/>
      </xdr:nvSpPr>
      <xdr:spPr>
        <a:xfrm>
          <a:off x="16370300" y="87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52</xdr:row>
      <xdr:rowOff>72847</xdr:rowOff>
    </xdr:from>
    <xdr:to>
      <xdr:col>23</xdr:col>
      <xdr:colOff>606425</xdr:colOff>
      <xdr:row>52</xdr:row>
      <xdr:rowOff>72847</xdr:rowOff>
    </xdr:to>
    <xdr:cxnSp macro="">
      <xdr:nvCxnSpPr>
        <xdr:cNvPr id="578" name="直線コネクタ 577"/>
        <xdr:cNvCxnSpPr/>
      </xdr:nvCxnSpPr>
      <xdr:spPr>
        <a:xfrm>
          <a:off x="16230600" y="898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79591</xdr:rowOff>
    </xdr:from>
    <xdr:to>
      <xdr:col>23</xdr:col>
      <xdr:colOff>517525</xdr:colOff>
      <xdr:row>57</xdr:row>
      <xdr:rowOff>142418</xdr:rowOff>
    </xdr:to>
    <xdr:cxnSp macro="">
      <xdr:nvCxnSpPr>
        <xdr:cNvPr id="579" name="直線コネクタ 578"/>
        <xdr:cNvCxnSpPr/>
      </xdr:nvCxnSpPr>
      <xdr:spPr>
        <a:xfrm flipV="1">
          <a:off x="15481300" y="9852241"/>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64012</xdr:rowOff>
    </xdr:from>
    <xdr:ext cx="534377" cy="259045"/>
    <xdr:sp macro="" textlink="">
      <xdr:nvSpPr>
        <xdr:cNvPr id="580" name="教育費平均値テキスト"/>
        <xdr:cNvSpPr txBox="1"/>
      </xdr:nvSpPr>
      <xdr:spPr>
        <a:xfrm>
          <a:off x="16370300" y="983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85585</xdr:rowOff>
    </xdr:from>
    <xdr:to>
      <xdr:col>23</xdr:col>
      <xdr:colOff>568325</xdr:colOff>
      <xdr:row>58</xdr:row>
      <xdr:rowOff>15735</xdr:rowOff>
    </xdr:to>
    <xdr:sp macro="" textlink="">
      <xdr:nvSpPr>
        <xdr:cNvPr id="581" name="フローチャート : 判断 580"/>
        <xdr:cNvSpPr/>
      </xdr:nvSpPr>
      <xdr:spPr>
        <a:xfrm>
          <a:off x="162687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128105</xdr:rowOff>
    </xdr:from>
    <xdr:to>
      <xdr:col>22</xdr:col>
      <xdr:colOff>365125</xdr:colOff>
      <xdr:row>57</xdr:row>
      <xdr:rowOff>142418</xdr:rowOff>
    </xdr:to>
    <xdr:cxnSp macro="">
      <xdr:nvCxnSpPr>
        <xdr:cNvPr id="582" name="直線コネクタ 581"/>
        <xdr:cNvCxnSpPr/>
      </xdr:nvCxnSpPr>
      <xdr:spPr>
        <a:xfrm>
          <a:off x="14592300" y="8872055"/>
          <a:ext cx="889000" cy="10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78397</xdr:rowOff>
    </xdr:from>
    <xdr:to>
      <xdr:col>22</xdr:col>
      <xdr:colOff>415925</xdr:colOff>
      <xdr:row>58</xdr:row>
      <xdr:rowOff>8547</xdr:rowOff>
    </xdr:to>
    <xdr:sp macro="" textlink="">
      <xdr:nvSpPr>
        <xdr:cNvPr id="583" name="フローチャート : 判断 582"/>
        <xdr:cNvSpPr/>
      </xdr:nvSpPr>
      <xdr:spPr>
        <a:xfrm>
          <a:off x="15430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25074</xdr:rowOff>
    </xdr:from>
    <xdr:ext cx="534377" cy="259045"/>
    <xdr:sp macro="" textlink="">
      <xdr:nvSpPr>
        <xdr:cNvPr id="584" name="テキスト ボックス 583"/>
        <xdr:cNvSpPr txBox="1"/>
      </xdr:nvSpPr>
      <xdr:spPr>
        <a:xfrm>
          <a:off x="15214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128105</xdr:rowOff>
    </xdr:from>
    <xdr:to>
      <xdr:col>21</xdr:col>
      <xdr:colOff>161925</xdr:colOff>
      <xdr:row>57</xdr:row>
      <xdr:rowOff>56985</xdr:rowOff>
    </xdr:to>
    <xdr:cxnSp macro="">
      <xdr:nvCxnSpPr>
        <xdr:cNvPr id="585" name="直線コネクタ 584"/>
        <xdr:cNvCxnSpPr/>
      </xdr:nvCxnSpPr>
      <xdr:spPr>
        <a:xfrm flipV="1">
          <a:off x="13703300" y="8872055"/>
          <a:ext cx="889000" cy="9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6" name="フローチャート : 判断 585"/>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46105</xdr:rowOff>
    </xdr:from>
    <xdr:ext cx="534377" cy="259045"/>
    <xdr:sp macro="" textlink="">
      <xdr:nvSpPr>
        <xdr:cNvPr id="587" name="テキスト ボックス 586"/>
        <xdr:cNvSpPr txBox="1"/>
      </xdr:nvSpPr>
      <xdr:spPr>
        <a:xfrm>
          <a:off x="14325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127394</xdr:rowOff>
    </xdr:from>
    <xdr:to>
      <xdr:col>19</xdr:col>
      <xdr:colOff>644525</xdr:colOff>
      <xdr:row>57</xdr:row>
      <xdr:rowOff>56985</xdr:rowOff>
    </xdr:to>
    <xdr:cxnSp macro="">
      <xdr:nvCxnSpPr>
        <xdr:cNvPr id="588" name="直線コネクタ 587"/>
        <xdr:cNvCxnSpPr/>
      </xdr:nvCxnSpPr>
      <xdr:spPr>
        <a:xfrm>
          <a:off x="12814300" y="8871344"/>
          <a:ext cx="889000" cy="9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89" name="フローチャート : 判断 588"/>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80370</xdr:rowOff>
    </xdr:from>
    <xdr:ext cx="534377" cy="259045"/>
    <xdr:sp macro="" textlink="">
      <xdr:nvSpPr>
        <xdr:cNvPr id="590" name="テキスト ボックス 589"/>
        <xdr:cNvSpPr txBox="1"/>
      </xdr:nvSpPr>
      <xdr:spPr>
        <a:xfrm>
          <a:off x="13436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1" name="フローチャート : 判断 590"/>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83481</xdr:rowOff>
    </xdr:from>
    <xdr:ext cx="534377" cy="259045"/>
    <xdr:sp macro="" textlink="">
      <xdr:nvSpPr>
        <xdr:cNvPr id="592" name="テキスト ボックス 591"/>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28791</xdr:rowOff>
    </xdr:from>
    <xdr:to>
      <xdr:col>23</xdr:col>
      <xdr:colOff>568325</xdr:colOff>
      <xdr:row>57</xdr:row>
      <xdr:rowOff>130391</xdr:rowOff>
    </xdr:to>
    <xdr:sp macro="" textlink="">
      <xdr:nvSpPr>
        <xdr:cNvPr id="598" name="円/楕円 597"/>
        <xdr:cNvSpPr/>
      </xdr:nvSpPr>
      <xdr:spPr>
        <a:xfrm>
          <a:off x="16268700" y="98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51668</xdr:rowOff>
    </xdr:from>
    <xdr:ext cx="534377" cy="259045"/>
    <xdr:sp macro="" textlink="">
      <xdr:nvSpPr>
        <xdr:cNvPr id="599" name="教育費該当値テキスト"/>
        <xdr:cNvSpPr txBox="1"/>
      </xdr:nvSpPr>
      <xdr:spPr>
        <a:xfrm>
          <a:off x="16370300" y="96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91618</xdr:rowOff>
    </xdr:from>
    <xdr:to>
      <xdr:col>22</xdr:col>
      <xdr:colOff>415925</xdr:colOff>
      <xdr:row>58</xdr:row>
      <xdr:rowOff>21768</xdr:rowOff>
    </xdr:to>
    <xdr:sp macro="" textlink="">
      <xdr:nvSpPr>
        <xdr:cNvPr id="600" name="円/楕円 599"/>
        <xdr:cNvSpPr/>
      </xdr:nvSpPr>
      <xdr:spPr>
        <a:xfrm>
          <a:off x="15430500" y="98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12895</xdr:rowOff>
    </xdr:from>
    <xdr:ext cx="534377" cy="259045"/>
    <xdr:sp macro="" textlink="">
      <xdr:nvSpPr>
        <xdr:cNvPr id="601" name="テキスト ボックス 600"/>
        <xdr:cNvSpPr txBox="1"/>
      </xdr:nvSpPr>
      <xdr:spPr>
        <a:xfrm>
          <a:off x="15214111" y="99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49,286</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77305</xdr:rowOff>
    </xdr:from>
    <xdr:to>
      <xdr:col>21</xdr:col>
      <xdr:colOff>212725</xdr:colOff>
      <xdr:row>52</xdr:row>
      <xdr:rowOff>7455</xdr:rowOff>
    </xdr:to>
    <xdr:sp macro="" textlink="">
      <xdr:nvSpPr>
        <xdr:cNvPr id="602" name="円/楕円 601"/>
        <xdr:cNvSpPr/>
      </xdr:nvSpPr>
      <xdr:spPr>
        <a:xfrm>
          <a:off x="14541500" y="88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23982</xdr:rowOff>
    </xdr:from>
    <xdr:ext cx="599010" cy="259045"/>
    <xdr:sp macro="" textlink="">
      <xdr:nvSpPr>
        <xdr:cNvPr id="603" name="テキスト ボックス 602"/>
        <xdr:cNvSpPr txBox="1"/>
      </xdr:nvSpPr>
      <xdr:spPr>
        <a:xfrm>
          <a:off x="14292794" y="8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6185</xdr:rowOff>
    </xdr:from>
    <xdr:to>
      <xdr:col>20</xdr:col>
      <xdr:colOff>9525</xdr:colOff>
      <xdr:row>57</xdr:row>
      <xdr:rowOff>107785</xdr:rowOff>
    </xdr:to>
    <xdr:sp macro="" textlink="">
      <xdr:nvSpPr>
        <xdr:cNvPr id="604" name="円/楕円 603"/>
        <xdr:cNvSpPr/>
      </xdr:nvSpPr>
      <xdr:spPr>
        <a:xfrm>
          <a:off x="13652500" y="97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124312</xdr:rowOff>
    </xdr:from>
    <xdr:ext cx="534377" cy="259045"/>
    <xdr:sp macro="" textlink="">
      <xdr:nvSpPr>
        <xdr:cNvPr id="605" name="テキスト ボックス 604"/>
        <xdr:cNvSpPr txBox="1"/>
      </xdr:nvSpPr>
      <xdr:spPr>
        <a:xfrm>
          <a:off x="13436111" y="95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76594</xdr:rowOff>
    </xdr:from>
    <xdr:to>
      <xdr:col>18</xdr:col>
      <xdr:colOff>492125</xdr:colOff>
      <xdr:row>52</xdr:row>
      <xdr:rowOff>6744</xdr:rowOff>
    </xdr:to>
    <xdr:sp macro="" textlink="">
      <xdr:nvSpPr>
        <xdr:cNvPr id="606" name="円/楕円 605"/>
        <xdr:cNvSpPr/>
      </xdr:nvSpPr>
      <xdr:spPr>
        <a:xfrm>
          <a:off x="12763500" y="88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23271</xdr:rowOff>
    </xdr:from>
    <xdr:ext cx="599010" cy="259045"/>
    <xdr:sp macro="" textlink="">
      <xdr:nvSpPr>
        <xdr:cNvPr id="607" name="テキスト ボックス 606"/>
        <xdr:cNvSpPr txBox="1"/>
      </xdr:nvSpPr>
      <xdr:spPr>
        <a:xfrm>
          <a:off x="12514794" y="85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1" name="直線コネクタ 630"/>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4"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5" name="直線コネクタ 634"/>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1702</xdr:rowOff>
    </xdr:from>
    <xdr:to>
      <xdr:col>23</xdr:col>
      <xdr:colOff>517525</xdr:colOff>
      <xdr:row>78</xdr:row>
      <xdr:rowOff>130099</xdr:rowOff>
    </xdr:to>
    <xdr:cxnSp macro="">
      <xdr:nvCxnSpPr>
        <xdr:cNvPr id="636" name="直線コネクタ 635"/>
        <xdr:cNvCxnSpPr/>
      </xdr:nvCxnSpPr>
      <xdr:spPr>
        <a:xfrm>
          <a:off x="15481300" y="13203352"/>
          <a:ext cx="8382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7"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38" name="フローチャート : 判断 637"/>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1702</xdr:rowOff>
    </xdr:from>
    <xdr:to>
      <xdr:col>22</xdr:col>
      <xdr:colOff>365125</xdr:colOff>
      <xdr:row>77</xdr:row>
      <xdr:rowOff>129947</xdr:rowOff>
    </xdr:to>
    <xdr:cxnSp macro="">
      <xdr:nvCxnSpPr>
        <xdr:cNvPr id="639" name="直線コネクタ 638"/>
        <xdr:cNvCxnSpPr/>
      </xdr:nvCxnSpPr>
      <xdr:spPr>
        <a:xfrm flipV="1">
          <a:off x="14592300" y="13203352"/>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0" name="フローチャート : 判断 639"/>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1" name="テキスト ボックス 640"/>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110440</xdr:rowOff>
    </xdr:from>
    <xdr:to>
      <xdr:col>21</xdr:col>
      <xdr:colOff>161925</xdr:colOff>
      <xdr:row>77</xdr:row>
      <xdr:rowOff>129947</xdr:rowOff>
    </xdr:to>
    <xdr:cxnSp macro="">
      <xdr:nvCxnSpPr>
        <xdr:cNvPr id="642" name="直線コネクタ 641"/>
        <xdr:cNvCxnSpPr/>
      </xdr:nvCxnSpPr>
      <xdr:spPr>
        <a:xfrm>
          <a:off x="13703300" y="1331209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3" name="フローチャート : 判断 642"/>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155719</xdr:rowOff>
    </xdr:from>
    <xdr:ext cx="469744" cy="259045"/>
    <xdr:sp macro="" textlink="">
      <xdr:nvSpPr>
        <xdr:cNvPr id="644" name="テキスト ボックス 643"/>
        <xdr:cNvSpPr txBox="1"/>
      </xdr:nvSpPr>
      <xdr:spPr>
        <a:xfrm>
          <a:off x="1435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117602</xdr:rowOff>
    </xdr:from>
    <xdr:to>
      <xdr:col>19</xdr:col>
      <xdr:colOff>644525</xdr:colOff>
      <xdr:row>77</xdr:row>
      <xdr:rowOff>110440</xdr:rowOff>
    </xdr:to>
    <xdr:cxnSp macro="">
      <xdr:nvCxnSpPr>
        <xdr:cNvPr id="645" name="直線コネクタ 644"/>
        <xdr:cNvCxnSpPr/>
      </xdr:nvCxnSpPr>
      <xdr:spPr>
        <a:xfrm>
          <a:off x="12814300" y="13147802"/>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6" name="フローチャート : 判断 645"/>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102988</xdr:rowOff>
    </xdr:from>
    <xdr:ext cx="469744" cy="259045"/>
    <xdr:sp macro="" textlink="">
      <xdr:nvSpPr>
        <xdr:cNvPr id="647" name="テキスト ボックス 646"/>
        <xdr:cNvSpPr txBox="1"/>
      </xdr:nvSpPr>
      <xdr:spPr>
        <a:xfrm>
          <a:off x="13468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48" name="フローチャート : 判断 647"/>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16349</xdr:rowOff>
    </xdr:from>
    <xdr:ext cx="469744" cy="259045"/>
    <xdr:sp macro="" textlink="">
      <xdr:nvSpPr>
        <xdr:cNvPr id="649" name="テキスト ボックス 648"/>
        <xdr:cNvSpPr txBox="1"/>
      </xdr:nvSpPr>
      <xdr:spPr>
        <a:xfrm>
          <a:off x="12579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79299</xdr:rowOff>
    </xdr:from>
    <xdr:to>
      <xdr:col>23</xdr:col>
      <xdr:colOff>568325</xdr:colOff>
      <xdr:row>79</xdr:row>
      <xdr:rowOff>9449</xdr:rowOff>
    </xdr:to>
    <xdr:sp macro="" textlink="">
      <xdr:nvSpPr>
        <xdr:cNvPr id="655" name="円/楕円 654"/>
        <xdr:cNvSpPr/>
      </xdr:nvSpPr>
      <xdr:spPr>
        <a:xfrm>
          <a:off x="162687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43248</xdr:rowOff>
    </xdr:from>
    <xdr:ext cx="469744" cy="259045"/>
    <xdr:sp macro="" textlink="">
      <xdr:nvSpPr>
        <xdr:cNvPr id="656" name="災害復旧費該当値テキスト"/>
        <xdr:cNvSpPr txBox="1"/>
      </xdr:nvSpPr>
      <xdr:spPr>
        <a:xfrm>
          <a:off x="16370300" y="134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122352</xdr:rowOff>
    </xdr:from>
    <xdr:to>
      <xdr:col>22</xdr:col>
      <xdr:colOff>415925</xdr:colOff>
      <xdr:row>77</xdr:row>
      <xdr:rowOff>52502</xdr:rowOff>
    </xdr:to>
    <xdr:sp macro="" textlink="">
      <xdr:nvSpPr>
        <xdr:cNvPr id="657" name="円/楕円 656"/>
        <xdr:cNvSpPr/>
      </xdr:nvSpPr>
      <xdr:spPr>
        <a:xfrm>
          <a:off x="15430500" y="131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69028</xdr:rowOff>
    </xdr:from>
    <xdr:ext cx="469744" cy="259045"/>
    <xdr:sp macro="" textlink="">
      <xdr:nvSpPr>
        <xdr:cNvPr id="658" name="テキスト ボックス 657"/>
        <xdr:cNvSpPr txBox="1"/>
      </xdr:nvSpPr>
      <xdr:spPr>
        <a:xfrm>
          <a:off x="15246427" y="129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79147</xdr:rowOff>
    </xdr:from>
    <xdr:to>
      <xdr:col>21</xdr:col>
      <xdr:colOff>212725</xdr:colOff>
      <xdr:row>78</xdr:row>
      <xdr:rowOff>9297</xdr:rowOff>
    </xdr:to>
    <xdr:sp macro="" textlink="">
      <xdr:nvSpPr>
        <xdr:cNvPr id="659" name="円/楕円 658"/>
        <xdr:cNvSpPr/>
      </xdr:nvSpPr>
      <xdr:spPr>
        <a:xfrm>
          <a:off x="14541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25824</xdr:rowOff>
    </xdr:from>
    <xdr:ext cx="469744" cy="259045"/>
    <xdr:sp macro="" textlink="">
      <xdr:nvSpPr>
        <xdr:cNvPr id="660" name="テキスト ボックス 659"/>
        <xdr:cNvSpPr txBox="1"/>
      </xdr:nvSpPr>
      <xdr:spPr>
        <a:xfrm>
          <a:off x="14357427" y="130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59640</xdr:rowOff>
    </xdr:from>
    <xdr:to>
      <xdr:col>20</xdr:col>
      <xdr:colOff>9525</xdr:colOff>
      <xdr:row>77</xdr:row>
      <xdr:rowOff>161240</xdr:rowOff>
    </xdr:to>
    <xdr:sp macro="" textlink="">
      <xdr:nvSpPr>
        <xdr:cNvPr id="661" name="円/楕円 660"/>
        <xdr:cNvSpPr/>
      </xdr:nvSpPr>
      <xdr:spPr>
        <a:xfrm>
          <a:off x="136525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6317</xdr:rowOff>
    </xdr:from>
    <xdr:ext cx="469744" cy="259045"/>
    <xdr:sp macro="" textlink="">
      <xdr:nvSpPr>
        <xdr:cNvPr id="662" name="テキスト ボックス 661"/>
        <xdr:cNvSpPr txBox="1"/>
      </xdr:nvSpPr>
      <xdr:spPr>
        <a:xfrm>
          <a:off x="13468427" y="1303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66802</xdr:rowOff>
    </xdr:from>
    <xdr:to>
      <xdr:col>18</xdr:col>
      <xdr:colOff>492125</xdr:colOff>
      <xdr:row>76</xdr:row>
      <xdr:rowOff>168402</xdr:rowOff>
    </xdr:to>
    <xdr:sp macro="" textlink="">
      <xdr:nvSpPr>
        <xdr:cNvPr id="663" name="円/楕円 662"/>
        <xdr:cNvSpPr/>
      </xdr:nvSpPr>
      <xdr:spPr>
        <a:xfrm>
          <a:off x="12763500" y="130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13479</xdr:rowOff>
    </xdr:from>
    <xdr:ext cx="469744" cy="259045"/>
    <xdr:sp macro="" textlink="">
      <xdr:nvSpPr>
        <xdr:cNvPr id="664" name="テキスト ボックス 663"/>
        <xdr:cNvSpPr txBox="1"/>
      </xdr:nvSpPr>
      <xdr:spPr>
        <a:xfrm>
          <a:off x="12579427" y="1287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0" name="直線コネクタ 689"/>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1"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2" name="直線コネクタ 691"/>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3"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4" name="直線コネクタ 693"/>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85849</xdr:rowOff>
    </xdr:from>
    <xdr:to>
      <xdr:col>23</xdr:col>
      <xdr:colOff>517525</xdr:colOff>
      <xdr:row>91</xdr:row>
      <xdr:rowOff>79660</xdr:rowOff>
    </xdr:to>
    <xdr:cxnSp macro="">
      <xdr:nvCxnSpPr>
        <xdr:cNvPr id="695" name="直線コネクタ 694"/>
        <xdr:cNvCxnSpPr/>
      </xdr:nvCxnSpPr>
      <xdr:spPr>
        <a:xfrm flipV="1">
          <a:off x="15481300" y="15516349"/>
          <a:ext cx="8382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6"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7" name="フローチャート : 判断 696"/>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13432</xdr:rowOff>
    </xdr:from>
    <xdr:to>
      <xdr:col>22</xdr:col>
      <xdr:colOff>365125</xdr:colOff>
      <xdr:row>91</xdr:row>
      <xdr:rowOff>79660</xdr:rowOff>
    </xdr:to>
    <xdr:cxnSp macro="">
      <xdr:nvCxnSpPr>
        <xdr:cNvPr id="698" name="直線コネクタ 697"/>
        <xdr:cNvCxnSpPr/>
      </xdr:nvCxnSpPr>
      <xdr:spPr>
        <a:xfrm>
          <a:off x="14592300" y="15443932"/>
          <a:ext cx="8890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699" name="フローチャート : 判断 698"/>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0" name="テキスト ボックス 699"/>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88821</xdr:rowOff>
    </xdr:from>
    <xdr:to>
      <xdr:col>21</xdr:col>
      <xdr:colOff>161925</xdr:colOff>
      <xdr:row>90</xdr:row>
      <xdr:rowOff>13432</xdr:rowOff>
    </xdr:to>
    <xdr:cxnSp macro="">
      <xdr:nvCxnSpPr>
        <xdr:cNvPr id="701" name="直線コネクタ 700"/>
        <xdr:cNvCxnSpPr/>
      </xdr:nvCxnSpPr>
      <xdr:spPr>
        <a:xfrm>
          <a:off x="13703300" y="15347871"/>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2" name="フローチャート : 判断 701"/>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3" name="テキスト ボックス 702"/>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88821</xdr:rowOff>
    </xdr:from>
    <xdr:to>
      <xdr:col>19</xdr:col>
      <xdr:colOff>644525</xdr:colOff>
      <xdr:row>91</xdr:row>
      <xdr:rowOff>157107</xdr:rowOff>
    </xdr:to>
    <xdr:cxnSp macro="">
      <xdr:nvCxnSpPr>
        <xdr:cNvPr id="704" name="直線コネクタ 703"/>
        <xdr:cNvCxnSpPr/>
      </xdr:nvCxnSpPr>
      <xdr:spPr>
        <a:xfrm flipV="1">
          <a:off x="12814300" y="15347871"/>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5" name="フローチャート : 判断 704"/>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6" name="テキスト ボックス 705"/>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7" name="フローチャート : 判断 706"/>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08" name="テキスト ボックス 707"/>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35049</xdr:rowOff>
    </xdr:from>
    <xdr:to>
      <xdr:col>23</xdr:col>
      <xdr:colOff>568325</xdr:colOff>
      <xdr:row>90</xdr:row>
      <xdr:rowOff>136649</xdr:rowOff>
    </xdr:to>
    <xdr:sp macro="" textlink="">
      <xdr:nvSpPr>
        <xdr:cNvPr id="714" name="円/楕円 713"/>
        <xdr:cNvSpPr/>
      </xdr:nvSpPr>
      <xdr:spPr>
        <a:xfrm>
          <a:off x="16268700" y="154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159526</xdr:rowOff>
    </xdr:from>
    <xdr:ext cx="534377" cy="259045"/>
    <xdr:sp macro="" textlink="">
      <xdr:nvSpPr>
        <xdr:cNvPr id="715" name="公債費該当値テキスト"/>
        <xdr:cNvSpPr txBox="1"/>
      </xdr:nvSpPr>
      <xdr:spPr>
        <a:xfrm>
          <a:off x="16370300" y="154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28860</xdr:rowOff>
    </xdr:from>
    <xdr:to>
      <xdr:col>22</xdr:col>
      <xdr:colOff>415925</xdr:colOff>
      <xdr:row>91</xdr:row>
      <xdr:rowOff>130460</xdr:rowOff>
    </xdr:to>
    <xdr:sp macro="" textlink="">
      <xdr:nvSpPr>
        <xdr:cNvPr id="716" name="円/楕円 715"/>
        <xdr:cNvSpPr/>
      </xdr:nvSpPr>
      <xdr:spPr>
        <a:xfrm>
          <a:off x="15430500" y="156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146987</xdr:rowOff>
    </xdr:from>
    <xdr:ext cx="534377" cy="259045"/>
    <xdr:sp macro="" textlink="">
      <xdr:nvSpPr>
        <xdr:cNvPr id="717" name="テキスト ボックス 716"/>
        <xdr:cNvSpPr txBox="1"/>
      </xdr:nvSpPr>
      <xdr:spPr>
        <a:xfrm>
          <a:off x="15214111" y="154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134082</xdr:rowOff>
    </xdr:from>
    <xdr:to>
      <xdr:col>21</xdr:col>
      <xdr:colOff>212725</xdr:colOff>
      <xdr:row>90</xdr:row>
      <xdr:rowOff>64232</xdr:rowOff>
    </xdr:to>
    <xdr:sp macro="" textlink="">
      <xdr:nvSpPr>
        <xdr:cNvPr id="718" name="円/楕円 717"/>
        <xdr:cNvSpPr/>
      </xdr:nvSpPr>
      <xdr:spPr>
        <a:xfrm>
          <a:off x="14541500" y="153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80759</xdr:rowOff>
    </xdr:from>
    <xdr:ext cx="534377" cy="259045"/>
    <xdr:sp macro="" textlink="">
      <xdr:nvSpPr>
        <xdr:cNvPr id="719" name="テキスト ボックス 718"/>
        <xdr:cNvSpPr txBox="1"/>
      </xdr:nvSpPr>
      <xdr:spPr>
        <a:xfrm>
          <a:off x="14325111" y="151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38021</xdr:rowOff>
    </xdr:from>
    <xdr:to>
      <xdr:col>20</xdr:col>
      <xdr:colOff>9525</xdr:colOff>
      <xdr:row>89</xdr:row>
      <xdr:rowOff>139621</xdr:rowOff>
    </xdr:to>
    <xdr:sp macro="" textlink="">
      <xdr:nvSpPr>
        <xdr:cNvPr id="720" name="円/楕円 719"/>
        <xdr:cNvSpPr/>
      </xdr:nvSpPr>
      <xdr:spPr>
        <a:xfrm>
          <a:off x="13652500" y="15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87</xdr:row>
      <xdr:rowOff>156148</xdr:rowOff>
    </xdr:from>
    <xdr:ext cx="599010" cy="259045"/>
    <xdr:sp macro="" textlink="">
      <xdr:nvSpPr>
        <xdr:cNvPr id="721" name="テキスト ボックス 720"/>
        <xdr:cNvSpPr txBox="1"/>
      </xdr:nvSpPr>
      <xdr:spPr>
        <a:xfrm>
          <a:off x="13403794" y="150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106307</xdr:rowOff>
    </xdr:from>
    <xdr:to>
      <xdr:col>18</xdr:col>
      <xdr:colOff>492125</xdr:colOff>
      <xdr:row>92</xdr:row>
      <xdr:rowOff>36457</xdr:rowOff>
    </xdr:to>
    <xdr:sp macro="" textlink="">
      <xdr:nvSpPr>
        <xdr:cNvPr id="722" name="円/楕円 721"/>
        <xdr:cNvSpPr/>
      </xdr:nvSpPr>
      <xdr:spPr>
        <a:xfrm>
          <a:off x="12763500" y="157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52984</xdr:rowOff>
    </xdr:from>
    <xdr:ext cx="534377" cy="259045"/>
    <xdr:sp macro="" textlink="">
      <xdr:nvSpPr>
        <xdr:cNvPr id="723" name="テキスト ボックス 722"/>
        <xdr:cNvSpPr txBox="1"/>
      </xdr:nvSpPr>
      <xdr:spPr>
        <a:xfrm>
          <a:off x="12547111" y="154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7" name="直線コネクタ 746"/>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48"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0"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1" name="直線コネクタ 750"/>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22352</xdr:rowOff>
    </xdr:from>
    <xdr:to>
      <xdr:col>32</xdr:col>
      <xdr:colOff>187325</xdr:colOff>
      <xdr:row>39</xdr:row>
      <xdr:rowOff>25400</xdr:rowOff>
    </xdr:to>
    <xdr:cxnSp macro="">
      <xdr:nvCxnSpPr>
        <xdr:cNvPr id="752" name="直線コネクタ 751"/>
        <xdr:cNvCxnSpPr/>
      </xdr:nvCxnSpPr>
      <xdr:spPr>
        <a:xfrm>
          <a:off x="21323300" y="670890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3"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4" name="フローチャート : 判断 753"/>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18542</xdr:rowOff>
    </xdr:from>
    <xdr:to>
      <xdr:col>31</xdr:col>
      <xdr:colOff>34925</xdr:colOff>
      <xdr:row>39</xdr:row>
      <xdr:rowOff>22352</xdr:rowOff>
    </xdr:to>
    <xdr:cxnSp macro="">
      <xdr:nvCxnSpPr>
        <xdr:cNvPr id="755" name="直線コネクタ 754"/>
        <xdr:cNvCxnSpPr/>
      </xdr:nvCxnSpPr>
      <xdr:spPr>
        <a:xfrm>
          <a:off x="20434300" y="67050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6" name="フローチャート : 判断 755"/>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7" name="テキスト ボックス 756"/>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15494</xdr:rowOff>
    </xdr:from>
    <xdr:to>
      <xdr:col>29</xdr:col>
      <xdr:colOff>517525</xdr:colOff>
      <xdr:row>39</xdr:row>
      <xdr:rowOff>18542</xdr:rowOff>
    </xdr:to>
    <xdr:cxnSp macro="">
      <xdr:nvCxnSpPr>
        <xdr:cNvPr id="758" name="直線コネクタ 757"/>
        <xdr:cNvCxnSpPr/>
      </xdr:nvCxnSpPr>
      <xdr:spPr>
        <a:xfrm>
          <a:off x="19545300" y="67020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59" name="フローチャート : 判断 758"/>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0" name="テキスト ボックス 759"/>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15494</xdr:rowOff>
    </xdr:from>
    <xdr:to>
      <xdr:col>28</xdr:col>
      <xdr:colOff>314325</xdr:colOff>
      <xdr:row>39</xdr:row>
      <xdr:rowOff>44450</xdr:rowOff>
    </xdr:to>
    <xdr:cxnSp macro="">
      <xdr:nvCxnSpPr>
        <xdr:cNvPr id="761" name="直線コネクタ 760"/>
        <xdr:cNvCxnSpPr/>
      </xdr:nvCxnSpPr>
      <xdr:spPr>
        <a:xfrm flipV="1">
          <a:off x="18656300" y="6702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2" name="フローチャート : 判断 761"/>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3" name="テキスト ボックス 762"/>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4" name="フローチャート : 判断 763"/>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5" name="テキスト ボックス 764"/>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146050</xdr:rowOff>
    </xdr:from>
    <xdr:to>
      <xdr:col>32</xdr:col>
      <xdr:colOff>238125</xdr:colOff>
      <xdr:row>39</xdr:row>
      <xdr:rowOff>76200</xdr:rowOff>
    </xdr:to>
    <xdr:sp macro="" textlink="">
      <xdr:nvSpPr>
        <xdr:cNvPr id="771" name="円/楕円 770"/>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313932" cy="259045"/>
    <xdr:sp macro="" textlink="">
      <xdr:nvSpPr>
        <xdr:cNvPr id="772" name="諸支出金該当値テキスト"/>
        <xdr:cNvSpPr txBox="1"/>
      </xdr:nvSpPr>
      <xdr:spPr>
        <a:xfrm>
          <a:off x="22212300" y="66083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143002</xdr:rowOff>
    </xdr:from>
    <xdr:to>
      <xdr:col>31</xdr:col>
      <xdr:colOff>85725</xdr:colOff>
      <xdr:row>39</xdr:row>
      <xdr:rowOff>73152</xdr:rowOff>
    </xdr:to>
    <xdr:sp macro="" textlink="">
      <xdr:nvSpPr>
        <xdr:cNvPr id="773" name="円/楕円 772"/>
        <xdr:cNvSpPr/>
      </xdr:nvSpPr>
      <xdr:spPr>
        <a:xfrm>
          <a:off x="21272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64279</xdr:rowOff>
    </xdr:from>
    <xdr:ext cx="313932" cy="259045"/>
    <xdr:sp macro="" textlink="">
      <xdr:nvSpPr>
        <xdr:cNvPr id="774" name="テキスト ボックス 773"/>
        <xdr:cNvSpPr txBox="1"/>
      </xdr:nvSpPr>
      <xdr:spPr>
        <a:xfrm>
          <a:off x="21166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139192</xdr:rowOff>
    </xdr:from>
    <xdr:to>
      <xdr:col>29</xdr:col>
      <xdr:colOff>568325</xdr:colOff>
      <xdr:row>39</xdr:row>
      <xdr:rowOff>69342</xdr:rowOff>
    </xdr:to>
    <xdr:sp macro="" textlink="">
      <xdr:nvSpPr>
        <xdr:cNvPr id="775" name="円/楕円 774"/>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60469</xdr:rowOff>
    </xdr:from>
    <xdr:ext cx="313932" cy="259045"/>
    <xdr:sp macro="" textlink="">
      <xdr:nvSpPr>
        <xdr:cNvPr id="776" name="テキスト ボックス 775"/>
        <xdr:cNvSpPr txBox="1"/>
      </xdr:nvSpPr>
      <xdr:spPr>
        <a:xfrm>
          <a:off x="20277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136144</xdr:rowOff>
    </xdr:from>
    <xdr:to>
      <xdr:col>28</xdr:col>
      <xdr:colOff>365125</xdr:colOff>
      <xdr:row>39</xdr:row>
      <xdr:rowOff>66294</xdr:rowOff>
    </xdr:to>
    <xdr:sp macro="" textlink="">
      <xdr:nvSpPr>
        <xdr:cNvPr id="777" name="円/楕円 776"/>
        <xdr:cNvSpPr/>
      </xdr:nvSpPr>
      <xdr:spPr>
        <a:xfrm>
          <a:off x="19494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57421</xdr:rowOff>
    </xdr:from>
    <xdr:ext cx="313932" cy="259045"/>
    <xdr:sp macro="" textlink="">
      <xdr:nvSpPr>
        <xdr:cNvPr id="778" name="テキスト ボックス 777"/>
        <xdr:cNvSpPr txBox="1"/>
      </xdr:nvSpPr>
      <xdr:spPr>
        <a:xfrm>
          <a:off x="19388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、類似団体内順位等、全体的に高い傾向にある。また、類似団体に比べ人件費が高いことから、各目的別においても人件費が占める割合が高く、支出の底上げとなっている。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特記事項（目的別）</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消防費については、住民一人当たり</a:t>
          </a:r>
          <a:r>
            <a:rPr lang="en-US" altLang="ja-JP" sz="1100" b="0" i="0" baseline="0">
              <a:solidFill>
                <a:schemeClr val="dk1"/>
              </a:solidFill>
              <a:latin typeface="+mn-lt"/>
              <a:ea typeface="+mn-ea"/>
              <a:cs typeface="+mn-cs"/>
            </a:rPr>
            <a:t>41,169</a:t>
          </a:r>
          <a:r>
            <a:rPr lang="ja-JP" altLang="ja-JP" sz="1100" b="0" i="0" baseline="0">
              <a:solidFill>
                <a:schemeClr val="dk1"/>
              </a:solidFill>
              <a:latin typeface="+mn-lt"/>
              <a:ea typeface="+mn-ea"/>
              <a:cs typeface="+mn-cs"/>
            </a:rPr>
            <a:t>円となっており、類似団体に比べ高くなっている。これは、広大な町域を守るための消防団の維持や、地域防災に係る経費が不可欠であり、全国平均・岐阜県平均に比べても高くなっている。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総務費については、住民一人当たり</a:t>
          </a:r>
          <a:r>
            <a:rPr lang="en-US" altLang="ja-JP" sz="1100" b="0" i="0" baseline="0">
              <a:solidFill>
                <a:schemeClr val="dk1"/>
              </a:solidFill>
              <a:latin typeface="+mn-lt"/>
              <a:ea typeface="+mn-ea"/>
              <a:cs typeface="+mn-cs"/>
            </a:rPr>
            <a:t>106,844</a:t>
          </a:r>
          <a:r>
            <a:rPr lang="ja-JP" altLang="ja-JP" sz="1100" b="0" i="0" baseline="0">
              <a:solidFill>
                <a:schemeClr val="dk1"/>
              </a:solidFill>
              <a:latin typeface="+mn-lt"/>
              <a:ea typeface="+mn-ea"/>
              <a:cs typeface="+mn-cs"/>
            </a:rPr>
            <a:t>円となっており、全国平均・岐阜県平均と比べてもかなり高くなっている。</a:t>
          </a:r>
          <a:r>
            <a:rPr lang="ja-JP" altLang="en-US" sz="1100" b="0" i="0" baseline="0">
              <a:solidFill>
                <a:schemeClr val="dk1"/>
              </a:solidFill>
              <a:latin typeface="+mn-lt"/>
              <a:ea typeface="+mn-ea"/>
              <a:cs typeface="+mn-cs"/>
            </a:rPr>
            <a:t>前</a:t>
          </a:r>
          <a:r>
            <a:rPr lang="ja-JP" altLang="ja-JP" sz="1100" b="0" i="0" baseline="0">
              <a:solidFill>
                <a:schemeClr val="dk1"/>
              </a:solidFill>
              <a:latin typeface="+mn-lt"/>
              <a:ea typeface="+mn-ea"/>
              <a:cs typeface="+mn-cs"/>
            </a:rPr>
            <a:t>年</a:t>
          </a:r>
          <a:r>
            <a:rPr lang="ja-JP" altLang="en-US" sz="1100" b="0" i="0" baseline="0">
              <a:solidFill>
                <a:schemeClr val="dk1"/>
              </a:solidFill>
              <a:latin typeface="+mn-lt"/>
              <a:ea typeface="+mn-ea"/>
              <a:cs typeface="+mn-cs"/>
            </a:rPr>
            <a:t>度</a:t>
          </a:r>
          <a:r>
            <a:rPr lang="ja-JP" altLang="ja-JP" sz="1100" b="0" i="0" baseline="0">
              <a:solidFill>
                <a:schemeClr val="dk1"/>
              </a:solidFill>
              <a:latin typeface="+mn-lt"/>
              <a:ea typeface="+mn-ea"/>
              <a:cs typeface="+mn-cs"/>
            </a:rPr>
            <a:t>に</a:t>
          </a:r>
          <a:r>
            <a:rPr lang="ja-JP" altLang="en-US" sz="1100" b="0" i="0" baseline="0">
              <a:solidFill>
                <a:schemeClr val="dk1"/>
              </a:solidFill>
              <a:latin typeface="+mn-lt"/>
              <a:ea typeface="+mn-ea"/>
              <a:cs typeface="+mn-cs"/>
            </a:rPr>
            <a:t>比べ</a:t>
          </a:r>
          <a:r>
            <a:rPr lang="en-US" altLang="ja-JP" sz="1100" b="0" i="0" baseline="0">
              <a:solidFill>
                <a:schemeClr val="dk1"/>
              </a:solidFill>
              <a:latin typeface="+mn-lt"/>
              <a:ea typeface="+mn-ea"/>
              <a:cs typeface="+mn-cs"/>
            </a:rPr>
            <a:t>67,370</a:t>
          </a:r>
          <a:r>
            <a:rPr lang="ja-JP" altLang="en-US" sz="1100" b="0" i="0" baseline="0">
              <a:solidFill>
                <a:schemeClr val="dk1"/>
              </a:solidFill>
              <a:latin typeface="+mn-lt"/>
              <a:ea typeface="+mn-ea"/>
              <a:cs typeface="+mn-cs"/>
            </a:rPr>
            <a:t>円減少しているのは、平成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年度に</a:t>
          </a:r>
          <a:r>
            <a:rPr lang="ja-JP" altLang="ja-JP" sz="1100" b="0" i="0" baseline="0">
              <a:solidFill>
                <a:schemeClr val="dk1"/>
              </a:solidFill>
              <a:latin typeface="+mn-lt"/>
              <a:ea typeface="+mn-ea"/>
              <a:cs typeface="+mn-cs"/>
            </a:rPr>
            <a:t>総務費で整備した「地域交流センター建設事業」</a:t>
          </a:r>
          <a:r>
            <a:rPr lang="ja-JP" altLang="en-US" sz="1100" b="0" i="0" baseline="0">
              <a:solidFill>
                <a:schemeClr val="dk1"/>
              </a:solidFill>
              <a:latin typeface="+mn-lt"/>
              <a:ea typeface="+mn-ea"/>
              <a:cs typeface="+mn-cs"/>
            </a:rPr>
            <a:t>の終了</a:t>
          </a:r>
          <a:r>
            <a:rPr lang="ja-JP" altLang="ja-JP" sz="1100" b="0" i="0" baseline="0">
              <a:solidFill>
                <a:schemeClr val="dk1"/>
              </a:solidFill>
              <a:latin typeface="+mn-lt"/>
              <a:ea typeface="+mn-ea"/>
              <a:cs typeface="+mn-cs"/>
            </a:rPr>
            <a:t>による。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農林水産業費については、住民一人当たり</a:t>
          </a:r>
          <a:r>
            <a:rPr lang="en-US" altLang="ja-JP" sz="1100" b="0" i="0" baseline="0">
              <a:solidFill>
                <a:schemeClr val="dk1"/>
              </a:solidFill>
              <a:latin typeface="+mn-lt"/>
              <a:ea typeface="+mn-ea"/>
              <a:cs typeface="+mn-cs"/>
            </a:rPr>
            <a:t>68,282</a:t>
          </a:r>
          <a:r>
            <a:rPr lang="ja-JP" altLang="ja-JP" sz="1100" b="0" i="0" baseline="0">
              <a:solidFill>
                <a:schemeClr val="dk1"/>
              </a:solidFill>
              <a:latin typeface="+mn-lt"/>
              <a:ea typeface="+mn-ea"/>
              <a:cs typeface="+mn-cs"/>
            </a:rPr>
            <a:t>円となっており、類似団体内１位で、全国平均・岐阜県平均と比べてもかなり高くなっている。これは、大規模林道整備や広域農道整備に係る負担金等、広大な町域を整備・維持するための経費となっている。</a:t>
          </a:r>
          <a:endParaRPr lang="en-US" altLang="ja-JP" sz="1100" b="0" i="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財政調整基金</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20</a:t>
          </a:r>
          <a:r>
            <a:rPr lang="ja-JP" altLang="ja-JP" sz="1100" baseline="0">
              <a:solidFill>
                <a:schemeClr val="dk1"/>
              </a:solidFill>
              <a:latin typeface="+mn-lt"/>
              <a:ea typeface="+mn-ea"/>
              <a:cs typeface="+mn-cs"/>
            </a:rPr>
            <a:t>年に</a:t>
          </a:r>
          <a:r>
            <a:rPr lang="en-US" altLang="ja-JP" sz="1100" baseline="0">
              <a:solidFill>
                <a:schemeClr val="dk1"/>
              </a:solidFill>
              <a:latin typeface="+mn-lt"/>
              <a:ea typeface="+mn-ea"/>
              <a:cs typeface="+mn-cs"/>
            </a:rPr>
            <a:t>10</a:t>
          </a:r>
          <a:r>
            <a:rPr lang="ja-JP" altLang="ja-JP" sz="1100" baseline="0">
              <a:solidFill>
                <a:schemeClr val="dk1"/>
              </a:solidFill>
              <a:latin typeface="+mn-lt"/>
              <a:ea typeface="+mn-ea"/>
              <a:cs typeface="+mn-cs"/>
            </a:rPr>
            <a:t>％を下回ったが、平成</a:t>
          </a:r>
          <a:r>
            <a:rPr lang="en-US" altLang="ja-JP" sz="1100" baseline="0">
              <a:solidFill>
                <a:schemeClr val="dk1"/>
              </a:solidFill>
              <a:latin typeface="+mn-lt"/>
              <a:ea typeface="+mn-ea"/>
              <a:cs typeface="+mn-cs"/>
            </a:rPr>
            <a:t>28</a:t>
          </a:r>
          <a:r>
            <a:rPr lang="ja-JP" altLang="ja-JP" sz="1100" baseline="0">
              <a:solidFill>
                <a:schemeClr val="dk1"/>
              </a:solidFill>
              <a:latin typeface="+mn-lt"/>
              <a:ea typeface="+mn-ea"/>
              <a:cs typeface="+mn-cs"/>
            </a:rPr>
            <a:t>年度には</a:t>
          </a:r>
          <a:r>
            <a:rPr lang="en-US" altLang="ja-JP" sz="1100" baseline="0">
              <a:solidFill>
                <a:schemeClr val="dk1"/>
              </a:solidFill>
              <a:latin typeface="+mn-lt"/>
              <a:ea typeface="+mn-ea"/>
              <a:cs typeface="+mn-cs"/>
            </a:rPr>
            <a:t>25.67</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基金残高は</a:t>
          </a:r>
          <a:r>
            <a:rPr lang="en-US" altLang="ja-JP" sz="1100" baseline="0">
              <a:solidFill>
                <a:schemeClr val="dk1"/>
              </a:solidFill>
              <a:latin typeface="+mn-lt"/>
              <a:ea typeface="+mn-ea"/>
              <a:cs typeface="+mn-cs"/>
            </a:rPr>
            <a:t>2,611</a:t>
          </a:r>
          <a:r>
            <a:rPr lang="ja-JP" altLang="ja-JP" sz="1100" baseline="0">
              <a:solidFill>
                <a:schemeClr val="dk1"/>
              </a:solidFill>
              <a:latin typeface="+mn-lt"/>
              <a:ea typeface="+mn-ea"/>
              <a:cs typeface="+mn-cs"/>
            </a:rPr>
            <a:t>百万円まで増加している。今後も常に</a:t>
          </a:r>
          <a:r>
            <a:rPr lang="en-US" altLang="ja-JP" sz="1100" baseline="0">
              <a:solidFill>
                <a:schemeClr val="dk1"/>
              </a:solidFill>
              <a:latin typeface="+mn-lt"/>
              <a:ea typeface="+mn-ea"/>
              <a:cs typeface="+mn-cs"/>
            </a:rPr>
            <a:t>10</a:t>
          </a:r>
          <a:r>
            <a:rPr lang="ja-JP" altLang="ja-JP" sz="1100" baseline="0">
              <a:solidFill>
                <a:schemeClr val="dk1"/>
              </a:solidFill>
              <a:latin typeface="+mn-lt"/>
              <a:ea typeface="+mn-ea"/>
              <a:cs typeface="+mn-cs"/>
            </a:rPr>
            <a:t>％を上回る水準で維持していく。</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実質収支額・・・平成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年度の</a:t>
          </a:r>
          <a:r>
            <a:rPr lang="en-US" altLang="ja-JP" sz="1100" baseline="0">
              <a:solidFill>
                <a:schemeClr val="dk1"/>
              </a:solidFill>
              <a:latin typeface="+mn-lt"/>
              <a:ea typeface="+mn-ea"/>
              <a:cs typeface="+mn-cs"/>
            </a:rPr>
            <a:t>5.54%</a:t>
          </a:r>
          <a:r>
            <a:rPr lang="ja-JP" altLang="ja-JP" sz="1100" baseline="0">
              <a:solidFill>
                <a:schemeClr val="dk1"/>
              </a:solidFill>
              <a:latin typeface="+mn-lt"/>
              <a:ea typeface="+mn-ea"/>
              <a:cs typeface="+mn-cs"/>
            </a:rPr>
            <a:t>から横ばいで推移して</a:t>
          </a:r>
          <a:r>
            <a:rPr lang="ja-JP" altLang="en-US" sz="1100" baseline="0">
              <a:solidFill>
                <a:schemeClr val="dk1"/>
              </a:solidFill>
              <a:latin typeface="+mn-lt"/>
              <a:ea typeface="+mn-ea"/>
              <a:cs typeface="+mn-cs"/>
            </a:rPr>
            <a:t>おり</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28</a:t>
          </a:r>
          <a:r>
            <a:rPr lang="ja-JP" altLang="ja-JP"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6.51%</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実質収支額は</a:t>
          </a:r>
          <a:r>
            <a:rPr lang="en-US" altLang="ja-JP" sz="1100" baseline="0">
              <a:solidFill>
                <a:schemeClr val="dk1"/>
              </a:solidFill>
              <a:latin typeface="+mn-lt"/>
              <a:ea typeface="+mn-ea"/>
              <a:cs typeface="+mn-cs"/>
            </a:rPr>
            <a:t>663</a:t>
          </a:r>
          <a:r>
            <a:rPr lang="ja-JP" altLang="en-US" sz="1100" baseline="0">
              <a:solidFill>
                <a:schemeClr val="dk1"/>
              </a:solidFill>
              <a:latin typeface="+mn-lt"/>
              <a:ea typeface="+mn-ea"/>
              <a:cs typeface="+mn-cs"/>
            </a:rPr>
            <a:t>百万円となった。前年度から増加した要因としては、</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年度に総務費で整備した「地域交流センター建設事業」の終了による。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実質単年度収支・・・平成</a:t>
          </a:r>
          <a:r>
            <a:rPr lang="en-US" altLang="ja-JP" sz="1100" baseline="0">
              <a:solidFill>
                <a:schemeClr val="dk1"/>
              </a:solidFill>
              <a:latin typeface="+mn-lt"/>
              <a:ea typeface="+mn-ea"/>
              <a:cs typeface="+mn-cs"/>
            </a:rPr>
            <a:t>27</a:t>
          </a:r>
          <a:r>
            <a:rPr lang="ja-JP" altLang="ja-JP"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0.30</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の</a:t>
          </a:r>
          <a:r>
            <a:rPr lang="ja-JP" altLang="ja-JP" sz="1100" baseline="0">
              <a:solidFill>
                <a:schemeClr val="dk1"/>
              </a:solidFill>
              <a:latin typeface="+mn-lt"/>
              <a:ea typeface="+mn-ea"/>
              <a:cs typeface="+mn-cs"/>
            </a:rPr>
            <a:t>赤字であったが、</a:t>
          </a:r>
          <a:r>
            <a:rPr lang="ja-JP" altLang="en-US" sz="1100" baseline="0">
              <a:solidFill>
                <a:schemeClr val="dk1"/>
              </a:solidFill>
              <a:latin typeface="+mn-lt"/>
              <a:ea typeface="+mn-ea"/>
              <a:cs typeface="+mn-cs"/>
            </a:rPr>
            <a:t>平成</a:t>
          </a:r>
          <a:r>
            <a:rPr lang="en-US" altLang="ja-JP" sz="1100" baseline="0">
              <a:solidFill>
                <a:schemeClr val="dk1"/>
              </a:solidFill>
              <a:latin typeface="+mn-lt"/>
              <a:ea typeface="+mn-ea"/>
              <a:cs typeface="+mn-cs"/>
            </a:rPr>
            <a:t>28</a:t>
          </a:r>
          <a:r>
            <a:rPr lang="ja-JP" altLang="en-US"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5.25</a:t>
          </a:r>
          <a:r>
            <a:rPr lang="ja-JP" altLang="en-US" sz="1100" baseline="0">
              <a:solidFill>
                <a:schemeClr val="dk1"/>
              </a:solidFill>
              <a:latin typeface="+mn-lt"/>
              <a:ea typeface="+mn-ea"/>
              <a:cs typeface="+mn-cs"/>
            </a:rPr>
            <a:t>％と黒字に転じた。前年度は大型建設事業における単独分の支出が大きく影響したが、今後は黒字となる水準の維持を目指す。</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○一般会計・・・平成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○上水道事業会計・・・平成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％前後の黒字を維持している。今後も適正な経営に努める。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○国民健康保険特別会計・・・黒字はほぼ</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前後</a:t>
          </a:r>
          <a:r>
            <a:rPr lang="ja-JP" altLang="ja-JP" sz="1100" b="0" i="0" baseline="0">
              <a:solidFill>
                <a:schemeClr val="dk1"/>
              </a:solidFill>
              <a:latin typeface="+mn-lt"/>
              <a:ea typeface="+mn-ea"/>
              <a:cs typeface="+mn-cs"/>
            </a:rPr>
            <a:t>の範囲を維持しているが、一般会計からの繰入金が増加傾向にあり、今後は保険料の値上げを含む経営の改善を進める。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○大和簡易水道特別会計・・・・新たな拡張事業は行っておらず、維持管理及び布設替等のみの運営である。一般会計からの繰入はないが、施設も老朽化しており、更なる経営の改善を進める。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○公共下水道事業特別会計・・・使用料・分担金、一般会計からの繰入、地方債により運営しており、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％前後の範囲を推移している。平成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年度から新たに</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地区の整備が始まり供用開始が迫っていることから経営の改善を進める。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○町営住宅事業特別会計・・・使用料が主な歳入であるが、老朽化した住宅の取り壊しについては一般会計から繰入を行っている。今後も計画的に老朽化した住宅を取り壊し、経営の改善を進める。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○国民健康保険直診勘定特別会計・・・歳入の</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％以上を国事業勘定と一般会計からの繰入金により運営しており、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％前後の範囲を維持している。広範な揖斐川町において、山村地区の医療拠点として診療所を設置している。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○農業集落排水事業特別会計・・・使用料・分担金、一般会計からの繰入、地方債により運営しており、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前後</a:t>
          </a:r>
          <a:r>
            <a:rPr lang="ja-JP" altLang="ja-JP" sz="1100" b="0" i="0" baseline="0">
              <a:solidFill>
                <a:schemeClr val="dk1"/>
              </a:solidFill>
              <a:latin typeface="+mn-lt"/>
              <a:ea typeface="+mn-ea"/>
              <a:cs typeface="+mn-cs"/>
            </a:rPr>
            <a:t>の範囲に留まっている。平成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年度から新たに揖斐川右岸地区が供用開始されたことから、更なる経営の改善を進める。</a:t>
          </a:r>
          <a:endParaRPr lang="en-US" altLang="ja-JP" sz="1100" b="0" i="0" baseline="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○その他・・・赤字となっている特別会計は無い。黒字の内訳は、</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簡易水道、徳山ダム上流域公有地化、</a:t>
          </a:r>
          <a:r>
            <a:rPr lang="ja-JP" altLang="ja-JP" sz="1100" b="0" i="0" baseline="0">
              <a:solidFill>
                <a:schemeClr val="dk1"/>
              </a:solidFill>
              <a:latin typeface="+mn-lt"/>
              <a:ea typeface="+mn-ea"/>
              <a:cs typeface="+mn-cs"/>
            </a:rPr>
            <a:t>杉原地域土地取得等、</a:t>
          </a:r>
          <a:r>
            <a:rPr lang="ja-JP" altLang="ja-JP" sz="1100">
              <a:solidFill>
                <a:schemeClr val="dk1"/>
              </a:solidFill>
              <a:latin typeface="+mn-lt"/>
              <a:ea typeface="+mn-ea"/>
              <a:cs typeface="+mn-cs"/>
            </a:rPr>
            <a:t>個別排水事業、後期高齢者医療、地域情報の各特別会計である。</a:t>
          </a:r>
          <a:endParaRPr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15927699</v>
      </c>
      <c r="BO4" s="411"/>
      <c r="BP4" s="411"/>
      <c r="BQ4" s="411"/>
      <c r="BR4" s="411"/>
      <c r="BS4" s="411"/>
      <c r="BT4" s="411"/>
      <c r="BU4" s="412"/>
      <c r="BV4" s="410">
        <v>16476551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6.5</v>
      </c>
      <c r="CU4" s="588"/>
      <c r="CV4" s="588"/>
      <c r="CW4" s="588"/>
      <c r="CX4" s="588"/>
      <c r="CY4" s="588"/>
      <c r="CZ4" s="588"/>
      <c r="DA4" s="589"/>
      <c r="DB4" s="587">
        <v>3.1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15230447</v>
      </c>
      <c r="BO5" s="416"/>
      <c r="BP5" s="416"/>
      <c r="BQ5" s="416"/>
      <c r="BR5" s="416"/>
      <c r="BS5" s="416"/>
      <c r="BT5" s="416"/>
      <c r="BU5" s="417"/>
      <c r="BV5" s="415">
        <v>15407547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80.8</v>
      </c>
      <c r="CU5" s="386"/>
      <c r="CV5" s="386"/>
      <c r="CW5" s="386"/>
      <c r="CX5" s="386"/>
      <c r="CY5" s="386"/>
      <c r="CZ5" s="386"/>
      <c r="DA5" s="387"/>
      <c r="DB5" s="385">
        <v>75.7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697252</v>
      </c>
      <c r="BO6" s="416"/>
      <c r="BP6" s="416"/>
      <c r="BQ6" s="416"/>
      <c r="BR6" s="416"/>
      <c r="BS6" s="416"/>
      <c r="BT6" s="416"/>
      <c r="BU6" s="417"/>
      <c r="BV6" s="415">
        <v>1069004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80.8</v>
      </c>
      <c r="CU6" s="562"/>
      <c r="CV6" s="562"/>
      <c r="CW6" s="562"/>
      <c r="CX6" s="562"/>
      <c r="CY6" s="562"/>
      <c r="CZ6" s="562"/>
      <c r="DA6" s="563"/>
      <c r="DB6" s="561">
        <v>75.7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34749</v>
      </c>
      <c r="BO7" s="416"/>
      <c r="BP7" s="416"/>
      <c r="BQ7" s="416"/>
      <c r="BR7" s="416"/>
      <c r="BS7" s="416"/>
      <c r="BT7" s="416"/>
      <c r="BU7" s="417"/>
      <c r="BV7" s="415">
        <v>743216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10171772</v>
      </c>
      <c r="CU7" s="416"/>
      <c r="CV7" s="416"/>
      <c r="CW7" s="416"/>
      <c r="CX7" s="416"/>
      <c r="CY7" s="416"/>
      <c r="CZ7" s="416"/>
      <c r="DA7" s="417"/>
      <c r="DB7" s="415">
        <v>10582922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662503</v>
      </c>
      <c r="BO8" s="416"/>
      <c r="BP8" s="416"/>
      <c r="BQ8" s="416"/>
      <c r="BR8" s="416"/>
      <c r="BS8" s="416"/>
      <c r="BT8" s="416"/>
      <c r="BU8" s="417"/>
      <c r="BV8" s="415">
        <v>325788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21503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336715</v>
      </c>
      <c r="BO9" s="416"/>
      <c r="BP9" s="416"/>
      <c r="BQ9" s="416"/>
      <c r="BR9" s="416"/>
      <c r="BS9" s="416"/>
      <c r="BT9" s="416"/>
      <c r="BU9" s="417"/>
      <c r="BV9" s="415">
        <v>-163204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19.3</v>
      </c>
      <c r="CU9" s="386"/>
      <c r="CV9" s="386"/>
      <c r="CW9" s="386"/>
      <c r="CX9" s="386"/>
      <c r="CY9" s="386"/>
      <c r="CZ9" s="386"/>
      <c r="DA9" s="387"/>
      <c r="DB9" s="385">
        <v>15.9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23784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4304</v>
      </c>
      <c r="BO10" s="416"/>
      <c r="BP10" s="416"/>
      <c r="BQ10" s="416"/>
      <c r="BR10" s="416"/>
      <c r="BS10" s="416"/>
      <c r="BT10" s="416"/>
      <c r="BU10" s="417"/>
      <c r="BV10" s="415">
        <v>240171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193365</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22145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108492</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21977</v>
      </c>
      <c r="S13" s="517"/>
      <c r="T13" s="517"/>
      <c r="U13" s="517"/>
      <c r="V13" s="518"/>
      <c r="W13" s="504" t="s">
        <v>124</v>
      </c>
      <c r="X13" s="428"/>
      <c r="Y13" s="428"/>
      <c r="Z13" s="428"/>
      <c r="AA13" s="428"/>
      <c r="AB13" s="429"/>
      <c r="AC13" s="391">
        <v>716</v>
      </c>
      <c r="AD13" s="392"/>
      <c r="AE13" s="392"/>
      <c r="AF13" s="392"/>
      <c r="AG13" s="393"/>
      <c r="AH13" s="391">
        <v>587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534384</v>
      </c>
      <c r="BO13" s="416"/>
      <c r="BP13" s="416"/>
      <c r="BQ13" s="416"/>
      <c r="BR13" s="416"/>
      <c r="BS13" s="416"/>
      <c r="BT13" s="416"/>
      <c r="BU13" s="417"/>
      <c r="BV13" s="415">
        <v>-31525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6.7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22476</v>
      </c>
      <c r="S14" s="517"/>
      <c r="T14" s="517"/>
      <c r="U14" s="517"/>
      <c r="V14" s="518"/>
      <c r="W14" s="519"/>
      <c r="X14" s="431"/>
      <c r="Y14" s="431"/>
      <c r="Z14" s="431"/>
      <c r="AA14" s="431"/>
      <c r="AB14" s="432"/>
      <c r="AC14" s="509">
        <v>6.9</v>
      </c>
      <c r="AD14" s="510"/>
      <c r="AE14" s="510"/>
      <c r="AF14" s="510"/>
      <c r="AG14" s="511"/>
      <c r="AH14" s="509">
        <v>5.4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22330</v>
      </c>
      <c r="S15" s="517"/>
      <c r="T15" s="517"/>
      <c r="U15" s="517"/>
      <c r="V15" s="518"/>
      <c r="W15" s="504" t="s">
        <v>131</v>
      </c>
      <c r="X15" s="428"/>
      <c r="Y15" s="428"/>
      <c r="Z15" s="428"/>
      <c r="AA15" s="428"/>
      <c r="AB15" s="429"/>
      <c r="AC15" s="391">
        <v>3631</v>
      </c>
      <c r="AD15" s="392"/>
      <c r="AE15" s="392"/>
      <c r="AF15" s="392"/>
      <c r="AG15" s="393"/>
      <c r="AH15" s="391">
        <v>4090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3611690</v>
      </c>
      <c r="BO15" s="411"/>
      <c r="BP15" s="411"/>
      <c r="BQ15" s="411"/>
      <c r="BR15" s="411"/>
      <c r="BS15" s="411"/>
      <c r="BT15" s="411"/>
      <c r="BU15" s="412"/>
      <c r="BV15" s="410">
        <v>3480155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v>
      </c>
      <c r="AD16" s="510"/>
      <c r="AE16" s="510"/>
      <c r="AF16" s="510"/>
      <c r="AG16" s="511"/>
      <c r="AH16" s="509">
        <v>37.5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7972975</v>
      </c>
      <c r="BO16" s="416"/>
      <c r="BP16" s="416"/>
      <c r="BQ16" s="416"/>
      <c r="BR16" s="416"/>
      <c r="BS16" s="416"/>
      <c r="BT16" s="416"/>
      <c r="BU16" s="417"/>
      <c r="BV16" s="415">
        <v>7763713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6027</v>
      </c>
      <c r="AD17" s="392"/>
      <c r="AE17" s="392"/>
      <c r="AF17" s="392"/>
      <c r="AG17" s="393"/>
      <c r="AH17" s="391">
        <v>6219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4641695</v>
      </c>
      <c r="BO17" s="416"/>
      <c r="BP17" s="416"/>
      <c r="BQ17" s="416"/>
      <c r="BR17" s="416"/>
      <c r="BS17" s="416"/>
      <c r="BT17" s="416"/>
      <c r="BU17" s="417"/>
      <c r="BV17" s="415">
        <v>4458766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803.44</v>
      </c>
      <c r="M18" s="480"/>
      <c r="N18" s="480"/>
      <c r="O18" s="480"/>
      <c r="P18" s="480"/>
      <c r="Q18" s="480"/>
      <c r="R18" s="481"/>
      <c r="S18" s="481"/>
      <c r="T18" s="481"/>
      <c r="U18" s="481"/>
      <c r="V18" s="482"/>
      <c r="W18" s="496"/>
      <c r="X18" s="497"/>
      <c r="Y18" s="497"/>
      <c r="Z18" s="497"/>
      <c r="AA18" s="497"/>
      <c r="AB18" s="505"/>
      <c r="AC18" s="379">
        <v>58.1</v>
      </c>
      <c r="AD18" s="380"/>
      <c r="AE18" s="380"/>
      <c r="AF18" s="380"/>
      <c r="AG18" s="483"/>
      <c r="AH18" s="379">
        <v>57.1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7775150</v>
      </c>
      <c r="BO18" s="416"/>
      <c r="BP18" s="416"/>
      <c r="BQ18" s="416"/>
      <c r="BR18" s="416"/>
      <c r="BS18" s="416"/>
      <c r="BT18" s="416"/>
      <c r="BU18" s="417"/>
      <c r="BV18" s="415">
        <v>7829343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10735609</v>
      </c>
      <c r="BO19" s="416"/>
      <c r="BP19" s="416"/>
      <c r="BQ19" s="416"/>
      <c r="BR19" s="416"/>
      <c r="BS19" s="416"/>
      <c r="BT19" s="416"/>
      <c r="BU19" s="417"/>
      <c r="BV19" s="415">
        <v>11686297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7269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16289626</v>
      </c>
      <c r="BO23" s="416"/>
      <c r="BP23" s="416"/>
      <c r="BQ23" s="416"/>
      <c r="BR23" s="416"/>
      <c r="BS23" s="416"/>
      <c r="BT23" s="416"/>
      <c r="BU23" s="417"/>
      <c r="BV23" s="415">
        <v>16797644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273</v>
      </c>
      <c r="AI24" s="392"/>
      <c r="AJ24" s="392"/>
      <c r="AK24" s="392"/>
      <c r="AL24" s="393"/>
      <c r="AM24" s="391">
        <v>811356</v>
      </c>
      <c r="AN24" s="392"/>
      <c r="AO24" s="392"/>
      <c r="AP24" s="392"/>
      <c r="AQ24" s="392"/>
      <c r="AR24" s="393"/>
      <c r="AS24" s="391">
        <v>2972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9752214</v>
      </c>
      <c r="BO24" s="416"/>
      <c r="BP24" s="416"/>
      <c r="BQ24" s="416"/>
      <c r="BR24" s="416"/>
      <c r="BS24" s="416"/>
      <c r="BT24" s="416"/>
      <c r="BU24" s="417"/>
      <c r="BV24" s="415">
        <v>10335720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6000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732</v>
      </c>
      <c r="BO25" s="411"/>
      <c r="BP25" s="411"/>
      <c r="BQ25" s="411"/>
      <c r="BR25" s="411"/>
      <c r="BS25" s="411"/>
      <c r="BT25" s="411"/>
      <c r="BU25" s="412"/>
      <c r="BV25" s="410">
        <v>1151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5300</v>
      </c>
      <c r="R26" s="392"/>
      <c r="S26" s="392"/>
      <c r="T26" s="392"/>
      <c r="U26" s="392"/>
      <c r="V26" s="393"/>
      <c r="W26" s="457"/>
      <c r="X26" s="448"/>
      <c r="Y26" s="449"/>
      <c r="Z26" s="388" t="s">
        <v>161</v>
      </c>
      <c r="AA26" s="470"/>
      <c r="AB26" s="470"/>
      <c r="AC26" s="470"/>
      <c r="AD26" s="470"/>
      <c r="AE26" s="470"/>
      <c r="AF26" s="470"/>
      <c r="AG26" s="471"/>
      <c r="AH26" s="391">
        <v>14</v>
      </c>
      <c r="AI26" s="392"/>
      <c r="AJ26" s="392"/>
      <c r="AK26" s="392"/>
      <c r="AL26" s="393"/>
      <c r="AM26" s="391">
        <v>31220</v>
      </c>
      <c r="AN26" s="392"/>
      <c r="AO26" s="392"/>
      <c r="AP26" s="392"/>
      <c r="AQ26" s="392"/>
      <c r="AR26" s="393"/>
      <c r="AS26" s="391">
        <v>2230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3000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1215871</v>
      </c>
      <c r="BO27" s="419"/>
      <c r="BP27" s="419"/>
      <c r="BQ27" s="419"/>
      <c r="BR27" s="419"/>
      <c r="BS27" s="419"/>
      <c r="BT27" s="419"/>
      <c r="BU27" s="420"/>
      <c r="BV27" s="418">
        <v>1215512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2600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2611175</v>
      </c>
      <c r="BO28" s="411"/>
      <c r="BP28" s="411"/>
      <c r="BQ28" s="411"/>
      <c r="BR28" s="411"/>
      <c r="BS28" s="411"/>
      <c r="BT28" s="411"/>
      <c r="BU28" s="412"/>
      <c r="BV28" s="410">
        <v>2606871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14</v>
      </c>
      <c r="M29" s="392"/>
      <c r="N29" s="392"/>
      <c r="O29" s="392"/>
      <c r="P29" s="393"/>
      <c r="Q29" s="391">
        <v>2500</v>
      </c>
      <c r="R29" s="392"/>
      <c r="S29" s="392"/>
      <c r="T29" s="392"/>
      <c r="U29" s="392"/>
      <c r="V29" s="393"/>
      <c r="W29" s="458"/>
      <c r="X29" s="459"/>
      <c r="Y29" s="460"/>
      <c r="Z29" s="388" t="s">
        <v>172</v>
      </c>
      <c r="AA29" s="389"/>
      <c r="AB29" s="389"/>
      <c r="AC29" s="389"/>
      <c r="AD29" s="389"/>
      <c r="AE29" s="389"/>
      <c r="AF29" s="389"/>
      <c r="AG29" s="390"/>
      <c r="AH29" s="391">
        <v>275</v>
      </c>
      <c r="AI29" s="392"/>
      <c r="AJ29" s="392"/>
      <c r="AK29" s="392"/>
      <c r="AL29" s="393"/>
      <c r="AM29" s="391">
        <v>818634</v>
      </c>
      <c r="AN29" s="392"/>
      <c r="AO29" s="392"/>
      <c r="AP29" s="392"/>
      <c r="AQ29" s="392"/>
      <c r="AR29" s="393"/>
      <c r="AS29" s="391">
        <v>2977</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668216</v>
      </c>
      <c r="BO29" s="416"/>
      <c r="BP29" s="416"/>
      <c r="BQ29" s="416"/>
      <c r="BR29" s="416"/>
      <c r="BS29" s="416"/>
      <c r="BT29" s="416"/>
      <c r="BU29" s="417"/>
      <c r="BV29" s="415">
        <v>667748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92.4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7105858</v>
      </c>
      <c r="BO30" s="419"/>
      <c r="BP30" s="419"/>
      <c r="BQ30" s="419"/>
      <c r="BR30" s="419"/>
      <c r="BS30" s="419"/>
      <c r="BT30" s="419"/>
      <c r="BU30" s="420"/>
      <c r="BV30" s="418">
        <v>7483359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IF('各会計、関係団体の財政状況及び健全化判断比率'!B32="","",'各会計、関係団体の財政状況及び健全化判断比率'!B32)</f>
        <v>大和簡易水道特別会計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大垣衛生施設組合（一般会計）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28</v>
      </c>
      <c r="CP34" s="375"/>
      <c r="CQ34" s="374" t="str">
        <f>IF('各会計、関係団体の財政状況及び健全化判断比率'!BS7="","",'各会計、関係団体の財政状況及び健全化判断比率'!BS7)</f>
        <v>揖斐川町土地開発公社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町営住宅事業特別会計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国民健康保険直診勘定特別会計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IF('各会計、関係団体の財政状況及び健全化判断比率'!B33="","",'各会計、関係団体の財政状況及び健全化判断比率'!B33)</f>
        <v>脛永簡易水道特別会計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揖斐郡養基小学校養基保育所組合（一般会計）</v>
      </c>
      <c r="BZ35" s="374"/>
      <c r="CA35" s="374"/>
      <c r="CB35" s="374"/>
      <c r="CC35" s="374"/>
      <c r="CD35" s="374"/>
      <c r="CE35" s="374"/>
      <c r="CF35" s="374"/>
      <c r="CG35" s="374"/>
      <c r="CH35" s="374"/>
      <c r="CI35" s="374"/>
      <c r="CJ35" s="374"/>
      <c r="CK35" s="374"/>
      <c r="CL35" s="374"/>
      <c r="CM35" s="374"/>
      <c r="CN35" s="167"/>
      <c r="CO35" s="375">
        <f t="shared" ref="CO35:CO43" si="3">IF(CQ35="","",CO34+1)</f>
        <v>29</v>
      </c>
      <c r="CP35" s="375"/>
      <c r="CQ35" s="374" t="str">
        <f>IF('各会計、関係団体の財政状況及び健全化判断比率'!BS8="","",'各会計、関係団体の財政状況及び健全化判断比率'!BS8)</f>
        <v>サンシャイン春日</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杉原地域土地取得等特別会計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IF('各会計、関係団体の財政状況及び健全化判断比率'!B34="","",'各会計、関係団体の財政状況及び健全化判断比率'!B34)</f>
        <v>市場簡易水道特別会計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岐阜県市町村会館組合（一般会計）</v>
      </c>
      <c r="BZ36" s="374"/>
      <c r="CA36" s="374"/>
      <c r="CB36" s="374"/>
      <c r="CC36" s="374"/>
      <c r="CD36" s="374"/>
      <c r="CE36" s="374"/>
      <c r="CF36" s="374"/>
      <c r="CG36" s="374"/>
      <c r="CH36" s="374"/>
      <c r="CI36" s="374"/>
      <c r="CJ36" s="374"/>
      <c r="CK36" s="374"/>
      <c r="CL36" s="374"/>
      <c r="CM36" s="374"/>
      <c r="CN36" s="167"/>
      <c r="CO36" s="375">
        <f t="shared" si="3"/>
        <v>30</v>
      </c>
      <c r="CP36" s="375"/>
      <c r="CQ36" s="374" t="str">
        <f>IF('各会計、関係団体の財政状況及び健全化判断比率'!BS9="","",'各会計、関係団体の財政状況及び健全化判断比率'!BS9)</f>
        <v>いびがわ</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徳山ダム上流域公有地化特別会計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IF('各会計、関係団体の財政状況及び健全化判断比率'!B35="","",'各会計、関係団体の財政状況及び健全化判断比率'!B35)</f>
        <v>谷汲簡易水道特別会計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樫原谷林野組合（一般会計）</v>
      </c>
      <c r="BZ37" s="374"/>
      <c r="CA37" s="374"/>
      <c r="CB37" s="374"/>
      <c r="CC37" s="374"/>
      <c r="CD37" s="374"/>
      <c r="CE37" s="374"/>
      <c r="CF37" s="374"/>
      <c r="CG37" s="374"/>
      <c r="CH37" s="374"/>
      <c r="CI37" s="374"/>
      <c r="CJ37" s="374"/>
      <c r="CK37" s="374"/>
      <c r="CL37" s="374"/>
      <c r="CM37" s="374"/>
      <c r="CN37" s="167"/>
      <c r="CO37" s="375">
        <f t="shared" si="3"/>
        <v>31</v>
      </c>
      <c r="CP37" s="375"/>
      <c r="CQ37" s="374" t="str">
        <f>IF('各会計、関係団体の財政状況及び健全化判断比率'!BS10="","",'各会計、関係団体の財政状況及び健全化判断比率'!BS10)</f>
        <v>樽見鉄道</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地域情報特別会計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14</v>
      </c>
      <c r="BF38" s="375"/>
      <c r="BG38" s="374" t="str">
        <f>IF('各会計、関係団体の財政状況及び健全化判断比率'!B36="","",'各会計、関係団体の財政状況及び健全化判断比率'!B36)</f>
        <v>北部簡易水道特別会計</v>
      </c>
      <c r="BH38" s="374"/>
      <c r="BI38" s="374"/>
      <c r="BJ38" s="374"/>
      <c r="BK38" s="374"/>
      <c r="BL38" s="374"/>
      <c r="BM38" s="374"/>
      <c r="BN38" s="374"/>
      <c r="BO38" s="374"/>
      <c r="BP38" s="374"/>
      <c r="BQ38" s="374"/>
      <c r="BR38" s="374"/>
      <c r="BS38" s="374"/>
      <c r="BT38" s="374"/>
      <c r="BU38" s="374"/>
      <c r="BV38" s="167"/>
      <c r="BW38" s="375">
        <f t="shared" si="2"/>
        <v>22</v>
      </c>
      <c r="BX38" s="375"/>
      <c r="BY38" s="374" t="str">
        <f>IF('各会計、関係団体の財政状況及び健全化判断比率'!B72="","",'各会計、関係団体の財政状況及び健全化判断比率'!B72)</f>
        <v>足打谷林野組合（一般会計）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15</v>
      </c>
      <c r="BF39" s="375"/>
      <c r="BG39" s="374" t="str">
        <f>IF('各会計、関係団体の財政状況及び健全化判断比率'!B37="","",'各会計、関係団体の財政状況及び健全化判断比率'!B37)</f>
        <v>公共下水道事業特別会計</v>
      </c>
      <c r="BH39" s="374"/>
      <c r="BI39" s="374"/>
      <c r="BJ39" s="374"/>
      <c r="BK39" s="374"/>
      <c r="BL39" s="374"/>
      <c r="BM39" s="374"/>
      <c r="BN39" s="374"/>
      <c r="BO39" s="374"/>
      <c r="BP39" s="374"/>
      <c r="BQ39" s="374"/>
      <c r="BR39" s="374"/>
      <c r="BS39" s="374"/>
      <c r="BT39" s="374"/>
      <c r="BU39" s="374"/>
      <c r="BV39" s="167"/>
      <c r="BW39" s="375">
        <f t="shared" si="2"/>
        <v>23</v>
      </c>
      <c r="BX39" s="375"/>
      <c r="BY39" s="374" t="str">
        <f>IF('各会計、関係団体の財政状況及び健全化判断比率'!B73="","",'各会計、関係団体の財政状況及び健全化判断比率'!B73)</f>
        <v>岐阜県市町村職員退職手当組合（一般会計）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16</v>
      </c>
      <c r="BF40" s="375"/>
      <c r="BG40" s="374" t="str">
        <f>IF('各会計、関係団体の財政状況及び健全化判断比率'!B38="","",'各会計、関係団体の財政状況及び健全化判断比率'!B38)</f>
        <v>農業集落排水事業特別会計</v>
      </c>
      <c r="BH40" s="374"/>
      <c r="BI40" s="374"/>
      <c r="BJ40" s="374"/>
      <c r="BK40" s="374"/>
      <c r="BL40" s="374"/>
      <c r="BM40" s="374"/>
      <c r="BN40" s="374"/>
      <c r="BO40" s="374"/>
      <c r="BP40" s="374"/>
      <c r="BQ40" s="374"/>
      <c r="BR40" s="374"/>
      <c r="BS40" s="374"/>
      <c r="BT40" s="374"/>
      <c r="BU40" s="374"/>
      <c r="BV40" s="167"/>
      <c r="BW40" s="375">
        <f t="shared" si="2"/>
        <v>24</v>
      </c>
      <c r="BX40" s="375"/>
      <c r="BY40" s="374" t="str">
        <f>IF('各会計、関係団体の財政状況及び健全化判断比率'!B74="","",'各会計、関係団体の財政状況及び健全化判断比率'!B74)</f>
        <v>西濃環境整備組合（一般会計）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17</v>
      </c>
      <c r="BF41" s="375"/>
      <c r="BG41" s="374" t="str">
        <f>IF('各会計、関係団体の財政状況及び健全化判断比率'!B39="","",'各会計、関係団体の財政状況及び健全化判断比率'!B39)</f>
        <v>個別排水事業特別会計</v>
      </c>
      <c r="BH41" s="374"/>
      <c r="BI41" s="374"/>
      <c r="BJ41" s="374"/>
      <c r="BK41" s="374"/>
      <c r="BL41" s="374"/>
      <c r="BM41" s="374"/>
      <c r="BN41" s="374"/>
      <c r="BO41" s="374"/>
      <c r="BP41" s="374"/>
      <c r="BQ41" s="374"/>
      <c r="BR41" s="374"/>
      <c r="BS41" s="374"/>
      <c r="BT41" s="374"/>
      <c r="BU41" s="374"/>
      <c r="BV41" s="167"/>
      <c r="BW41" s="375">
        <f t="shared" si="2"/>
        <v>25</v>
      </c>
      <c r="BX41" s="375"/>
      <c r="BY41" s="374" t="str">
        <f>IF('各会計、関係団体の財政状況及び健全化判断比率'!B75="","",'各会計、関係団体の財政状況及び健全化判断比率'!B75)</f>
        <v>揖斐川水防事務組合（一般会計）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26</v>
      </c>
      <c r="BX42" s="375"/>
      <c r="BY42" s="374" t="str">
        <f>IF('各会計、関係団体の財政状況及び健全化判断比率'!B76="","",'各会計、関係団体の財政状況及び健全化判断比率'!B76)</f>
        <v>揖斐郡消防組合（一般会計）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27</v>
      </c>
      <c r="BX43" s="375"/>
      <c r="BY43" s="374" t="str">
        <f>IF('各会計、関係団体の財政状況及び健全化判断比率'!B77="","",'各会計、関係団体の財政状況及び健全化判断比率'!B77)</f>
        <v>揖斐広域連合（一般会計）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4" t="s">
        <v>540</v>
      </c>
      <c r="D34" s="1184"/>
      <c r="E34" s="1185"/>
      <c r="F34" s="32">
        <v>3.62</v>
      </c>
      <c r="G34" s="33">
        <v>5.23</v>
      </c>
      <c r="H34" s="33">
        <v>4.45</v>
      </c>
      <c r="I34" s="33">
        <v>3.99</v>
      </c>
      <c r="J34" s="34">
        <v>6.42</v>
      </c>
      <c r="K34" s="22"/>
      <c r="L34" s="22"/>
      <c r="M34" s="22"/>
      <c r="N34" s="22"/>
      <c r="O34" s="22"/>
      <c r="P34" s="22"/>
    </row>
    <row r="35" spans="1:16" ht="39" customHeight="1">
      <c r="A35" s="22"/>
      <c r="B35" s="35"/>
      <c r="C35" s="1178" t="s">
        <v>541</v>
      </c>
      <c r="D35" s="1179"/>
      <c r="E35" s="1180"/>
      <c r="F35" s="36">
        <v>5.09</v>
      </c>
      <c r="G35" s="37">
        <v>4.72</v>
      </c>
      <c r="H35" s="37">
        <v>4.82</v>
      </c>
      <c r="I35" s="37">
        <v>4.12</v>
      </c>
      <c r="J35" s="38">
        <v>4.46</v>
      </c>
      <c r="K35" s="22"/>
      <c r="L35" s="22"/>
      <c r="M35" s="22"/>
      <c r="N35" s="22"/>
      <c r="O35" s="22"/>
      <c r="P35" s="22"/>
    </row>
    <row r="36" spans="1:16" ht="39" customHeight="1">
      <c r="A36" s="22"/>
      <c r="B36" s="35"/>
      <c r="C36" s="1178" t="s">
        <v>542</v>
      </c>
      <c r="D36" s="1179"/>
      <c r="E36" s="1180"/>
      <c r="F36" s="36">
        <v>1</v>
      </c>
      <c r="G36" s="37">
        <v>0.53</v>
      </c>
      <c r="H36" s="37">
        <v>0.51</v>
      </c>
      <c r="I36" s="37">
        <v>0.23</v>
      </c>
      <c r="J36" s="38">
        <v>1.4</v>
      </c>
      <c r="K36" s="22"/>
      <c r="L36" s="22"/>
      <c r="M36" s="22"/>
      <c r="N36" s="22"/>
      <c r="O36" s="22"/>
      <c r="P36" s="22"/>
    </row>
    <row r="37" spans="1:16" ht="39" customHeight="1">
      <c r="A37" s="22"/>
      <c r="B37" s="35"/>
      <c r="C37" s="1178" t="s">
        <v>543</v>
      </c>
      <c r="D37" s="1179"/>
      <c r="E37" s="1180"/>
      <c r="F37" s="36">
        <v>0.01</v>
      </c>
      <c r="G37" s="37">
        <v>0.01</v>
      </c>
      <c r="H37" s="37">
        <v>0.02</v>
      </c>
      <c r="I37" s="37">
        <v>0.09</v>
      </c>
      <c r="J37" s="38">
        <v>0.11</v>
      </c>
      <c r="K37" s="22"/>
      <c r="L37" s="22"/>
      <c r="M37" s="22"/>
      <c r="N37" s="22"/>
      <c r="O37" s="22"/>
      <c r="P37" s="22"/>
    </row>
    <row r="38" spans="1:16" ht="39" customHeight="1">
      <c r="A38" s="22"/>
      <c r="B38" s="35"/>
      <c r="C38" s="1178" t="s">
        <v>544</v>
      </c>
      <c r="D38" s="1179"/>
      <c r="E38" s="1180"/>
      <c r="F38" s="36">
        <v>0.03</v>
      </c>
      <c r="G38" s="37">
        <v>0</v>
      </c>
      <c r="H38" s="37">
        <v>0.1</v>
      </c>
      <c r="I38" s="37">
        <v>0.09</v>
      </c>
      <c r="J38" s="38">
        <v>0.11</v>
      </c>
      <c r="K38" s="22"/>
      <c r="L38" s="22"/>
      <c r="M38" s="22"/>
      <c r="N38" s="22"/>
      <c r="O38" s="22"/>
      <c r="P38" s="22"/>
    </row>
    <row r="39" spans="1:16" ht="39" customHeight="1">
      <c r="A39" s="22"/>
      <c r="B39" s="35"/>
      <c r="C39" s="1178" t="s">
        <v>545</v>
      </c>
      <c r="D39" s="1179"/>
      <c r="E39" s="1180"/>
      <c r="F39" s="36" t="s">
        <v>494</v>
      </c>
      <c r="G39" s="37" t="s">
        <v>494</v>
      </c>
      <c r="H39" s="37">
        <v>0.03</v>
      </c>
      <c r="I39" s="37">
        <v>0.02</v>
      </c>
      <c r="J39" s="38">
        <v>0.06</v>
      </c>
      <c r="K39" s="22"/>
      <c r="L39" s="22"/>
      <c r="M39" s="22"/>
      <c r="N39" s="22"/>
      <c r="O39" s="22"/>
      <c r="P39" s="22"/>
    </row>
    <row r="40" spans="1:16" ht="39" customHeight="1">
      <c r="A40" s="22"/>
      <c r="B40" s="35"/>
      <c r="C40" s="1178" t="s">
        <v>546</v>
      </c>
      <c r="D40" s="1179"/>
      <c r="E40" s="1180"/>
      <c r="F40" s="36">
        <v>0.1</v>
      </c>
      <c r="G40" s="37">
        <v>0.09</v>
      </c>
      <c r="H40" s="37">
        <v>0.11</v>
      </c>
      <c r="I40" s="37">
        <v>0.08</v>
      </c>
      <c r="J40" s="38">
        <v>0.05</v>
      </c>
      <c r="K40" s="22"/>
      <c r="L40" s="22"/>
      <c r="M40" s="22"/>
      <c r="N40" s="22"/>
      <c r="O40" s="22"/>
      <c r="P40" s="22"/>
    </row>
    <row r="41" spans="1:16" ht="39" customHeight="1">
      <c r="A41" s="22"/>
      <c r="B41" s="35"/>
      <c r="C41" s="1178" t="s">
        <v>547</v>
      </c>
      <c r="D41" s="1179"/>
      <c r="E41" s="1180"/>
      <c r="F41" s="36">
        <v>0.04</v>
      </c>
      <c r="G41" s="37">
        <v>0</v>
      </c>
      <c r="H41" s="37">
        <v>0.27</v>
      </c>
      <c r="I41" s="37">
        <v>0.15</v>
      </c>
      <c r="J41" s="38">
        <v>0.05</v>
      </c>
      <c r="K41" s="22"/>
      <c r="L41" s="22"/>
      <c r="M41" s="22"/>
      <c r="N41" s="22"/>
      <c r="O41" s="22"/>
      <c r="P41" s="22"/>
    </row>
    <row r="42" spans="1:16" ht="39" customHeight="1">
      <c r="A42" s="22"/>
      <c r="B42" s="39"/>
      <c r="C42" s="1178" t="s">
        <v>548</v>
      </c>
      <c r="D42" s="1179"/>
      <c r="E42" s="1180"/>
      <c r="F42" s="36" t="s">
        <v>494</v>
      </c>
      <c r="G42" s="37" t="s">
        <v>494</v>
      </c>
      <c r="H42" s="37" t="s">
        <v>494</v>
      </c>
      <c r="I42" s="37" t="s">
        <v>494</v>
      </c>
      <c r="J42" s="38" t="s">
        <v>494</v>
      </c>
      <c r="K42" s="22"/>
      <c r="L42" s="22"/>
      <c r="M42" s="22"/>
      <c r="N42" s="22"/>
      <c r="O42" s="22"/>
      <c r="P42" s="22"/>
    </row>
    <row r="43" spans="1:16" ht="39" customHeight="1" thickBot="1">
      <c r="A43" s="22"/>
      <c r="B43" s="40"/>
      <c r="C43" s="1181" t="s">
        <v>549</v>
      </c>
      <c r="D43" s="1182"/>
      <c r="E43" s="1183"/>
      <c r="F43" s="41">
        <v>0.19</v>
      </c>
      <c r="G43" s="42">
        <v>0.18</v>
      </c>
      <c r="H43" s="42">
        <v>0.26</v>
      </c>
      <c r="I43" s="42">
        <v>0.16</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4" t="s">
        <v>11</v>
      </c>
      <c r="C45" s="1195"/>
      <c r="D45" s="58"/>
      <c r="E45" s="1200" t="s">
        <v>12</v>
      </c>
      <c r="F45" s="1200"/>
      <c r="G45" s="1200"/>
      <c r="H45" s="1200"/>
      <c r="I45" s="1200"/>
      <c r="J45" s="1201"/>
      <c r="K45" s="59">
        <v>1897</v>
      </c>
      <c r="L45" s="60">
        <v>1986</v>
      </c>
      <c r="M45" s="60">
        <v>1979</v>
      </c>
      <c r="N45" s="60">
        <v>1914</v>
      </c>
      <c r="O45" s="61">
        <v>1917</v>
      </c>
      <c r="P45" s="48"/>
      <c r="Q45" s="48"/>
      <c r="R45" s="48"/>
      <c r="S45" s="48"/>
      <c r="T45" s="48"/>
      <c r="U45" s="48"/>
    </row>
    <row r="46" spans="1:21" ht="30.75" customHeight="1">
      <c r="A46" s="48"/>
      <c r="B46" s="1196"/>
      <c r="C46" s="1197"/>
      <c r="D46" s="62"/>
      <c r="E46" s="1188" t="s">
        <v>13</v>
      </c>
      <c r="F46" s="1188"/>
      <c r="G46" s="1188"/>
      <c r="H46" s="1188"/>
      <c r="I46" s="1188"/>
      <c r="J46" s="1189"/>
      <c r="K46" s="63" t="s">
        <v>494</v>
      </c>
      <c r="L46" s="64" t="s">
        <v>494</v>
      </c>
      <c r="M46" s="64" t="s">
        <v>494</v>
      </c>
      <c r="N46" s="64" t="s">
        <v>494</v>
      </c>
      <c r="O46" s="65" t="s">
        <v>494</v>
      </c>
      <c r="P46" s="48"/>
      <c r="Q46" s="48"/>
      <c r="R46" s="48"/>
      <c r="S46" s="48"/>
      <c r="T46" s="48"/>
      <c r="U46" s="48"/>
    </row>
    <row r="47" spans="1:21" ht="30.75" customHeight="1">
      <c r="A47" s="48"/>
      <c r="B47" s="1196"/>
      <c r="C47" s="1197"/>
      <c r="D47" s="62"/>
      <c r="E47" s="1188" t="s">
        <v>14</v>
      </c>
      <c r="F47" s="1188"/>
      <c r="G47" s="1188"/>
      <c r="H47" s="1188"/>
      <c r="I47" s="1188"/>
      <c r="J47" s="1189"/>
      <c r="K47" s="63" t="s">
        <v>494</v>
      </c>
      <c r="L47" s="64" t="s">
        <v>494</v>
      </c>
      <c r="M47" s="64" t="s">
        <v>494</v>
      </c>
      <c r="N47" s="64" t="s">
        <v>494</v>
      </c>
      <c r="O47" s="65" t="s">
        <v>494</v>
      </c>
      <c r="P47" s="48"/>
      <c r="Q47" s="48"/>
      <c r="R47" s="48"/>
      <c r="S47" s="48"/>
      <c r="T47" s="48"/>
      <c r="U47" s="48"/>
    </row>
    <row r="48" spans="1:21" ht="30.75" customHeight="1">
      <c r="A48" s="48"/>
      <c r="B48" s="1196"/>
      <c r="C48" s="1197"/>
      <c r="D48" s="62"/>
      <c r="E48" s="1188" t="s">
        <v>15</v>
      </c>
      <c r="F48" s="1188"/>
      <c r="G48" s="1188"/>
      <c r="H48" s="1188"/>
      <c r="I48" s="1188"/>
      <c r="J48" s="1189"/>
      <c r="K48" s="63">
        <v>557</v>
      </c>
      <c r="L48" s="64">
        <v>636</v>
      </c>
      <c r="M48" s="64">
        <v>585</v>
      </c>
      <c r="N48" s="64">
        <v>728</v>
      </c>
      <c r="O48" s="65">
        <v>758</v>
      </c>
      <c r="P48" s="48"/>
      <c r="Q48" s="48"/>
      <c r="R48" s="48"/>
      <c r="S48" s="48"/>
      <c r="T48" s="48"/>
      <c r="U48" s="48"/>
    </row>
    <row r="49" spans="1:21" ht="30.75" customHeight="1">
      <c r="A49" s="48"/>
      <c r="B49" s="1196"/>
      <c r="C49" s="1197"/>
      <c r="D49" s="62"/>
      <c r="E49" s="1188" t="s">
        <v>16</v>
      </c>
      <c r="F49" s="1188"/>
      <c r="G49" s="1188"/>
      <c r="H49" s="1188"/>
      <c r="I49" s="1188"/>
      <c r="J49" s="1189"/>
      <c r="K49" s="63">
        <v>131</v>
      </c>
      <c r="L49" s="64">
        <v>134</v>
      </c>
      <c r="M49" s="64">
        <v>128</v>
      </c>
      <c r="N49" s="64">
        <v>123</v>
      </c>
      <c r="O49" s="65">
        <v>99</v>
      </c>
      <c r="P49" s="48"/>
      <c r="Q49" s="48"/>
      <c r="R49" s="48"/>
      <c r="S49" s="48"/>
      <c r="T49" s="48"/>
      <c r="U49" s="48"/>
    </row>
    <row r="50" spans="1:21" ht="30.75" customHeight="1">
      <c r="A50" s="48"/>
      <c r="B50" s="1196"/>
      <c r="C50" s="1197"/>
      <c r="D50" s="62"/>
      <c r="E50" s="1188" t="s">
        <v>17</v>
      </c>
      <c r="F50" s="1188"/>
      <c r="G50" s="1188"/>
      <c r="H50" s="1188"/>
      <c r="I50" s="1188"/>
      <c r="J50" s="1189"/>
      <c r="K50" s="63" t="s">
        <v>494</v>
      </c>
      <c r="L50" s="64" t="s">
        <v>494</v>
      </c>
      <c r="M50" s="64" t="s">
        <v>494</v>
      </c>
      <c r="N50" s="64" t="s">
        <v>494</v>
      </c>
      <c r="O50" s="65" t="s">
        <v>494</v>
      </c>
      <c r="P50" s="48"/>
      <c r="Q50" s="48"/>
      <c r="R50" s="48"/>
      <c r="S50" s="48"/>
      <c r="T50" s="48"/>
      <c r="U50" s="48"/>
    </row>
    <row r="51" spans="1:21" ht="30.75" customHeight="1">
      <c r="A51" s="48"/>
      <c r="B51" s="1198"/>
      <c r="C51" s="1199"/>
      <c r="D51" s="66"/>
      <c r="E51" s="1188" t="s">
        <v>18</v>
      </c>
      <c r="F51" s="1188"/>
      <c r="G51" s="1188"/>
      <c r="H51" s="1188"/>
      <c r="I51" s="1188"/>
      <c r="J51" s="1189"/>
      <c r="K51" s="63" t="s">
        <v>494</v>
      </c>
      <c r="L51" s="64" t="s">
        <v>494</v>
      </c>
      <c r="M51" s="64" t="s">
        <v>494</v>
      </c>
      <c r="N51" s="64" t="s">
        <v>494</v>
      </c>
      <c r="O51" s="65" t="s">
        <v>494</v>
      </c>
      <c r="P51" s="48"/>
      <c r="Q51" s="48"/>
      <c r="R51" s="48"/>
      <c r="S51" s="48"/>
      <c r="T51" s="48"/>
      <c r="U51" s="48"/>
    </row>
    <row r="52" spans="1:21" ht="30.75" customHeight="1">
      <c r="A52" s="48"/>
      <c r="B52" s="1186" t="s">
        <v>19</v>
      </c>
      <c r="C52" s="1187"/>
      <c r="D52" s="66"/>
      <c r="E52" s="1188" t="s">
        <v>20</v>
      </c>
      <c r="F52" s="1188"/>
      <c r="G52" s="1188"/>
      <c r="H52" s="1188"/>
      <c r="I52" s="1188"/>
      <c r="J52" s="1189"/>
      <c r="K52" s="63">
        <v>1954</v>
      </c>
      <c r="L52" s="64">
        <v>2084</v>
      </c>
      <c r="M52" s="64">
        <v>2251</v>
      </c>
      <c r="N52" s="64">
        <v>2125</v>
      </c>
      <c r="O52" s="65">
        <v>2101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631</v>
      </c>
      <c r="L53" s="69">
        <v>672</v>
      </c>
      <c r="M53" s="69">
        <v>441</v>
      </c>
      <c r="N53" s="69">
        <v>640</v>
      </c>
      <c r="O53" s="70">
        <v>673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214" t="s">
        <v>24</v>
      </c>
      <c r="C41" s="1215"/>
      <c r="D41" s="81"/>
      <c r="E41" s="1216" t="s">
        <v>25</v>
      </c>
      <c r="F41" s="1216"/>
      <c r="G41" s="1216"/>
      <c r="H41" s="1217"/>
      <c r="I41" s="82">
        <v>18251</v>
      </c>
      <c r="J41" s="83">
        <v>17380</v>
      </c>
      <c r="K41" s="83">
        <v>17362</v>
      </c>
      <c r="L41" s="83">
        <v>16798</v>
      </c>
      <c r="M41" s="84">
        <v>16290</v>
      </c>
    </row>
    <row r="42" spans="2:13" ht="27.75" customHeight="1">
      <c r="B42" s="1204"/>
      <c r="C42" s="1205"/>
      <c r="D42" s="85"/>
      <c r="E42" s="1208" t="s">
        <v>26</v>
      </c>
      <c r="F42" s="1208"/>
      <c r="G42" s="1208"/>
      <c r="H42" s="1209"/>
      <c r="I42" s="86" t="s">
        <v>494</v>
      </c>
      <c r="J42" s="87" t="s">
        <v>494</v>
      </c>
      <c r="K42" s="87" t="s">
        <v>494</v>
      </c>
      <c r="L42" s="87" t="s">
        <v>494</v>
      </c>
      <c r="M42" s="88" t="s">
        <v>494</v>
      </c>
    </row>
    <row r="43" spans="2:13" ht="27.75" customHeight="1">
      <c r="B43" s="1204"/>
      <c r="C43" s="1205"/>
      <c r="D43" s="85"/>
      <c r="E43" s="1208" t="s">
        <v>27</v>
      </c>
      <c r="F43" s="1208"/>
      <c r="G43" s="1208"/>
      <c r="H43" s="1209"/>
      <c r="I43" s="86">
        <v>6547</v>
      </c>
      <c r="J43" s="87">
        <v>7313</v>
      </c>
      <c r="K43" s="87">
        <v>7369</v>
      </c>
      <c r="L43" s="87">
        <v>7761</v>
      </c>
      <c r="M43" s="88">
        <v>8000</v>
      </c>
    </row>
    <row r="44" spans="2:13" ht="27.75" customHeight="1">
      <c r="B44" s="1204"/>
      <c r="C44" s="1205"/>
      <c r="D44" s="85"/>
      <c r="E44" s="1208" t="s">
        <v>28</v>
      </c>
      <c r="F44" s="1208"/>
      <c r="G44" s="1208"/>
      <c r="H44" s="1209"/>
      <c r="I44" s="86">
        <v>951</v>
      </c>
      <c r="J44" s="87">
        <v>771</v>
      </c>
      <c r="K44" s="87">
        <v>736</v>
      </c>
      <c r="L44" s="87">
        <v>696</v>
      </c>
      <c r="M44" s="88">
        <v>678</v>
      </c>
    </row>
    <row r="45" spans="2:13" ht="27.75" customHeight="1">
      <c r="B45" s="1204"/>
      <c r="C45" s="1205"/>
      <c r="D45" s="85"/>
      <c r="E45" s="1208" t="s">
        <v>29</v>
      </c>
      <c r="F45" s="1208"/>
      <c r="G45" s="1208"/>
      <c r="H45" s="1209"/>
      <c r="I45" s="86">
        <v>1833</v>
      </c>
      <c r="J45" s="87">
        <v>1900</v>
      </c>
      <c r="K45" s="87">
        <v>1870</v>
      </c>
      <c r="L45" s="87">
        <v>2069</v>
      </c>
      <c r="M45" s="88">
        <v>2133</v>
      </c>
    </row>
    <row r="46" spans="2:13" ht="27.75" customHeight="1">
      <c r="B46" s="1204"/>
      <c r="C46" s="1205"/>
      <c r="D46" s="89"/>
      <c r="E46" s="1208" t="s">
        <v>30</v>
      </c>
      <c r="F46" s="1208"/>
      <c r="G46" s="1208"/>
      <c r="H46" s="1209"/>
      <c r="I46" s="86">
        <v>312</v>
      </c>
      <c r="J46" s="87">
        <v>313</v>
      </c>
      <c r="K46" s="87">
        <v>314</v>
      </c>
      <c r="L46" s="87">
        <v>407</v>
      </c>
      <c r="M46" s="88">
        <v>173</v>
      </c>
    </row>
    <row r="47" spans="2:13" ht="27.75" customHeight="1">
      <c r="B47" s="1204"/>
      <c r="C47" s="1205"/>
      <c r="D47" s="90"/>
      <c r="E47" s="1218" t="s">
        <v>31</v>
      </c>
      <c r="F47" s="1219"/>
      <c r="G47" s="1219"/>
      <c r="H47" s="1220"/>
      <c r="I47" s="86" t="s">
        <v>494</v>
      </c>
      <c r="J47" s="87" t="s">
        <v>494</v>
      </c>
      <c r="K47" s="87" t="s">
        <v>494</v>
      </c>
      <c r="L47" s="87" t="s">
        <v>494</v>
      </c>
      <c r="M47" s="88" t="s">
        <v>494</v>
      </c>
    </row>
    <row r="48" spans="2:13" ht="27.75" customHeight="1">
      <c r="B48" s="1204"/>
      <c r="C48" s="1205"/>
      <c r="D48" s="85"/>
      <c r="E48" s="1208" t="s">
        <v>32</v>
      </c>
      <c r="F48" s="1208"/>
      <c r="G48" s="1208"/>
      <c r="H48" s="1209"/>
      <c r="I48" s="86" t="s">
        <v>494</v>
      </c>
      <c r="J48" s="87" t="s">
        <v>494</v>
      </c>
      <c r="K48" s="87" t="s">
        <v>494</v>
      </c>
      <c r="L48" s="87" t="s">
        <v>494</v>
      </c>
      <c r="M48" s="88" t="s">
        <v>494</v>
      </c>
    </row>
    <row r="49" spans="2:13" ht="27.75" customHeight="1">
      <c r="B49" s="1206"/>
      <c r="C49" s="1207"/>
      <c r="D49" s="85"/>
      <c r="E49" s="1208" t="s">
        <v>33</v>
      </c>
      <c r="F49" s="1208"/>
      <c r="G49" s="1208"/>
      <c r="H49" s="1209"/>
      <c r="I49" s="86" t="s">
        <v>494</v>
      </c>
      <c r="J49" s="87" t="s">
        <v>494</v>
      </c>
      <c r="K49" s="87" t="s">
        <v>494</v>
      </c>
      <c r="L49" s="87" t="s">
        <v>494</v>
      </c>
      <c r="M49" s="88" t="s">
        <v>494</v>
      </c>
    </row>
    <row r="50" spans="2:13" ht="27.75" customHeight="1">
      <c r="B50" s="1202" t="s">
        <v>34</v>
      </c>
      <c r="C50" s="1203"/>
      <c r="D50" s="91"/>
      <c r="E50" s="1208" t="s">
        <v>35</v>
      </c>
      <c r="F50" s="1208"/>
      <c r="G50" s="1208"/>
      <c r="H50" s="1209"/>
      <c r="I50" s="86">
        <v>10130</v>
      </c>
      <c r="J50" s="87">
        <v>9849</v>
      </c>
      <c r="K50" s="87">
        <v>9958</v>
      </c>
      <c r="L50" s="87">
        <v>9347</v>
      </c>
      <c r="M50" s="88">
        <v>8959</v>
      </c>
    </row>
    <row r="51" spans="2:13" ht="27.75" customHeight="1">
      <c r="B51" s="1204"/>
      <c r="C51" s="1205"/>
      <c r="D51" s="85"/>
      <c r="E51" s="1208" t="s">
        <v>36</v>
      </c>
      <c r="F51" s="1208"/>
      <c r="G51" s="1208"/>
      <c r="H51" s="1209"/>
      <c r="I51" s="86">
        <v>443</v>
      </c>
      <c r="J51" s="87">
        <v>418</v>
      </c>
      <c r="K51" s="87">
        <v>381</v>
      </c>
      <c r="L51" s="87">
        <v>341</v>
      </c>
      <c r="M51" s="88">
        <v>305</v>
      </c>
    </row>
    <row r="52" spans="2:13" ht="27.75" customHeight="1">
      <c r="B52" s="1206"/>
      <c r="C52" s="1207"/>
      <c r="D52" s="85"/>
      <c r="E52" s="1208" t="s">
        <v>37</v>
      </c>
      <c r="F52" s="1208"/>
      <c r="G52" s="1208"/>
      <c r="H52" s="1209"/>
      <c r="I52" s="86">
        <v>18992</v>
      </c>
      <c r="J52" s="87">
        <v>19272</v>
      </c>
      <c r="K52" s="87">
        <v>20144</v>
      </c>
      <c r="L52" s="87">
        <v>20399</v>
      </c>
      <c r="M52" s="88">
        <v>19842</v>
      </c>
    </row>
    <row r="53" spans="2:13" ht="27.75" customHeight="1" thickBot="1">
      <c r="B53" s="1210" t="s">
        <v>21</v>
      </c>
      <c r="C53" s="1211"/>
      <c r="D53" s="92"/>
      <c r="E53" s="1212" t="s">
        <v>38</v>
      </c>
      <c r="F53" s="1212"/>
      <c r="G53" s="1212"/>
      <c r="H53" s="1213"/>
      <c r="I53" s="93">
        <v>-1670</v>
      </c>
      <c r="J53" s="94">
        <v>-1861</v>
      </c>
      <c r="K53" s="94">
        <v>-2831</v>
      </c>
      <c r="L53" s="94">
        <v>-2356</v>
      </c>
      <c r="M53" s="95">
        <v>-1832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1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582</v>
      </c>
      <c r="C41" s="248"/>
      <c r="D41" s="248"/>
      <c r="E41" s="248"/>
      <c r="F41" s="248"/>
      <c r="G41" s="248"/>
      <c r="H41" s="248"/>
      <c r="I41" s="248"/>
      <c r="J41" s="248"/>
      <c r="K41" s="248"/>
      <c r="L41" s="248"/>
      <c r="M41" s="248"/>
      <c r="N41" s="248"/>
      <c r="O41" s="248"/>
      <c r="P41" s="249"/>
    </row>
    <row r="42" spans="2:17">
      <c r="B42" s="250"/>
      <c r="C42" s="246"/>
      <c r="D42" s="246"/>
      <c r="E42" s="246"/>
      <c r="F42" s="246"/>
      <c r="G42" s="353" t="s">
        <v>583</v>
      </c>
      <c r="I42" s="354"/>
      <c r="J42" s="354"/>
      <c r="K42" s="354"/>
      <c r="L42" s="246"/>
      <c r="M42" s="246"/>
      <c r="N42" s="246"/>
      <c r="O42" s="246"/>
    </row>
    <row r="43" spans="2:17">
      <c r="B43" s="250"/>
      <c r="C43" s="246"/>
      <c r="D43" s="246"/>
      <c r="E43" s="246"/>
      <c r="F43" s="246"/>
      <c r="G43" s="1221" t="s">
        <v>584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585</v>
      </c>
    </row>
    <row r="50" spans="1:17">
      <c r="B50" s="250"/>
      <c r="C50" s="246"/>
      <c r="D50" s="246"/>
      <c r="E50" s="246"/>
      <c r="F50" s="246"/>
      <c r="G50" s="1230"/>
      <c r="H50" s="1231"/>
      <c r="I50" s="1231"/>
      <c r="J50" s="1232"/>
      <c r="K50" s="356" t="s">
        <v>534</v>
      </c>
      <c r="L50" s="356" t="s">
        <v>535</v>
      </c>
      <c r="M50" s="356" t="s">
        <v>536</v>
      </c>
      <c r="N50" s="356" t="s">
        <v>537</v>
      </c>
      <c r="O50" s="356" t="s">
        <v>538</v>
      </c>
    </row>
    <row r="51" spans="1:17">
      <c r="B51" s="250"/>
      <c r="C51" s="246"/>
      <c r="D51" s="246"/>
      <c r="E51" s="246"/>
      <c r="F51" s="246"/>
      <c r="G51" s="1233" t="s">
        <v>586</v>
      </c>
      <c r="H51" s="1234"/>
      <c r="I51" s="1239" t="s">
        <v>587</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588</v>
      </c>
      <c r="J53" s="1243"/>
      <c r="K53" s="1250"/>
      <c r="L53" s="1250"/>
      <c r="M53" s="1250"/>
      <c r="N53" s="1252">
        <v>46.9</v>
      </c>
      <c r="O53" s="1252">
        <v>48.5</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589</v>
      </c>
      <c r="H55" s="1245"/>
      <c r="I55" s="1243" t="s">
        <v>587</v>
      </c>
      <c r="J55" s="1243"/>
      <c r="K55" s="1241"/>
      <c r="L55" s="1241"/>
      <c r="M55" s="1241"/>
      <c r="N55" s="1242">
        <v>20.2</v>
      </c>
      <c r="O55" s="1242">
        <v>15.5</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588</v>
      </c>
      <c r="J57" s="1253"/>
      <c r="K57" s="1250"/>
      <c r="L57" s="1250"/>
      <c r="M57" s="1250"/>
      <c r="N57" s="1252">
        <v>54.5</v>
      </c>
      <c r="O57" s="1252">
        <v>55.5</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590</v>
      </c>
      <c r="C63" s="246"/>
      <c r="D63" s="246"/>
      <c r="E63" s="246"/>
      <c r="F63" s="246"/>
      <c r="G63" s="246"/>
      <c r="H63" s="246"/>
      <c r="I63" s="246"/>
      <c r="J63" s="246"/>
      <c r="K63" s="246"/>
      <c r="L63" s="246"/>
      <c r="M63" s="246"/>
      <c r="N63" s="246"/>
      <c r="O63" s="246"/>
    </row>
    <row r="64" spans="1:17">
      <c r="B64" s="250"/>
      <c r="C64" s="246"/>
      <c r="D64" s="246"/>
      <c r="E64" s="246"/>
      <c r="F64" s="246"/>
      <c r="G64" s="353" t="s">
        <v>583</v>
      </c>
      <c r="I64" s="354"/>
      <c r="J64" s="354"/>
      <c r="K64" s="354"/>
      <c r="L64" s="246"/>
      <c r="M64" s="246"/>
      <c r="N64" s="246"/>
      <c r="O64" s="246"/>
    </row>
    <row r="65" spans="2:30">
      <c r="B65" s="250"/>
      <c r="C65" s="246"/>
      <c r="D65" s="246"/>
      <c r="E65" s="246"/>
      <c r="F65" s="246"/>
      <c r="G65" s="1221" t="s">
        <v>591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592</v>
      </c>
      <c r="I71" s="370"/>
      <c r="J71" s="366"/>
      <c r="K71" s="366"/>
      <c r="L71" s="367"/>
      <c r="M71" s="366"/>
      <c r="N71" s="367"/>
      <c r="O71" s="368"/>
    </row>
    <row r="72" spans="2:30">
      <c r="B72" s="250"/>
      <c r="C72" s="246"/>
      <c r="D72" s="246"/>
      <c r="E72" s="246"/>
      <c r="F72" s="246"/>
      <c r="G72" s="1230"/>
      <c r="H72" s="1231"/>
      <c r="I72" s="1231"/>
      <c r="J72" s="1232"/>
      <c r="K72" s="356" t="s">
        <v>534</v>
      </c>
      <c r="L72" s="356" t="s">
        <v>535</v>
      </c>
      <c r="M72" s="356" t="s">
        <v>536</v>
      </c>
      <c r="N72" s="356" t="s">
        <v>537</v>
      </c>
      <c r="O72" s="356" t="s">
        <v>538</v>
      </c>
    </row>
    <row r="73" spans="2:30">
      <c r="B73" s="250"/>
      <c r="C73" s="246"/>
      <c r="D73" s="246"/>
      <c r="E73" s="246"/>
      <c r="F73" s="246"/>
      <c r="G73" s="1233" t="s">
        <v>586</v>
      </c>
      <c r="H73" s="1234"/>
      <c r="I73" s="1239" t="s">
        <v>587</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593</v>
      </c>
      <c r="J75" s="1243"/>
      <c r="K75" s="1252">
        <v>7.6</v>
      </c>
      <c r="L75" s="1252">
        <v>7.5</v>
      </c>
      <c r="M75" s="1252">
        <v>6.5</v>
      </c>
      <c r="N75" s="1252">
        <v>6.7</v>
      </c>
      <c r="O75" s="1252">
        <v>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589</v>
      </c>
      <c r="H77" s="1245"/>
      <c r="I77" s="1243" t="s">
        <v>587</v>
      </c>
      <c r="J77" s="1243"/>
      <c r="K77" s="1254">
        <v>30.7</v>
      </c>
      <c r="L77" s="1254">
        <v>22.3</v>
      </c>
      <c r="M77" s="1242">
        <v>20.3</v>
      </c>
      <c r="N77" s="1242">
        <v>20.2</v>
      </c>
      <c r="O77" s="1242">
        <v>15.5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593</v>
      </c>
      <c r="J79" s="1253"/>
      <c r="K79" s="1256">
        <v>9.1999999999999993</v>
      </c>
      <c r="L79" s="1256">
        <v>8.5</v>
      </c>
      <c r="M79" s="1256">
        <v>7.7</v>
      </c>
      <c r="N79" s="1256">
        <v>7.1</v>
      </c>
      <c r="O79" s="1256">
        <v>6.6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533</v>
      </c>
      <c r="G2" s="113"/>
      <c r="H2" s="114"/>
    </row>
    <row r="3" spans="1:8">
      <c r="A3" s="110" t="s">
        <v>526</v>
      </c>
      <c r="B3" s="115"/>
      <c r="C3" s="116"/>
      <c r="D3" s="117">
        <v>180972</v>
      </c>
      <c r="E3" s="118"/>
      <c r="F3" s="119">
        <v>46819</v>
      </c>
      <c r="G3" s="120"/>
      <c r="H3" s="121"/>
    </row>
    <row r="4" spans="1:8">
      <c r="A4" s="122"/>
      <c r="B4" s="123"/>
      <c r="C4" s="124"/>
      <c r="D4" s="125">
        <v>102583</v>
      </c>
      <c r="E4" s="126"/>
      <c r="F4" s="127">
        <v>24121</v>
      </c>
      <c r="G4" s="128"/>
      <c r="H4" s="129"/>
    </row>
    <row r="5" spans="1:8">
      <c r="A5" s="110" t="s">
        <v>528</v>
      </c>
      <c r="B5" s="115"/>
      <c r="C5" s="116"/>
      <c r="D5" s="117">
        <v>88568</v>
      </c>
      <c r="E5" s="118"/>
      <c r="F5" s="119">
        <v>53270</v>
      </c>
      <c r="G5" s="120"/>
      <c r="H5" s="121"/>
    </row>
    <row r="6" spans="1:8">
      <c r="A6" s="122"/>
      <c r="B6" s="123"/>
      <c r="C6" s="124"/>
      <c r="D6" s="125">
        <v>60028</v>
      </c>
      <c r="E6" s="126"/>
      <c r="F6" s="127">
        <v>24316</v>
      </c>
      <c r="G6" s="128"/>
      <c r="H6" s="129"/>
    </row>
    <row r="7" spans="1:8">
      <c r="A7" s="110" t="s">
        <v>529</v>
      </c>
      <c r="B7" s="115"/>
      <c r="C7" s="116"/>
      <c r="D7" s="117">
        <v>159123</v>
      </c>
      <c r="E7" s="118"/>
      <c r="F7" s="119">
        <v>53292</v>
      </c>
      <c r="G7" s="120"/>
      <c r="H7" s="121"/>
    </row>
    <row r="8" spans="1:8">
      <c r="A8" s="122"/>
      <c r="B8" s="123"/>
      <c r="C8" s="124"/>
      <c r="D8" s="125">
        <v>43452</v>
      </c>
      <c r="E8" s="126"/>
      <c r="F8" s="127">
        <v>28900</v>
      </c>
      <c r="G8" s="128"/>
      <c r="H8" s="129"/>
    </row>
    <row r="9" spans="1:8">
      <c r="A9" s="110" t="s">
        <v>530</v>
      </c>
      <c r="B9" s="115"/>
      <c r="C9" s="116"/>
      <c r="D9" s="117">
        <v>157920</v>
      </c>
      <c r="E9" s="118"/>
      <c r="F9" s="119">
        <v>56894</v>
      </c>
      <c r="G9" s="120"/>
      <c r="H9" s="121"/>
    </row>
    <row r="10" spans="1:8">
      <c r="A10" s="122"/>
      <c r="B10" s="123"/>
      <c r="C10" s="124"/>
      <c r="D10" s="125">
        <v>76264</v>
      </c>
      <c r="E10" s="126"/>
      <c r="F10" s="127">
        <v>32548</v>
      </c>
      <c r="G10" s="128"/>
      <c r="H10" s="129"/>
    </row>
    <row r="11" spans="1:8">
      <c r="A11" s="110" t="s">
        <v>531</v>
      </c>
      <c r="B11" s="115"/>
      <c r="C11" s="116"/>
      <c r="D11" s="117">
        <v>152484</v>
      </c>
      <c r="E11" s="118"/>
      <c r="F11" s="119">
        <v>57122</v>
      </c>
      <c r="G11" s="120"/>
      <c r="H11" s="121"/>
    </row>
    <row r="12" spans="1:8">
      <c r="A12" s="122"/>
      <c r="B12" s="123"/>
      <c r="C12" s="130"/>
      <c r="D12" s="125">
        <v>99994</v>
      </c>
      <c r="E12" s="126"/>
      <c r="F12" s="127">
        <v>36191</v>
      </c>
      <c r="G12" s="128"/>
      <c r="H12" s="129"/>
    </row>
    <row r="13" spans="1:8">
      <c r="A13" s="110"/>
      <c r="B13" s="115"/>
      <c r="C13" s="131"/>
      <c r="D13" s="132">
        <v>147813</v>
      </c>
      <c r="E13" s="133"/>
      <c r="F13" s="134">
        <v>53479</v>
      </c>
      <c r="G13" s="135"/>
      <c r="H13" s="121"/>
    </row>
    <row r="14" spans="1:8">
      <c r="A14" s="122"/>
      <c r="B14" s="123"/>
      <c r="C14" s="124"/>
      <c r="D14" s="125">
        <v>76464</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3.68</v>
      </c>
      <c r="C19" s="136">
        <f>ROUND(VALUE(SUBSTITUTE(実質収支比率等に係る経年分析!G$48,"▲","-")),2)</f>
        <v>5.26</v>
      </c>
      <c r="D19" s="136">
        <f>ROUND(VALUE(SUBSTITUTE(実質収支比率等に係る経年分析!H$48,"▲","-")),2)</f>
        <v>4.57</v>
      </c>
      <c r="E19" s="136">
        <f>ROUND(VALUE(SUBSTITUTE(実質収支比率等に係る経年分析!I$48,"▲","-")),2)</f>
        <v>3.08</v>
      </c>
      <c r="F19" s="136">
        <f>ROUND(VALUE(SUBSTITUTE(実質収支比率等に係る経年分析!J$48,"▲","-")),2)</f>
        <v>6.51</v>
      </c>
    </row>
    <row r="20" spans="1:11">
      <c r="A20" s="136" t="s">
        <v>43</v>
      </c>
      <c r="B20" s="136">
        <f>ROUND(VALUE(SUBSTITUTE(実質収支比率等に係る経年分析!F$47,"▲","-")),2)</f>
        <v>20.7</v>
      </c>
      <c r="C20" s="136">
        <f>ROUND(VALUE(SUBSTITUTE(実質収支比率等に係る経年分析!G$47,"▲","-")),2)</f>
        <v>22.57</v>
      </c>
      <c r="D20" s="136">
        <f>ROUND(VALUE(SUBSTITUTE(実質収支比率等に係る経年分析!H$47,"▲","-")),2)</f>
        <v>23.13</v>
      </c>
      <c r="E20" s="136">
        <f>ROUND(VALUE(SUBSTITUTE(実質収支比率等に係る経年分析!I$47,"▲","-")),2)</f>
        <v>24.63</v>
      </c>
      <c r="F20" s="136">
        <f>ROUND(VALUE(SUBSTITUTE(実質収支比率等に係る経年分析!J$47,"▲","-")),2)</f>
        <v>25.67</v>
      </c>
    </row>
    <row r="21" spans="1:11">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7.7</v>
      </c>
      <c r="D21" s="136">
        <f>IF(ISNUMBER(VALUE(SUBSTITUTE(実質収支比率等に係る経年分析!H$49,"▲","-"))),ROUND(VALUE(SUBSTITUTE(実質収支比率等に係る経年分析!H$49,"▲","-")),2),NA())</f>
        <v>2.02</v>
      </c>
      <c r="E21" s="136">
        <f>IF(ISNUMBER(VALUE(SUBSTITUTE(実質収支比率等に係る経年分析!I$49,"▲","-"))),ROUND(VALUE(SUBSTITUTE(実質収支比率等に係る経年分析!I$49,"▲","-")),2),NA())</f>
        <v>-0.3</v>
      </c>
      <c r="F21" s="136">
        <f>IF(ISNUMBER(VALUE(SUBSTITUTE(実質収支比率等に係る経年分析!J$49,"▲","-"))),ROUND(VALUE(SUBSTITUTE(実質収支比率等に係る経年分析!J$49,"▲","-")),2),NA())</f>
        <v>5.25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国民健康保険直診勘定特別会計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町営住宅事業特別会計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大和簡易水道特別会計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1954</v>
      </c>
      <c r="E42" s="138"/>
      <c r="F42" s="138"/>
      <c r="G42" s="138">
        <f>'実質公債費比率（分子）の構造'!L$52</f>
        <v>2084</v>
      </c>
      <c r="H42" s="138"/>
      <c r="I42" s="138"/>
      <c r="J42" s="138">
        <f>'実質公債費比率（分子）の構造'!M$52</f>
        <v>2251</v>
      </c>
      <c r="K42" s="138"/>
      <c r="L42" s="138"/>
      <c r="M42" s="138">
        <f>'実質公債費比率（分子）の構造'!N$52</f>
        <v>2125</v>
      </c>
      <c r="N42" s="138"/>
      <c r="O42" s="138"/>
      <c r="P42" s="138">
        <f>'実質公債費比率（分子）の構造'!O$52</f>
        <v>2101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131</v>
      </c>
      <c r="C45" s="138"/>
      <c r="D45" s="138"/>
      <c r="E45" s="138">
        <f>'実質公債費比率（分子）の構造'!L$49</f>
        <v>134</v>
      </c>
      <c r="F45" s="138"/>
      <c r="G45" s="138"/>
      <c r="H45" s="138">
        <f>'実質公債費比率（分子）の構造'!M$49</f>
        <v>128</v>
      </c>
      <c r="I45" s="138"/>
      <c r="J45" s="138"/>
      <c r="K45" s="138">
        <f>'実質公債費比率（分子）の構造'!N$49</f>
        <v>123</v>
      </c>
      <c r="L45" s="138"/>
      <c r="M45" s="138"/>
      <c r="N45" s="138">
        <f>'実質公債費比率（分子）の構造'!O$49</f>
        <v>99</v>
      </c>
      <c r="O45" s="138"/>
      <c r="P45" s="138"/>
    </row>
    <row r="46" spans="1:16">
      <c r="A46" s="138" t="s">
        <v>55</v>
      </c>
      <c r="B46" s="138">
        <f>'実質公債費比率（分子）の構造'!K$48</f>
        <v>557</v>
      </c>
      <c r="C46" s="138"/>
      <c r="D46" s="138"/>
      <c r="E46" s="138">
        <f>'実質公債費比率（分子）の構造'!L$48</f>
        <v>636</v>
      </c>
      <c r="F46" s="138"/>
      <c r="G46" s="138"/>
      <c r="H46" s="138">
        <f>'実質公債費比率（分子）の構造'!M$48</f>
        <v>585</v>
      </c>
      <c r="I46" s="138"/>
      <c r="J46" s="138"/>
      <c r="K46" s="138">
        <f>'実質公債費比率（分子）の構造'!N$48</f>
        <v>728</v>
      </c>
      <c r="L46" s="138"/>
      <c r="M46" s="138"/>
      <c r="N46" s="138">
        <f>'実質公債費比率（分子）の構造'!O$48</f>
        <v>758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1897</v>
      </c>
      <c r="C49" s="138"/>
      <c r="D49" s="138"/>
      <c r="E49" s="138">
        <f>'実質公債費比率（分子）の構造'!L$45</f>
        <v>1986</v>
      </c>
      <c r="F49" s="138"/>
      <c r="G49" s="138"/>
      <c r="H49" s="138">
        <f>'実質公債費比率（分子）の構造'!M$45</f>
        <v>1979</v>
      </c>
      <c r="I49" s="138"/>
      <c r="J49" s="138"/>
      <c r="K49" s="138">
        <f>'実質公債費比率（分子）の構造'!N$45</f>
        <v>1914</v>
      </c>
      <c r="L49" s="138"/>
      <c r="M49" s="138"/>
      <c r="N49" s="138">
        <f>'実質公債費比率（分子）の構造'!O$45</f>
        <v>1917</v>
      </c>
      <c r="O49" s="138"/>
      <c r="P49" s="138"/>
    </row>
    <row r="50" spans="1:16">
      <c r="A50" s="138" t="s">
        <v>59</v>
      </c>
      <c r="B50" s="138" t="e">
        <f>NA()</f>
        <v>#N/A</v>
      </c>
      <c r="C50" s="138">
        <f>IF(ISNUMBER('実質公債費比率（分子）の構造'!K$53),'実質公債費比率（分子）の構造'!K$53,NA())</f>
        <v>631</v>
      </c>
      <c r="D50" s="138" t="e">
        <f>NA()</f>
        <v>#N/A</v>
      </c>
      <c r="E50" s="138" t="e">
        <f>NA()</f>
        <v>#N/A</v>
      </c>
      <c r="F50" s="138">
        <f>IF(ISNUMBER('実質公債費比率（分子）の構造'!L$53),'実質公債費比率（分子）の構造'!L$53,NA())</f>
        <v>672</v>
      </c>
      <c r="G50" s="138" t="e">
        <f>NA()</f>
        <v>#N/A</v>
      </c>
      <c r="H50" s="138" t="e">
        <f>NA()</f>
        <v>#N/A</v>
      </c>
      <c r="I50" s="138">
        <f>IF(ISNUMBER('実質公債費比率（分子）の構造'!M$53),'実質公債費比率（分子）の構造'!M$53,NA())</f>
        <v>441</v>
      </c>
      <c r="J50" s="138" t="e">
        <f>NA()</f>
        <v>#N/A</v>
      </c>
      <c r="K50" s="138" t="e">
        <f>NA()</f>
        <v>#N/A</v>
      </c>
      <c r="L50" s="138">
        <f>IF(ISNUMBER('実質公債費比率（分子）の構造'!N$53),'実質公債費比率（分子）の構造'!N$53,NA())</f>
        <v>640</v>
      </c>
      <c r="M50" s="138" t="e">
        <f>NA()</f>
        <v>#N/A</v>
      </c>
      <c r="N50" s="138" t="e">
        <f>NA()</f>
        <v>#N/A</v>
      </c>
      <c r="O50" s="138">
        <f>IF(ISNUMBER('実質公債費比率（分子）の構造'!O$53),'実質公債費比率（分子）の構造'!O$53,NA())</f>
        <v>673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18992</v>
      </c>
      <c r="E56" s="137"/>
      <c r="F56" s="137"/>
      <c r="G56" s="137">
        <f>'将来負担比率（分子）の構造'!J$52</f>
        <v>19272</v>
      </c>
      <c r="H56" s="137"/>
      <c r="I56" s="137"/>
      <c r="J56" s="137">
        <f>'将来負担比率（分子）の構造'!K$52</f>
        <v>20144</v>
      </c>
      <c r="K56" s="137"/>
      <c r="L56" s="137"/>
      <c r="M56" s="137">
        <f>'将来負担比率（分子）の構造'!L$52</f>
        <v>20399</v>
      </c>
      <c r="N56" s="137"/>
      <c r="O56" s="137"/>
      <c r="P56" s="137">
        <f>'将来負担比率（分子）の構造'!M$52</f>
        <v>19842</v>
      </c>
    </row>
    <row r="57" spans="1:16">
      <c r="A57" s="137" t="s">
        <v>36</v>
      </c>
      <c r="B57" s="137"/>
      <c r="C57" s="137"/>
      <c r="D57" s="137">
        <f>'将来負担比率（分子）の構造'!I$51</f>
        <v>443</v>
      </c>
      <c r="E57" s="137"/>
      <c r="F57" s="137"/>
      <c r="G57" s="137">
        <f>'将来負担比率（分子）の構造'!J$51</f>
        <v>418</v>
      </c>
      <c r="H57" s="137"/>
      <c r="I57" s="137"/>
      <c r="J57" s="137">
        <f>'将来負担比率（分子）の構造'!K$51</f>
        <v>381</v>
      </c>
      <c r="K57" s="137"/>
      <c r="L57" s="137"/>
      <c r="M57" s="137">
        <f>'将来負担比率（分子）の構造'!L$51</f>
        <v>341</v>
      </c>
      <c r="N57" s="137"/>
      <c r="O57" s="137"/>
      <c r="P57" s="137">
        <f>'将来負担比率（分子）の構造'!M$51</f>
        <v>305</v>
      </c>
    </row>
    <row r="58" spans="1:16">
      <c r="A58" s="137" t="s">
        <v>35</v>
      </c>
      <c r="B58" s="137"/>
      <c r="C58" s="137"/>
      <c r="D58" s="137">
        <f>'将来負担比率（分子）の構造'!I$50</f>
        <v>10130</v>
      </c>
      <c r="E58" s="137"/>
      <c r="F58" s="137"/>
      <c r="G58" s="137">
        <f>'将来負担比率（分子）の構造'!J$50</f>
        <v>9849</v>
      </c>
      <c r="H58" s="137"/>
      <c r="I58" s="137"/>
      <c r="J58" s="137">
        <f>'将来負担比率（分子）の構造'!K$50</f>
        <v>9958</v>
      </c>
      <c r="K58" s="137"/>
      <c r="L58" s="137"/>
      <c r="M58" s="137">
        <f>'将来負担比率（分子）の構造'!L$50</f>
        <v>9347</v>
      </c>
      <c r="N58" s="137"/>
      <c r="O58" s="137"/>
      <c r="P58" s="137">
        <f>'将来負担比率（分子）の構造'!M$50</f>
        <v>8959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312</v>
      </c>
      <c r="C61" s="137"/>
      <c r="D61" s="137"/>
      <c r="E61" s="137">
        <f>'将来負担比率（分子）の構造'!J$46</f>
        <v>313</v>
      </c>
      <c r="F61" s="137"/>
      <c r="G61" s="137"/>
      <c r="H61" s="137">
        <f>'将来負担比率（分子）の構造'!K$46</f>
        <v>314</v>
      </c>
      <c r="I61" s="137"/>
      <c r="J61" s="137"/>
      <c r="K61" s="137">
        <f>'将来負担比率（分子）の構造'!L$46</f>
        <v>407</v>
      </c>
      <c r="L61" s="137"/>
      <c r="M61" s="137"/>
      <c r="N61" s="137">
        <f>'将来負担比率（分子）の構造'!M$46</f>
        <v>173</v>
      </c>
      <c r="O61" s="137"/>
      <c r="P61" s="137"/>
    </row>
    <row r="62" spans="1:16">
      <c r="A62" s="137" t="s">
        <v>29</v>
      </c>
      <c r="B62" s="137">
        <f>'将来負担比率（分子）の構造'!I$45</f>
        <v>1833</v>
      </c>
      <c r="C62" s="137"/>
      <c r="D62" s="137"/>
      <c r="E62" s="137">
        <f>'将来負担比率（分子）の構造'!J$45</f>
        <v>1900</v>
      </c>
      <c r="F62" s="137"/>
      <c r="G62" s="137"/>
      <c r="H62" s="137">
        <f>'将来負担比率（分子）の構造'!K$45</f>
        <v>1870</v>
      </c>
      <c r="I62" s="137"/>
      <c r="J62" s="137"/>
      <c r="K62" s="137">
        <f>'将来負担比率（分子）の構造'!L$45</f>
        <v>2069</v>
      </c>
      <c r="L62" s="137"/>
      <c r="M62" s="137"/>
      <c r="N62" s="137">
        <f>'将来負担比率（分子）の構造'!M$45</f>
        <v>2133</v>
      </c>
      <c r="O62" s="137"/>
      <c r="P62" s="137"/>
    </row>
    <row r="63" spans="1:16">
      <c r="A63" s="137" t="s">
        <v>28</v>
      </c>
      <c r="B63" s="137">
        <f>'将来負担比率（分子）の構造'!I$44</f>
        <v>951</v>
      </c>
      <c r="C63" s="137"/>
      <c r="D63" s="137"/>
      <c r="E63" s="137">
        <f>'将来負担比率（分子）の構造'!J$44</f>
        <v>771</v>
      </c>
      <c r="F63" s="137"/>
      <c r="G63" s="137"/>
      <c r="H63" s="137">
        <f>'将来負担比率（分子）の構造'!K$44</f>
        <v>736</v>
      </c>
      <c r="I63" s="137"/>
      <c r="J63" s="137"/>
      <c r="K63" s="137">
        <f>'将来負担比率（分子）の構造'!L$44</f>
        <v>696</v>
      </c>
      <c r="L63" s="137"/>
      <c r="M63" s="137"/>
      <c r="N63" s="137">
        <f>'将来負担比率（分子）の構造'!M$44</f>
        <v>678</v>
      </c>
      <c r="O63" s="137"/>
      <c r="P63" s="137"/>
    </row>
    <row r="64" spans="1:16">
      <c r="A64" s="137" t="s">
        <v>27</v>
      </c>
      <c r="B64" s="137">
        <f>'将来負担比率（分子）の構造'!I$43</f>
        <v>6547</v>
      </c>
      <c r="C64" s="137"/>
      <c r="D64" s="137"/>
      <c r="E64" s="137">
        <f>'将来負担比率（分子）の構造'!J$43</f>
        <v>7313</v>
      </c>
      <c r="F64" s="137"/>
      <c r="G64" s="137"/>
      <c r="H64" s="137">
        <f>'将来負担比率（分子）の構造'!K$43</f>
        <v>7369</v>
      </c>
      <c r="I64" s="137"/>
      <c r="J64" s="137"/>
      <c r="K64" s="137">
        <f>'将来負担比率（分子）の構造'!L$43</f>
        <v>7761</v>
      </c>
      <c r="L64" s="137"/>
      <c r="M64" s="137"/>
      <c r="N64" s="137">
        <f>'将来負担比率（分子）の構造'!M$43</f>
        <v>8000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18251</v>
      </c>
      <c r="C66" s="137"/>
      <c r="D66" s="137"/>
      <c r="E66" s="137">
        <f>'将来負担比率（分子）の構造'!J$41</f>
        <v>17380</v>
      </c>
      <c r="F66" s="137"/>
      <c r="G66" s="137"/>
      <c r="H66" s="137">
        <f>'将来負担比率（分子）の構造'!K$41</f>
        <v>17362</v>
      </c>
      <c r="I66" s="137"/>
      <c r="J66" s="137"/>
      <c r="K66" s="137">
        <f>'将来負担比率（分子）の構造'!L$41</f>
        <v>16798</v>
      </c>
      <c r="L66" s="137"/>
      <c r="M66" s="137"/>
      <c r="N66" s="137">
        <f>'将来負担比率（分子）の構造'!M$41</f>
        <v>16290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3893025</v>
      </c>
      <c r="S5" s="671"/>
      <c r="T5" s="671"/>
      <c r="U5" s="671"/>
      <c r="V5" s="671"/>
      <c r="W5" s="671"/>
      <c r="X5" s="671"/>
      <c r="Y5" s="718"/>
      <c r="Z5" s="731">
        <v>24.4</v>
      </c>
      <c r="AA5" s="731"/>
      <c r="AB5" s="731"/>
      <c r="AC5" s="731"/>
      <c r="AD5" s="732">
        <v>3893025</v>
      </c>
      <c r="AE5" s="732"/>
      <c r="AF5" s="732"/>
      <c r="AG5" s="732"/>
      <c r="AH5" s="732"/>
      <c r="AI5" s="732"/>
      <c r="AJ5" s="732"/>
      <c r="AK5" s="732"/>
      <c r="AL5" s="719">
        <v>40.5</v>
      </c>
      <c r="AM5" s="688"/>
      <c r="AN5" s="688"/>
      <c r="AO5" s="720"/>
      <c r="AP5" s="707" t="s">
        <v>211</v>
      </c>
      <c r="AQ5" s="708"/>
      <c r="AR5" s="708"/>
      <c r="AS5" s="708"/>
      <c r="AT5" s="708"/>
      <c r="AU5" s="708"/>
      <c r="AV5" s="708"/>
      <c r="AW5" s="708"/>
      <c r="AX5" s="708"/>
      <c r="AY5" s="708"/>
      <c r="AZ5" s="708"/>
      <c r="BA5" s="708"/>
      <c r="BB5" s="708"/>
      <c r="BC5" s="708"/>
      <c r="BD5" s="708"/>
      <c r="BE5" s="708"/>
      <c r="BF5" s="709"/>
      <c r="BG5" s="620">
        <v>3875217</v>
      </c>
      <c r="BH5" s="621"/>
      <c r="BI5" s="621"/>
      <c r="BJ5" s="621"/>
      <c r="BK5" s="621"/>
      <c r="BL5" s="621"/>
      <c r="BM5" s="621"/>
      <c r="BN5" s="622"/>
      <c r="BO5" s="673">
        <v>99.5</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148657</v>
      </c>
      <c r="S6" s="621"/>
      <c r="T6" s="621"/>
      <c r="U6" s="621"/>
      <c r="V6" s="621"/>
      <c r="W6" s="621"/>
      <c r="X6" s="621"/>
      <c r="Y6" s="622"/>
      <c r="Z6" s="673">
        <v>0.9</v>
      </c>
      <c r="AA6" s="673"/>
      <c r="AB6" s="673"/>
      <c r="AC6" s="673"/>
      <c r="AD6" s="674">
        <v>148657</v>
      </c>
      <c r="AE6" s="674"/>
      <c r="AF6" s="674"/>
      <c r="AG6" s="674"/>
      <c r="AH6" s="674"/>
      <c r="AI6" s="674"/>
      <c r="AJ6" s="674"/>
      <c r="AK6" s="674"/>
      <c r="AL6" s="643">
        <v>1.5</v>
      </c>
      <c r="AM6" s="675"/>
      <c r="AN6" s="675"/>
      <c r="AO6" s="676"/>
      <c r="AP6" s="617" t="s">
        <v>217</v>
      </c>
      <c r="AQ6" s="618"/>
      <c r="AR6" s="618"/>
      <c r="AS6" s="618"/>
      <c r="AT6" s="618"/>
      <c r="AU6" s="618"/>
      <c r="AV6" s="618"/>
      <c r="AW6" s="618"/>
      <c r="AX6" s="618"/>
      <c r="AY6" s="618"/>
      <c r="AZ6" s="618"/>
      <c r="BA6" s="618"/>
      <c r="BB6" s="618"/>
      <c r="BC6" s="618"/>
      <c r="BD6" s="618"/>
      <c r="BE6" s="618"/>
      <c r="BF6" s="619"/>
      <c r="BG6" s="620">
        <v>3875217</v>
      </c>
      <c r="BH6" s="621"/>
      <c r="BI6" s="621"/>
      <c r="BJ6" s="621"/>
      <c r="BK6" s="621"/>
      <c r="BL6" s="621"/>
      <c r="BM6" s="621"/>
      <c r="BN6" s="622"/>
      <c r="BO6" s="673">
        <v>99.5</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109320</v>
      </c>
      <c r="CS6" s="621"/>
      <c r="CT6" s="621"/>
      <c r="CU6" s="621"/>
      <c r="CV6" s="621"/>
      <c r="CW6" s="621"/>
      <c r="CX6" s="621"/>
      <c r="CY6" s="622"/>
      <c r="CZ6" s="673">
        <v>0.7</v>
      </c>
      <c r="DA6" s="673"/>
      <c r="DB6" s="673"/>
      <c r="DC6" s="673"/>
      <c r="DD6" s="626" t="s">
        <v>212</v>
      </c>
      <c r="DE6" s="621"/>
      <c r="DF6" s="621"/>
      <c r="DG6" s="621"/>
      <c r="DH6" s="621"/>
      <c r="DI6" s="621"/>
      <c r="DJ6" s="621"/>
      <c r="DK6" s="621"/>
      <c r="DL6" s="621"/>
      <c r="DM6" s="621"/>
      <c r="DN6" s="621"/>
      <c r="DO6" s="621"/>
      <c r="DP6" s="622"/>
      <c r="DQ6" s="626">
        <v>109320</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3640</v>
      </c>
      <c r="S7" s="621"/>
      <c r="T7" s="621"/>
      <c r="U7" s="621"/>
      <c r="V7" s="621"/>
      <c r="W7" s="621"/>
      <c r="X7" s="621"/>
      <c r="Y7" s="622"/>
      <c r="Z7" s="673">
        <v>0</v>
      </c>
      <c r="AA7" s="673"/>
      <c r="AB7" s="673"/>
      <c r="AC7" s="673"/>
      <c r="AD7" s="674">
        <v>3640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1114831</v>
      </c>
      <c r="BH7" s="621"/>
      <c r="BI7" s="621"/>
      <c r="BJ7" s="621"/>
      <c r="BK7" s="621"/>
      <c r="BL7" s="621"/>
      <c r="BM7" s="621"/>
      <c r="BN7" s="622"/>
      <c r="BO7" s="673">
        <v>28.6</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2366056</v>
      </c>
      <c r="CS7" s="621"/>
      <c r="CT7" s="621"/>
      <c r="CU7" s="621"/>
      <c r="CV7" s="621"/>
      <c r="CW7" s="621"/>
      <c r="CX7" s="621"/>
      <c r="CY7" s="622"/>
      <c r="CZ7" s="673">
        <v>15.5</v>
      </c>
      <c r="DA7" s="673"/>
      <c r="DB7" s="673"/>
      <c r="DC7" s="673"/>
      <c r="DD7" s="626">
        <v>507230</v>
      </c>
      <c r="DE7" s="621"/>
      <c r="DF7" s="621"/>
      <c r="DG7" s="621"/>
      <c r="DH7" s="621"/>
      <c r="DI7" s="621"/>
      <c r="DJ7" s="621"/>
      <c r="DK7" s="621"/>
      <c r="DL7" s="621"/>
      <c r="DM7" s="621"/>
      <c r="DN7" s="621"/>
      <c r="DO7" s="621"/>
      <c r="DP7" s="622"/>
      <c r="DQ7" s="626">
        <v>1547319</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9288</v>
      </c>
      <c r="S8" s="621"/>
      <c r="T8" s="621"/>
      <c r="U8" s="621"/>
      <c r="V8" s="621"/>
      <c r="W8" s="621"/>
      <c r="X8" s="621"/>
      <c r="Y8" s="622"/>
      <c r="Z8" s="673">
        <v>0.1</v>
      </c>
      <c r="AA8" s="673"/>
      <c r="AB8" s="673"/>
      <c r="AC8" s="673"/>
      <c r="AD8" s="674">
        <v>9288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37723</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4093710</v>
      </c>
      <c r="CS8" s="621"/>
      <c r="CT8" s="621"/>
      <c r="CU8" s="621"/>
      <c r="CV8" s="621"/>
      <c r="CW8" s="621"/>
      <c r="CX8" s="621"/>
      <c r="CY8" s="622"/>
      <c r="CZ8" s="673">
        <v>26.9</v>
      </c>
      <c r="DA8" s="673"/>
      <c r="DB8" s="673"/>
      <c r="DC8" s="673"/>
      <c r="DD8" s="626">
        <v>953214</v>
      </c>
      <c r="DE8" s="621"/>
      <c r="DF8" s="621"/>
      <c r="DG8" s="621"/>
      <c r="DH8" s="621"/>
      <c r="DI8" s="621"/>
      <c r="DJ8" s="621"/>
      <c r="DK8" s="621"/>
      <c r="DL8" s="621"/>
      <c r="DM8" s="621"/>
      <c r="DN8" s="621"/>
      <c r="DO8" s="621"/>
      <c r="DP8" s="622"/>
      <c r="DQ8" s="626">
        <v>1840160</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4686</v>
      </c>
      <c r="S9" s="621"/>
      <c r="T9" s="621"/>
      <c r="U9" s="621"/>
      <c r="V9" s="621"/>
      <c r="W9" s="621"/>
      <c r="X9" s="621"/>
      <c r="Y9" s="622"/>
      <c r="Z9" s="673">
        <v>0</v>
      </c>
      <c r="AA9" s="673"/>
      <c r="AB9" s="673"/>
      <c r="AC9" s="673"/>
      <c r="AD9" s="674">
        <v>4686</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912413</v>
      </c>
      <c r="BH9" s="621"/>
      <c r="BI9" s="621"/>
      <c r="BJ9" s="621"/>
      <c r="BK9" s="621"/>
      <c r="BL9" s="621"/>
      <c r="BM9" s="621"/>
      <c r="BN9" s="622"/>
      <c r="BO9" s="673">
        <v>23.4</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1376583</v>
      </c>
      <c r="CS9" s="621"/>
      <c r="CT9" s="621"/>
      <c r="CU9" s="621"/>
      <c r="CV9" s="621"/>
      <c r="CW9" s="621"/>
      <c r="CX9" s="621"/>
      <c r="CY9" s="622"/>
      <c r="CZ9" s="673">
        <v>9</v>
      </c>
      <c r="DA9" s="673"/>
      <c r="DB9" s="673"/>
      <c r="DC9" s="673"/>
      <c r="DD9" s="626">
        <v>38167</v>
      </c>
      <c r="DE9" s="621"/>
      <c r="DF9" s="621"/>
      <c r="DG9" s="621"/>
      <c r="DH9" s="621"/>
      <c r="DI9" s="621"/>
      <c r="DJ9" s="621"/>
      <c r="DK9" s="621"/>
      <c r="DL9" s="621"/>
      <c r="DM9" s="621"/>
      <c r="DN9" s="621"/>
      <c r="DO9" s="621"/>
      <c r="DP9" s="622"/>
      <c r="DQ9" s="626">
        <v>1151378</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379388</v>
      </c>
      <c r="S10" s="621"/>
      <c r="T10" s="621"/>
      <c r="U10" s="621"/>
      <c r="V10" s="621"/>
      <c r="W10" s="621"/>
      <c r="X10" s="621"/>
      <c r="Y10" s="622"/>
      <c r="Z10" s="673">
        <v>2.4</v>
      </c>
      <c r="AA10" s="673"/>
      <c r="AB10" s="673"/>
      <c r="AC10" s="673"/>
      <c r="AD10" s="674">
        <v>379388</v>
      </c>
      <c r="AE10" s="674"/>
      <c r="AF10" s="674"/>
      <c r="AG10" s="674"/>
      <c r="AH10" s="674"/>
      <c r="AI10" s="674"/>
      <c r="AJ10" s="674"/>
      <c r="AK10" s="674"/>
      <c r="AL10" s="643">
        <v>3.9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50878</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28126</v>
      </c>
      <c r="S11" s="621"/>
      <c r="T11" s="621"/>
      <c r="U11" s="621"/>
      <c r="V11" s="621"/>
      <c r="W11" s="621"/>
      <c r="X11" s="621"/>
      <c r="Y11" s="622"/>
      <c r="Z11" s="673">
        <v>0.2</v>
      </c>
      <c r="AA11" s="673"/>
      <c r="AB11" s="673"/>
      <c r="AC11" s="673"/>
      <c r="AD11" s="674">
        <v>28126</v>
      </c>
      <c r="AE11" s="674"/>
      <c r="AF11" s="674"/>
      <c r="AG11" s="674"/>
      <c r="AH11" s="674"/>
      <c r="AI11" s="674"/>
      <c r="AJ11" s="674"/>
      <c r="AK11" s="674"/>
      <c r="AL11" s="643">
        <v>0.3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113817</v>
      </c>
      <c r="BH11" s="621"/>
      <c r="BI11" s="621"/>
      <c r="BJ11" s="621"/>
      <c r="BK11" s="621"/>
      <c r="BL11" s="621"/>
      <c r="BM11" s="621"/>
      <c r="BN11" s="622"/>
      <c r="BO11" s="673">
        <v>2.9</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1512110</v>
      </c>
      <c r="CS11" s="621"/>
      <c r="CT11" s="621"/>
      <c r="CU11" s="621"/>
      <c r="CV11" s="621"/>
      <c r="CW11" s="621"/>
      <c r="CX11" s="621"/>
      <c r="CY11" s="622"/>
      <c r="CZ11" s="673">
        <v>9.9</v>
      </c>
      <c r="DA11" s="673"/>
      <c r="DB11" s="673"/>
      <c r="DC11" s="673"/>
      <c r="DD11" s="626">
        <v>460211</v>
      </c>
      <c r="DE11" s="621"/>
      <c r="DF11" s="621"/>
      <c r="DG11" s="621"/>
      <c r="DH11" s="621"/>
      <c r="DI11" s="621"/>
      <c r="DJ11" s="621"/>
      <c r="DK11" s="621"/>
      <c r="DL11" s="621"/>
      <c r="DM11" s="621"/>
      <c r="DN11" s="621"/>
      <c r="DO11" s="621"/>
      <c r="DP11" s="622"/>
      <c r="DQ11" s="626">
        <v>919409</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2573022</v>
      </c>
      <c r="BH12" s="621"/>
      <c r="BI12" s="621"/>
      <c r="BJ12" s="621"/>
      <c r="BK12" s="621"/>
      <c r="BL12" s="621"/>
      <c r="BM12" s="621"/>
      <c r="BN12" s="622"/>
      <c r="BO12" s="673">
        <v>66.099999999999994</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410372</v>
      </c>
      <c r="CS12" s="621"/>
      <c r="CT12" s="621"/>
      <c r="CU12" s="621"/>
      <c r="CV12" s="621"/>
      <c r="CW12" s="621"/>
      <c r="CX12" s="621"/>
      <c r="CY12" s="622"/>
      <c r="CZ12" s="673">
        <v>2.7</v>
      </c>
      <c r="DA12" s="673"/>
      <c r="DB12" s="673"/>
      <c r="DC12" s="673"/>
      <c r="DD12" s="626">
        <v>66126</v>
      </c>
      <c r="DE12" s="621"/>
      <c r="DF12" s="621"/>
      <c r="DG12" s="621"/>
      <c r="DH12" s="621"/>
      <c r="DI12" s="621"/>
      <c r="DJ12" s="621"/>
      <c r="DK12" s="621"/>
      <c r="DL12" s="621"/>
      <c r="DM12" s="621"/>
      <c r="DN12" s="621"/>
      <c r="DO12" s="621"/>
      <c r="DP12" s="622"/>
      <c r="DQ12" s="626">
        <v>307066</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34039</v>
      </c>
      <c r="S13" s="621"/>
      <c r="T13" s="621"/>
      <c r="U13" s="621"/>
      <c r="V13" s="621"/>
      <c r="W13" s="621"/>
      <c r="X13" s="621"/>
      <c r="Y13" s="622"/>
      <c r="Z13" s="673">
        <v>0.2</v>
      </c>
      <c r="AA13" s="673"/>
      <c r="AB13" s="673"/>
      <c r="AC13" s="673"/>
      <c r="AD13" s="674">
        <v>34039</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2555036</v>
      </c>
      <c r="BH13" s="621"/>
      <c r="BI13" s="621"/>
      <c r="BJ13" s="621"/>
      <c r="BK13" s="621"/>
      <c r="BL13" s="621"/>
      <c r="BM13" s="621"/>
      <c r="BN13" s="622"/>
      <c r="BO13" s="673">
        <v>65.599999999999994</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1113753</v>
      </c>
      <c r="CS13" s="621"/>
      <c r="CT13" s="621"/>
      <c r="CU13" s="621"/>
      <c r="CV13" s="621"/>
      <c r="CW13" s="621"/>
      <c r="CX13" s="621"/>
      <c r="CY13" s="622"/>
      <c r="CZ13" s="673">
        <v>7.3</v>
      </c>
      <c r="DA13" s="673"/>
      <c r="DB13" s="673"/>
      <c r="DC13" s="673"/>
      <c r="DD13" s="626">
        <v>684737</v>
      </c>
      <c r="DE13" s="621"/>
      <c r="DF13" s="621"/>
      <c r="DG13" s="621"/>
      <c r="DH13" s="621"/>
      <c r="DI13" s="621"/>
      <c r="DJ13" s="621"/>
      <c r="DK13" s="621"/>
      <c r="DL13" s="621"/>
      <c r="DM13" s="621"/>
      <c r="DN13" s="621"/>
      <c r="DO13" s="621"/>
      <c r="DP13" s="622"/>
      <c r="DQ13" s="626">
        <v>536455</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66115</v>
      </c>
      <c r="BH14" s="621"/>
      <c r="BI14" s="621"/>
      <c r="BJ14" s="621"/>
      <c r="BK14" s="621"/>
      <c r="BL14" s="621"/>
      <c r="BM14" s="621"/>
      <c r="BN14" s="622"/>
      <c r="BO14" s="673">
        <v>1.7</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911687</v>
      </c>
      <c r="CS14" s="621"/>
      <c r="CT14" s="621"/>
      <c r="CU14" s="621"/>
      <c r="CV14" s="621"/>
      <c r="CW14" s="621"/>
      <c r="CX14" s="621"/>
      <c r="CY14" s="622"/>
      <c r="CZ14" s="673">
        <v>6</v>
      </c>
      <c r="DA14" s="673"/>
      <c r="DB14" s="673"/>
      <c r="DC14" s="673"/>
      <c r="DD14" s="626">
        <v>369792</v>
      </c>
      <c r="DE14" s="621"/>
      <c r="DF14" s="621"/>
      <c r="DG14" s="621"/>
      <c r="DH14" s="621"/>
      <c r="DI14" s="621"/>
      <c r="DJ14" s="621"/>
      <c r="DK14" s="621"/>
      <c r="DL14" s="621"/>
      <c r="DM14" s="621"/>
      <c r="DN14" s="621"/>
      <c r="DO14" s="621"/>
      <c r="DP14" s="622"/>
      <c r="DQ14" s="626">
        <v>591367</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7492</v>
      </c>
      <c r="S15" s="621"/>
      <c r="T15" s="621"/>
      <c r="U15" s="621"/>
      <c r="V15" s="621"/>
      <c r="W15" s="621"/>
      <c r="X15" s="621"/>
      <c r="Y15" s="622"/>
      <c r="Z15" s="673">
        <v>0</v>
      </c>
      <c r="AA15" s="673"/>
      <c r="AB15" s="673"/>
      <c r="AC15" s="673"/>
      <c r="AD15" s="674">
        <v>7492</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119589</v>
      </c>
      <c r="BH15" s="621"/>
      <c r="BI15" s="621"/>
      <c r="BJ15" s="621"/>
      <c r="BK15" s="621"/>
      <c r="BL15" s="621"/>
      <c r="BM15" s="621"/>
      <c r="BN15" s="622"/>
      <c r="BO15" s="673">
        <v>3.1</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1200997</v>
      </c>
      <c r="CS15" s="621"/>
      <c r="CT15" s="621"/>
      <c r="CU15" s="621"/>
      <c r="CV15" s="621"/>
      <c r="CW15" s="621"/>
      <c r="CX15" s="621"/>
      <c r="CY15" s="622"/>
      <c r="CZ15" s="673">
        <v>7.9</v>
      </c>
      <c r="DA15" s="673"/>
      <c r="DB15" s="673"/>
      <c r="DC15" s="673"/>
      <c r="DD15" s="626">
        <v>297283</v>
      </c>
      <c r="DE15" s="621"/>
      <c r="DF15" s="621"/>
      <c r="DG15" s="621"/>
      <c r="DH15" s="621"/>
      <c r="DI15" s="621"/>
      <c r="DJ15" s="621"/>
      <c r="DK15" s="621"/>
      <c r="DL15" s="621"/>
      <c r="DM15" s="621"/>
      <c r="DN15" s="621"/>
      <c r="DO15" s="621"/>
      <c r="DP15" s="622"/>
      <c r="DQ15" s="626">
        <v>958296</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5586288</v>
      </c>
      <c r="S16" s="621"/>
      <c r="T16" s="621"/>
      <c r="U16" s="621"/>
      <c r="V16" s="621"/>
      <c r="W16" s="621"/>
      <c r="X16" s="621"/>
      <c r="Y16" s="622"/>
      <c r="Z16" s="673">
        <v>35.1</v>
      </c>
      <c r="AA16" s="673"/>
      <c r="AB16" s="673"/>
      <c r="AC16" s="673"/>
      <c r="AD16" s="674">
        <v>5095885</v>
      </c>
      <c r="AE16" s="674"/>
      <c r="AF16" s="674"/>
      <c r="AG16" s="674"/>
      <c r="AH16" s="674"/>
      <c r="AI16" s="674"/>
      <c r="AJ16" s="674"/>
      <c r="AK16" s="674"/>
      <c r="AL16" s="643">
        <v>53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1660</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24928</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10175</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5095885</v>
      </c>
      <c r="S17" s="621"/>
      <c r="T17" s="621"/>
      <c r="U17" s="621"/>
      <c r="V17" s="621"/>
      <c r="W17" s="621"/>
      <c r="X17" s="621"/>
      <c r="Y17" s="622"/>
      <c r="Z17" s="673">
        <v>32</v>
      </c>
      <c r="AA17" s="673"/>
      <c r="AB17" s="673"/>
      <c r="AC17" s="673"/>
      <c r="AD17" s="674">
        <v>5095885</v>
      </c>
      <c r="AE17" s="674"/>
      <c r="AF17" s="674"/>
      <c r="AG17" s="674"/>
      <c r="AH17" s="674"/>
      <c r="AI17" s="674"/>
      <c r="AJ17" s="674"/>
      <c r="AK17" s="674"/>
      <c r="AL17" s="643">
        <v>53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2110381</v>
      </c>
      <c r="CS17" s="621"/>
      <c r="CT17" s="621"/>
      <c r="CU17" s="621"/>
      <c r="CV17" s="621"/>
      <c r="CW17" s="621"/>
      <c r="CX17" s="621"/>
      <c r="CY17" s="622"/>
      <c r="CZ17" s="673">
        <v>13.9</v>
      </c>
      <c r="DA17" s="673"/>
      <c r="DB17" s="673"/>
      <c r="DC17" s="673"/>
      <c r="DD17" s="626" t="s">
        <v>112</v>
      </c>
      <c r="DE17" s="621"/>
      <c r="DF17" s="621"/>
      <c r="DG17" s="621"/>
      <c r="DH17" s="621"/>
      <c r="DI17" s="621"/>
      <c r="DJ17" s="621"/>
      <c r="DK17" s="621"/>
      <c r="DL17" s="621"/>
      <c r="DM17" s="621"/>
      <c r="DN17" s="621"/>
      <c r="DO17" s="621"/>
      <c r="DP17" s="622"/>
      <c r="DQ17" s="626">
        <v>2067412</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490403</v>
      </c>
      <c r="S18" s="621"/>
      <c r="T18" s="621"/>
      <c r="U18" s="621"/>
      <c r="V18" s="621"/>
      <c r="W18" s="621"/>
      <c r="X18" s="621"/>
      <c r="Y18" s="622"/>
      <c r="Z18" s="673">
        <v>3.1</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550</v>
      </c>
      <c r="CS18" s="621"/>
      <c r="CT18" s="621"/>
      <c r="CU18" s="621"/>
      <c r="CV18" s="621"/>
      <c r="CW18" s="621"/>
      <c r="CX18" s="621"/>
      <c r="CY18" s="622"/>
      <c r="CZ18" s="673">
        <v>0</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17808</v>
      </c>
      <c r="BH19" s="621"/>
      <c r="BI19" s="621"/>
      <c r="BJ19" s="621"/>
      <c r="BK19" s="621"/>
      <c r="BL19" s="621"/>
      <c r="BM19" s="621"/>
      <c r="BN19" s="622"/>
      <c r="BO19" s="673">
        <v>0.5</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10094629</v>
      </c>
      <c r="S20" s="621"/>
      <c r="T20" s="621"/>
      <c r="U20" s="621"/>
      <c r="V20" s="621"/>
      <c r="W20" s="621"/>
      <c r="X20" s="621"/>
      <c r="Y20" s="622"/>
      <c r="Z20" s="673">
        <v>63.4</v>
      </c>
      <c r="AA20" s="673"/>
      <c r="AB20" s="673"/>
      <c r="AC20" s="673"/>
      <c r="AD20" s="674">
        <v>9604226</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17808</v>
      </c>
      <c r="BH20" s="621"/>
      <c r="BI20" s="621"/>
      <c r="BJ20" s="621"/>
      <c r="BK20" s="621"/>
      <c r="BL20" s="621"/>
      <c r="BM20" s="621"/>
      <c r="BN20" s="622"/>
      <c r="BO20" s="673">
        <v>0.5</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15230447</v>
      </c>
      <c r="CS20" s="621"/>
      <c r="CT20" s="621"/>
      <c r="CU20" s="621"/>
      <c r="CV20" s="621"/>
      <c r="CW20" s="621"/>
      <c r="CX20" s="621"/>
      <c r="CY20" s="622"/>
      <c r="CZ20" s="673">
        <v>100</v>
      </c>
      <c r="DA20" s="673"/>
      <c r="DB20" s="673"/>
      <c r="DC20" s="673"/>
      <c r="DD20" s="626">
        <v>3376760</v>
      </c>
      <c r="DE20" s="621"/>
      <c r="DF20" s="621"/>
      <c r="DG20" s="621"/>
      <c r="DH20" s="621"/>
      <c r="DI20" s="621"/>
      <c r="DJ20" s="621"/>
      <c r="DK20" s="621"/>
      <c r="DL20" s="621"/>
      <c r="DM20" s="621"/>
      <c r="DN20" s="621"/>
      <c r="DO20" s="621"/>
      <c r="DP20" s="622"/>
      <c r="DQ20" s="626">
        <v>10038357</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2225</v>
      </c>
      <c r="S21" s="621"/>
      <c r="T21" s="621"/>
      <c r="U21" s="621"/>
      <c r="V21" s="621"/>
      <c r="W21" s="621"/>
      <c r="X21" s="621"/>
      <c r="Y21" s="622"/>
      <c r="Z21" s="673">
        <v>0</v>
      </c>
      <c r="AA21" s="673"/>
      <c r="AB21" s="673"/>
      <c r="AC21" s="673"/>
      <c r="AD21" s="674">
        <v>2225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17808</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116836</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262592</v>
      </c>
      <c r="S23" s="621"/>
      <c r="T23" s="621"/>
      <c r="U23" s="621"/>
      <c r="V23" s="621"/>
      <c r="W23" s="621"/>
      <c r="X23" s="621"/>
      <c r="Y23" s="622"/>
      <c r="Z23" s="673">
        <v>1.6</v>
      </c>
      <c r="AA23" s="673"/>
      <c r="AB23" s="673"/>
      <c r="AC23" s="673"/>
      <c r="AD23" s="674">
        <v>12192</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37257</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5503184</v>
      </c>
      <c r="CS24" s="671"/>
      <c r="CT24" s="671"/>
      <c r="CU24" s="671"/>
      <c r="CV24" s="671"/>
      <c r="CW24" s="671"/>
      <c r="CX24" s="671"/>
      <c r="CY24" s="718"/>
      <c r="CZ24" s="722">
        <v>36.1</v>
      </c>
      <c r="DA24" s="723"/>
      <c r="DB24" s="723"/>
      <c r="DC24" s="724"/>
      <c r="DD24" s="717">
        <v>4383027</v>
      </c>
      <c r="DE24" s="671"/>
      <c r="DF24" s="671"/>
      <c r="DG24" s="671"/>
      <c r="DH24" s="671"/>
      <c r="DI24" s="671"/>
      <c r="DJ24" s="671"/>
      <c r="DK24" s="718"/>
      <c r="DL24" s="717">
        <v>4139814</v>
      </c>
      <c r="DM24" s="671"/>
      <c r="DN24" s="671"/>
      <c r="DO24" s="671"/>
      <c r="DP24" s="671"/>
      <c r="DQ24" s="671"/>
      <c r="DR24" s="671"/>
      <c r="DS24" s="671"/>
      <c r="DT24" s="671"/>
      <c r="DU24" s="671"/>
      <c r="DV24" s="718"/>
      <c r="DW24" s="719">
        <v>43</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1128696</v>
      </c>
      <c r="S25" s="621"/>
      <c r="T25" s="621"/>
      <c r="U25" s="621"/>
      <c r="V25" s="621"/>
      <c r="W25" s="621"/>
      <c r="X25" s="621"/>
      <c r="Y25" s="622"/>
      <c r="Z25" s="673">
        <v>7.1</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2133628</v>
      </c>
      <c r="CS25" s="639"/>
      <c r="CT25" s="639"/>
      <c r="CU25" s="639"/>
      <c r="CV25" s="639"/>
      <c r="CW25" s="639"/>
      <c r="CX25" s="639"/>
      <c r="CY25" s="640"/>
      <c r="CZ25" s="623">
        <v>14</v>
      </c>
      <c r="DA25" s="641"/>
      <c r="DB25" s="641"/>
      <c r="DC25" s="642"/>
      <c r="DD25" s="626">
        <v>1891702</v>
      </c>
      <c r="DE25" s="639"/>
      <c r="DF25" s="639"/>
      <c r="DG25" s="639"/>
      <c r="DH25" s="639"/>
      <c r="DI25" s="639"/>
      <c r="DJ25" s="639"/>
      <c r="DK25" s="640"/>
      <c r="DL25" s="626">
        <v>1883301</v>
      </c>
      <c r="DM25" s="639"/>
      <c r="DN25" s="639"/>
      <c r="DO25" s="639"/>
      <c r="DP25" s="639"/>
      <c r="DQ25" s="639"/>
      <c r="DR25" s="639"/>
      <c r="DS25" s="639"/>
      <c r="DT25" s="639"/>
      <c r="DU25" s="639"/>
      <c r="DV25" s="640"/>
      <c r="DW25" s="643">
        <v>19.600000000000001</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1436676</v>
      </c>
      <c r="CS26" s="621"/>
      <c r="CT26" s="621"/>
      <c r="CU26" s="621"/>
      <c r="CV26" s="621"/>
      <c r="CW26" s="621"/>
      <c r="CX26" s="621"/>
      <c r="CY26" s="622"/>
      <c r="CZ26" s="623">
        <v>9.4</v>
      </c>
      <c r="DA26" s="641"/>
      <c r="DB26" s="641"/>
      <c r="DC26" s="642"/>
      <c r="DD26" s="626">
        <v>1209710</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937637</v>
      </c>
      <c r="S27" s="621"/>
      <c r="T27" s="621"/>
      <c r="U27" s="621"/>
      <c r="V27" s="621"/>
      <c r="W27" s="621"/>
      <c r="X27" s="621"/>
      <c r="Y27" s="622"/>
      <c r="Z27" s="673">
        <v>5.9</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3893025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1259175</v>
      </c>
      <c r="CS27" s="639"/>
      <c r="CT27" s="639"/>
      <c r="CU27" s="639"/>
      <c r="CV27" s="639"/>
      <c r="CW27" s="639"/>
      <c r="CX27" s="639"/>
      <c r="CY27" s="640"/>
      <c r="CZ27" s="623">
        <v>8.3000000000000007</v>
      </c>
      <c r="DA27" s="641"/>
      <c r="DB27" s="641"/>
      <c r="DC27" s="642"/>
      <c r="DD27" s="626">
        <v>423913</v>
      </c>
      <c r="DE27" s="639"/>
      <c r="DF27" s="639"/>
      <c r="DG27" s="639"/>
      <c r="DH27" s="639"/>
      <c r="DI27" s="639"/>
      <c r="DJ27" s="639"/>
      <c r="DK27" s="640"/>
      <c r="DL27" s="626">
        <v>383644</v>
      </c>
      <c r="DM27" s="639"/>
      <c r="DN27" s="639"/>
      <c r="DO27" s="639"/>
      <c r="DP27" s="639"/>
      <c r="DQ27" s="639"/>
      <c r="DR27" s="639"/>
      <c r="DS27" s="639"/>
      <c r="DT27" s="639"/>
      <c r="DU27" s="639"/>
      <c r="DV27" s="640"/>
      <c r="DW27" s="643">
        <v>4</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96390</v>
      </c>
      <c r="S28" s="621"/>
      <c r="T28" s="621"/>
      <c r="U28" s="621"/>
      <c r="V28" s="621"/>
      <c r="W28" s="621"/>
      <c r="X28" s="621"/>
      <c r="Y28" s="622"/>
      <c r="Z28" s="673">
        <v>0.6</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2110381</v>
      </c>
      <c r="CS28" s="621"/>
      <c r="CT28" s="621"/>
      <c r="CU28" s="621"/>
      <c r="CV28" s="621"/>
      <c r="CW28" s="621"/>
      <c r="CX28" s="621"/>
      <c r="CY28" s="622"/>
      <c r="CZ28" s="623">
        <v>13.9</v>
      </c>
      <c r="DA28" s="641"/>
      <c r="DB28" s="641"/>
      <c r="DC28" s="642"/>
      <c r="DD28" s="626">
        <v>2067412</v>
      </c>
      <c r="DE28" s="621"/>
      <c r="DF28" s="621"/>
      <c r="DG28" s="621"/>
      <c r="DH28" s="621"/>
      <c r="DI28" s="621"/>
      <c r="DJ28" s="621"/>
      <c r="DK28" s="622"/>
      <c r="DL28" s="626">
        <v>1872869</v>
      </c>
      <c r="DM28" s="621"/>
      <c r="DN28" s="621"/>
      <c r="DO28" s="621"/>
      <c r="DP28" s="621"/>
      <c r="DQ28" s="621"/>
      <c r="DR28" s="621"/>
      <c r="DS28" s="621"/>
      <c r="DT28" s="621"/>
      <c r="DU28" s="621"/>
      <c r="DV28" s="622"/>
      <c r="DW28" s="643">
        <v>19.5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26607</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2110381</v>
      </c>
      <c r="CS29" s="639"/>
      <c r="CT29" s="639"/>
      <c r="CU29" s="639"/>
      <c r="CV29" s="639"/>
      <c r="CW29" s="639"/>
      <c r="CX29" s="639"/>
      <c r="CY29" s="640"/>
      <c r="CZ29" s="623">
        <v>13.9</v>
      </c>
      <c r="DA29" s="641"/>
      <c r="DB29" s="641"/>
      <c r="DC29" s="642"/>
      <c r="DD29" s="626">
        <v>2067412</v>
      </c>
      <c r="DE29" s="639"/>
      <c r="DF29" s="639"/>
      <c r="DG29" s="639"/>
      <c r="DH29" s="639"/>
      <c r="DI29" s="639"/>
      <c r="DJ29" s="639"/>
      <c r="DK29" s="640"/>
      <c r="DL29" s="626">
        <v>1872869</v>
      </c>
      <c r="DM29" s="639"/>
      <c r="DN29" s="639"/>
      <c r="DO29" s="639"/>
      <c r="DP29" s="639"/>
      <c r="DQ29" s="639"/>
      <c r="DR29" s="639"/>
      <c r="DS29" s="639"/>
      <c r="DT29" s="639"/>
      <c r="DU29" s="639"/>
      <c r="DV29" s="640"/>
      <c r="DW29" s="643">
        <v>19.5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435883</v>
      </c>
      <c r="S30" s="621"/>
      <c r="T30" s="621"/>
      <c r="U30" s="621"/>
      <c r="V30" s="621"/>
      <c r="W30" s="621"/>
      <c r="X30" s="621"/>
      <c r="Y30" s="622"/>
      <c r="Z30" s="673">
        <v>2.7</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96.4</v>
      </c>
      <c r="BN30" s="687"/>
      <c r="BO30" s="687"/>
      <c r="BP30" s="687"/>
      <c r="BQ30" s="689"/>
      <c r="BR30" s="686">
        <v>99.1</v>
      </c>
      <c r="BS30" s="687"/>
      <c r="BT30" s="687"/>
      <c r="BU30" s="687"/>
      <c r="BV30" s="687"/>
      <c r="BW30" s="687"/>
      <c r="BX30" s="688">
        <v>96.6</v>
      </c>
      <c r="BY30" s="687"/>
      <c r="BZ30" s="687"/>
      <c r="CA30" s="687"/>
      <c r="CB30" s="689"/>
      <c r="CD30" s="692"/>
      <c r="CE30" s="693"/>
      <c r="CF30" s="657" t="s">
        <v>294</v>
      </c>
      <c r="CG30" s="654"/>
      <c r="CH30" s="654"/>
      <c r="CI30" s="654"/>
      <c r="CJ30" s="654"/>
      <c r="CK30" s="654"/>
      <c r="CL30" s="654"/>
      <c r="CM30" s="654"/>
      <c r="CN30" s="654"/>
      <c r="CO30" s="654"/>
      <c r="CP30" s="654"/>
      <c r="CQ30" s="655"/>
      <c r="CR30" s="620">
        <v>1988618</v>
      </c>
      <c r="CS30" s="621"/>
      <c r="CT30" s="621"/>
      <c r="CU30" s="621"/>
      <c r="CV30" s="621"/>
      <c r="CW30" s="621"/>
      <c r="CX30" s="621"/>
      <c r="CY30" s="622"/>
      <c r="CZ30" s="623">
        <v>13.1</v>
      </c>
      <c r="DA30" s="641"/>
      <c r="DB30" s="641"/>
      <c r="DC30" s="642"/>
      <c r="DD30" s="626">
        <v>1951396</v>
      </c>
      <c r="DE30" s="621"/>
      <c r="DF30" s="621"/>
      <c r="DG30" s="621"/>
      <c r="DH30" s="621"/>
      <c r="DI30" s="621"/>
      <c r="DJ30" s="621"/>
      <c r="DK30" s="622"/>
      <c r="DL30" s="626">
        <v>1758031</v>
      </c>
      <c r="DM30" s="621"/>
      <c r="DN30" s="621"/>
      <c r="DO30" s="621"/>
      <c r="DP30" s="621"/>
      <c r="DQ30" s="621"/>
      <c r="DR30" s="621"/>
      <c r="DS30" s="621"/>
      <c r="DT30" s="621"/>
      <c r="DU30" s="621"/>
      <c r="DV30" s="622"/>
      <c r="DW30" s="643">
        <v>18.3</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1069004</v>
      </c>
      <c r="S31" s="621"/>
      <c r="T31" s="621"/>
      <c r="U31" s="621"/>
      <c r="V31" s="621"/>
      <c r="W31" s="621"/>
      <c r="X31" s="621"/>
      <c r="Y31" s="622"/>
      <c r="Z31" s="673">
        <v>6.7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95.6</v>
      </c>
      <c r="BN31" s="685"/>
      <c r="BO31" s="685"/>
      <c r="BP31" s="685"/>
      <c r="BQ31" s="649"/>
      <c r="BR31" s="684">
        <v>98.9</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121763</v>
      </c>
      <c r="CS31" s="639"/>
      <c r="CT31" s="639"/>
      <c r="CU31" s="639"/>
      <c r="CV31" s="639"/>
      <c r="CW31" s="639"/>
      <c r="CX31" s="639"/>
      <c r="CY31" s="640"/>
      <c r="CZ31" s="623">
        <v>0.8</v>
      </c>
      <c r="DA31" s="641"/>
      <c r="DB31" s="641"/>
      <c r="DC31" s="642"/>
      <c r="DD31" s="626">
        <v>116016</v>
      </c>
      <c r="DE31" s="639"/>
      <c r="DF31" s="639"/>
      <c r="DG31" s="639"/>
      <c r="DH31" s="639"/>
      <c r="DI31" s="639"/>
      <c r="DJ31" s="639"/>
      <c r="DK31" s="640"/>
      <c r="DL31" s="626">
        <v>114838</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239343</v>
      </c>
      <c r="S32" s="621"/>
      <c r="T32" s="621"/>
      <c r="U32" s="621"/>
      <c r="V32" s="621"/>
      <c r="W32" s="621"/>
      <c r="X32" s="621"/>
      <c r="Y32" s="622"/>
      <c r="Z32" s="673">
        <v>1.5</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96.6</v>
      </c>
      <c r="BN32" s="605"/>
      <c r="BO32" s="605"/>
      <c r="BP32" s="605"/>
      <c r="BQ32" s="662"/>
      <c r="BR32" s="683">
        <v>99.2</v>
      </c>
      <c r="BS32" s="605"/>
      <c r="BT32" s="605"/>
      <c r="BU32" s="605"/>
      <c r="BV32" s="605"/>
      <c r="BW32" s="605"/>
      <c r="BX32" s="668">
        <v>96.9</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1480600</v>
      </c>
      <c r="S33" s="621"/>
      <c r="T33" s="621"/>
      <c r="U33" s="621"/>
      <c r="V33" s="621"/>
      <c r="W33" s="621"/>
      <c r="X33" s="621"/>
      <c r="Y33" s="622"/>
      <c r="Z33" s="673">
        <v>9.3000000000000007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6325575</v>
      </c>
      <c r="CS33" s="639"/>
      <c r="CT33" s="639"/>
      <c r="CU33" s="639"/>
      <c r="CV33" s="639"/>
      <c r="CW33" s="639"/>
      <c r="CX33" s="639"/>
      <c r="CY33" s="640"/>
      <c r="CZ33" s="623">
        <v>41.5</v>
      </c>
      <c r="DA33" s="641"/>
      <c r="DB33" s="641"/>
      <c r="DC33" s="642"/>
      <c r="DD33" s="626">
        <v>5018251</v>
      </c>
      <c r="DE33" s="639"/>
      <c r="DF33" s="639"/>
      <c r="DG33" s="639"/>
      <c r="DH33" s="639"/>
      <c r="DI33" s="639"/>
      <c r="DJ33" s="639"/>
      <c r="DK33" s="640"/>
      <c r="DL33" s="626">
        <v>3635336</v>
      </c>
      <c r="DM33" s="639"/>
      <c r="DN33" s="639"/>
      <c r="DO33" s="639"/>
      <c r="DP33" s="639"/>
      <c r="DQ33" s="639"/>
      <c r="DR33" s="639"/>
      <c r="DS33" s="639"/>
      <c r="DT33" s="639"/>
      <c r="DU33" s="639"/>
      <c r="DV33" s="640"/>
      <c r="DW33" s="643">
        <v>37.799999999999997</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2389053</v>
      </c>
      <c r="CS34" s="621"/>
      <c r="CT34" s="621"/>
      <c r="CU34" s="621"/>
      <c r="CV34" s="621"/>
      <c r="CW34" s="621"/>
      <c r="CX34" s="621"/>
      <c r="CY34" s="622"/>
      <c r="CZ34" s="623">
        <v>15.7</v>
      </c>
      <c r="DA34" s="641"/>
      <c r="DB34" s="641"/>
      <c r="DC34" s="642"/>
      <c r="DD34" s="626">
        <v>1816497</v>
      </c>
      <c r="DE34" s="621"/>
      <c r="DF34" s="621"/>
      <c r="DG34" s="621"/>
      <c r="DH34" s="621"/>
      <c r="DI34" s="621"/>
      <c r="DJ34" s="621"/>
      <c r="DK34" s="622"/>
      <c r="DL34" s="626">
        <v>1335835</v>
      </c>
      <c r="DM34" s="621"/>
      <c r="DN34" s="621"/>
      <c r="DO34" s="621"/>
      <c r="DP34" s="621"/>
      <c r="DQ34" s="621"/>
      <c r="DR34" s="621"/>
      <c r="DS34" s="621"/>
      <c r="DT34" s="621"/>
      <c r="DU34" s="621"/>
      <c r="DV34" s="622"/>
      <c r="DW34" s="643">
        <v>13.9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2103015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142871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62277</v>
      </c>
      <c r="CS35" s="639"/>
      <c r="CT35" s="639"/>
      <c r="CU35" s="639"/>
      <c r="CV35" s="639"/>
      <c r="CW35" s="639"/>
      <c r="CX35" s="639"/>
      <c r="CY35" s="640"/>
      <c r="CZ35" s="623">
        <v>0.4</v>
      </c>
      <c r="DA35" s="641"/>
      <c r="DB35" s="641"/>
      <c r="DC35" s="642"/>
      <c r="DD35" s="626">
        <v>53086</v>
      </c>
      <c r="DE35" s="639"/>
      <c r="DF35" s="639"/>
      <c r="DG35" s="639"/>
      <c r="DH35" s="639"/>
      <c r="DI35" s="639"/>
      <c r="DJ35" s="639"/>
      <c r="DK35" s="640"/>
      <c r="DL35" s="626">
        <v>53086</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15927699</v>
      </c>
      <c r="S36" s="661"/>
      <c r="T36" s="661"/>
      <c r="U36" s="661"/>
      <c r="V36" s="661"/>
      <c r="W36" s="661"/>
      <c r="X36" s="661"/>
      <c r="Y36" s="664"/>
      <c r="Z36" s="665">
        <v>100</v>
      </c>
      <c r="AA36" s="665"/>
      <c r="AB36" s="665"/>
      <c r="AC36" s="665"/>
      <c r="AD36" s="666">
        <v>9618643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708091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29113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1852102</v>
      </c>
      <c r="CS36" s="621"/>
      <c r="CT36" s="621"/>
      <c r="CU36" s="621"/>
      <c r="CV36" s="621"/>
      <c r="CW36" s="621"/>
      <c r="CX36" s="621"/>
      <c r="CY36" s="622"/>
      <c r="CZ36" s="623">
        <v>12.2</v>
      </c>
      <c r="DA36" s="641"/>
      <c r="DB36" s="641"/>
      <c r="DC36" s="642"/>
      <c r="DD36" s="626">
        <v>1510206</v>
      </c>
      <c r="DE36" s="621"/>
      <c r="DF36" s="621"/>
      <c r="DG36" s="621"/>
      <c r="DH36" s="621"/>
      <c r="DI36" s="621"/>
      <c r="DJ36" s="621"/>
      <c r="DK36" s="622"/>
      <c r="DL36" s="626">
        <v>967425</v>
      </c>
      <c r="DM36" s="621"/>
      <c r="DN36" s="621"/>
      <c r="DO36" s="621"/>
      <c r="DP36" s="621"/>
      <c r="DQ36" s="621"/>
      <c r="DR36" s="621"/>
      <c r="DS36" s="621"/>
      <c r="DT36" s="621"/>
      <c r="DU36" s="621"/>
      <c r="DV36" s="622"/>
      <c r="DW36" s="643">
        <v>10.1</v>
      </c>
      <c r="DX36" s="644"/>
      <c r="DY36" s="644"/>
      <c r="DZ36" s="644"/>
      <c r="EA36" s="644"/>
      <c r="EB36" s="644"/>
      <c r="EC36" s="645"/>
    </row>
    <row r="37" spans="2:133" ht="11.25" customHeight="1">
      <c r="AQ37" s="646" t="s">
        <v>316</v>
      </c>
      <c r="AR37" s="647"/>
      <c r="AS37" s="647"/>
      <c r="AT37" s="647"/>
      <c r="AU37" s="647"/>
      <c r="AV37" s="647"/>
      <c r="AW37" s="647"/>
      <c r="AX37" s="647"/>
      <c r="AY37" s="648"/>
      <c r="AZ37" s="620">
        <v>230376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3316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742333</v>
      </c>
      <c r="CS37" s="639"/>
      <c r="CT37" s="639"/>
      <c r="CU37" s="639"/>
      <c r="CV37" s="639"/>
      <c r="CW37" s="639"/>
      <c r="CX37" s="639"/>
      <c r="CY37" s="640"/>
      <c r="CZ37" s="623">
        <v>4.9000000000000004</v>
      </c>
      <c r="DA37" s="641"/>
      <c r="DB37" s="641"/>
      <c r="DC37" s="642"/>
      <c r="DD37" s="626">
        <v>741433</v>
      </c>
      <c r="DE37" s="639"/>
      <c r="DF37" s="639"/>
      <c r="DG37" s="639"/>
      <c r="DH37" s="639"/>
      <c r="DI37" s="639"/>
      <c r="DJ37" s="639"/>
      <c r="DK37" s="640"/>
      <c r="DL37" s="626">
        <v>668548</v>
      </c>
      <c r="DM37" s="639"/>
      <c r="DN37" s="639"/>
      <c r="DO37" s="639"/>
      <c r="DP37" s="639"/>
      <c r="DQ37" s="639"/>
      <c r="DR37" s="639"/>
      <c r="DS37" s="639"/>
      <c r="DT37" s="639"/>
      <c r="DU37" s="639"/>
      <c r="DV37" s="640"/>
      <c r="DW37" s="643">
        <v>7</v>
      </c>
      <c r="DX37" s="644"/>
      <c r="DY37" s="644"/>
      <c r="DZ37" s="644"/>
      <c r="EA37" s="644"/>
      <c r="EB37" s="644"/>
      <c r="EC37" s="645"/>
    </row>
    <row r="38" spans="2:133" ht="11.25" customHeight="1">
      <c r="AQ38" s="646" t="s">
        <v>319</v>
      </c>
      <c r="AR38" s="647"/>
      <c r="AS38" s="647"/>
      <c r="AT38" s="647"/>
      <c r="AU38" s="647"/>
      <c r="AV38" s="647"/>
      <c r="AW38" s="647"/>
      <c r="AX38" s="647"/>
      <c r="AY38" s="648"/>
      <c r="AZ38" s="620">
        <v>164354</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5790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1872639</v>
      </c>
      <c r="CS38" s="621"/>
      <c r="CT38" s="621"/>
      <c r="CU38" s="621"/>
      <c r="CV38" s="621"/>
      <c r="CW38" s="621"/>
      <c r="CX38" s="621"/>
      <c r="CY38" s="622"/>
      <c r="CZ38" s="623">
        <v>12.3</v>
      </c>
      <c r="DA38" s="641"/>
      <c r="DB38" s="641"/>
      <c r="DC38" s="642"/>
      <c r="DD38" s="626">
        <v>1634122</v>
      </c>
      <c r="DE38" s="621"/>
      <c r="DF38" s="621"/>
      <c r="DG38" s="621"/>
      <c r="DH38" s="621"/>
      <c r="DI38" s="621"/>
      <c r="DJ38" s="621"/>
      <c r="DK38" s="622"/>
      <c r="DL38" s="626">
        <v>1278990</v>
      </c>
      <c r="DM38" s="621"/>
      <c r="DN38" s="621"/>
      <c r="DO38" s="621"/>
      <c r="DP38" s="621"/>
      <c r="DQ38" s="621"/>
      <c r="DR38" s="621"/>
      <c r="DS38" s="621"/>
      <c r="DT38" s="621"/>
      <c r="DU38" s="621"/>
      <c r="DV38" s="622"/>
      <c r="DW38" s="643">
        <v>13.3</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39461</v>
      </c>
      <c r="CS39" s="639"/>
      <c r="CT39" s="639"/>
      <c r="CU39" s="639"/>
      <c r="CV39" s="639"/>
      <c r="CW39" s="639"/>
      <c r="CX39" s="639"/>
      <c r="CY39" s="640"/>
      <c r="CZ39" s="623">
        <v>0.3</v>
      </c>
      <c r="DA39" s="641"/>
      <c r="DB39" s="641"/>
      <c r="DC39" s="642"/>
      <c r="DD39" s="626">
        <v>3316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268172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110043</v>
      </c>
      <c r="CS40" s="621"/>
      <c r="CT40" s="621"/>
      <c r="CU40" s="621"/>
      <c r="CV40" s="621"/>
      <c r="CW40" s="621"/>
      <c r="CX40" s="621"/>
      <c r="CY40" s="622"/>
      <c r="CZ40" s="623">
        <v>0.7</v>
      </c>
      <c r="DA40" s="641"/>
      <c r="DB40" s="641"/>
      <c r="DC40" s="642"/>
      <c r="DD40" s="626">
        <v>1024</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732022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3401688</v>
      </c>
      <c r="CS42" s="621"/>
      <c r="CT42" s="621"/>
      <c r="CU42" s="621"/>
      <c r="CV42" s="621"/>
      <c r="CW42" s="621"/>
      <c r="CX42" s="621"/>
      <c r="CY42" s="622"/>
      <c r="CZ42" s="623">
        <v>22.3</v>
      </c>
      <c r="DA42" s="624"/>
      <c r="DB42" s="624"/>
      <c r="DC42" s="625"/>
      <c r="DD42" s="626">
        <v>637079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75581</v>
      </c>
      <c r="CS43" s="639"/>
      <c r="CT43" s="639"/>
      <c r="CU43" s="639"/>
      <c r="CV43" s="639"/>
      <c r="CW43" s="639"/>
      <c r="CX43" s="639"/>
      <c r="CY43" s="640"/>
      <c r="CZ43" s="623">
        <v>0.5</v>
      </c>
      <c r="DA43" s="641"/>
      <c r="DB43" s="641"/>
      <c r="DC43" s="642"/>
      <c r="DD43" s="626">
        <v>75581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3376760</v>
      </c>
      <c r="CS44" s="621"/>
      <c r="CT44" s="621"/>
      <c r="CU44" s="621"/>
      <c r="CV44" s="621"/>
      <c r="CW44" s="621"/>
      <c r="CX44" s="621"/>
      <c r="CY44" s="622"/>
      <c r="CZ44" s="623">
        <v>22.2</v>
      </c>
      <c r="DA44" s="624"/>
      <c r="DB44" s="624"/>
      <c r="DC44" s="625"/>
      <c r="DD44" s="626">
        <v>626904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948567</v>
      </c>
      <c r="CS45" s="639"/>
      <c r="CT45" s="639"/>
      <c r="CU45" s="639"/>
      <c r="CV45" s="639"/>
      <c r="CW45" s="639"/>
      <c r="CX45" s="639"/>
      <c r="CY45" s="640"/>
      <c r="CZ45" s="623">
        <v>6.2</v>
      </c>
      <c r="DA45" s="641"/>
      <c r="DB45" s="641"/>
      <c r="DC45" s="642"/>
      <c r="DD45" s="626">
        <v>128134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2214372</v>
      </c>
      <c r="CS46" s="621"/>
      <c r="CT46" s="621"/>
      <c r="CU46" s="621"/>
      <c r="CV46" s="621"/>
      <c r="CW46" s="621"/>
      <c r="CX46" s="621"/>
      <c r="CY46" s="622"/>
      <c r="CZ46" s="623">
        <v>14.5</v>
      </c>
      <c r="DA46" s="624"/>
      <c r="DB46" s="624"/>
      <c r="DC46" s="625"/>
      <c r="DD46" s="626">
        <v>474249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24928</v>
      </c>
      <c r="CS47" s="639"/>
      <c r="CT47" s="639"/>
      <c r="CU47" s="639"/>
      <c r="CV47" s="639"/>
      <c r="CW47" s="639"/>
      <c r="CX47" s="639"/>
      <c r="CY47" s="640"/>
      <c r="CZ47" s="623">
        <v>0.2</v>
      </c>
      <c r="DA47" s="641"/>
      <c r="DB47" s="641"/>
      <c r="DC47" s="642"/>
      <c r="DD47" s="626">
        <v>10175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15230447</v>
      </c>
      <c r="CS49" s="605"/>
      <c r="CT49" s="605"/>
      <c r="CU49" s="605"/>
      <c r="CV49" s="605"/>
      <c r="CW49" s="605"/>
      <c r="CX49" s="605"/>
      <c r="CY49" s="606"/>
      <c r="CZ49" s="607">
        <v>100</v>
      </c>
      <c r="DA49" s="608"/>
      <c r="DB49" s="608"/>
      <c r="DC49" s="609"/>
      <c r="DD49" s="610">
        <v>10038357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15610</v>
      </c>
      <c r="R7" s="1134"/>
      <c r="S7" s="1134"/>
      <c r="T7" s="1134"/>
      <c r="U7" s="1134"/>
      <c r="V7" s="1134">
        <v>14922</v>
      </c>
      <c r="W7" s="1134"/>
      <c r="X7" s="1134"/>
      <c r="Y7" s="1134"/>
      <c r="Z7" s="1134"/>
      <c r="AA7" s="1134">
        <v>688</v>
      </c>
      <c r="AB7" s="1134"/>
      <c r="AC7" s="1134"/>
      <c r="AD7" s="1134"/>
      <c r="AE7" s="1135"/>
      <c r="AF7" s="1136">
        <v>653</v>
      </c>
      <c r="AG7" s="1137"/>
      <c r="AH7" s="1137"/>
      <c r="AI7" s="1137"/>
      <c r="AJ7" s="1138"/>
      <c r="AK7" s="1120">
        <v>252</v>
      </c>
      <c r="AL7" s="1121"/>
      <c r="AM7" s="1121"/>
      <c r="AN7" s="1121"/>
      <c r="AO7" s="1121"/>
      <c r="AP7" s="1121">
        <v>15935</v>
      </c>
      <c r="AQ7" s="1121"/>
      <c r="AR7" s="1121"/>
      <c r="AS7" s="1121"/>
      <c r="AT7" s="1121"/>
      <c r="AU7" s="1122" t="s">
        <v>551</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576</v>
      </c>
      <c r="BS7" s="1124" t="s">
        <v>573</v>
      </c>
      <c r="BT7" s="1125"/>
      <c r="BU7" s="1125"/>
      <c r="BV7" s="1125"/>
      <c r="BW7" s="1125"/>
      <c r="BX7" s="1125"/>
      <c r="BY7" s="1125"/>
      <c r="BZ7" s="1125"/>
      <c r="CA7" s="1125"/>
      <c r="CB7" s="1125"/>
      <c r="CC7" s="1125"/>
      <c r="CD7" s="1125"/>
      <c r="CE7" s="1125"/>
      <c r="CF7" s="1125"/>
      <c r="CG7" s="1126"/>
      <c r="CH7" s="1117">
        <v>9</v>
      </c>
      <c r="CI7" s="1118"/>
      <c r="CJ7" s="1118"/>
      <c r="CK7" s="1118"/>
      <c r="CL7" s="1119"/>
      <c r="CM7" s="1117">
        <v>62</v>
      </c>
      <c r="CN7" s="1118"/>
      <c r="CO7" s="1118"/>
      <c r="CP7" s="1118"/>
      <c r="CQ7" s="1119"/>
      <c r="CR7" s="1117">
        <v>5</v>
      </c>
      <c r="CS7" s="1118"/>
      <c r="CT7" s="1118"/>
      <c r="CU7" s="1118"/>
      <c r="CV7" s="1119"/>
      <c r="CW7" s="1117" t="s">
        <v>554</v>
      </c>
      <c r="CX7" s="1118"/>
      <c r="CY7" s="1118"/>
      <c r="CZ7" s="1118"/>
      <c r="DA7" s="1119"/>
      <c r="DB7" s="1117" t="s">
        <v>569</v>
      </c>
      <c r="DC7" s="1118"/>
      <c r="DD7" s="1118"/>
      <c r="DE7" s="1118"/>
      <c r="DF7" s="1119"/>
      <c r="DG7" s="1117">
        <v>190</v>
      </c>
      <c r="DH7" s="1118"/>
      <c r="DI7" s="1118"/>
      <c r="DJ7" s="1118"/>
      <c r="DK7" s="1119"/>
      <c r="DL7" s="1117" t="s">
        <v>569</v>
      </c>
      <c r="DM7" s="1118"/>
      <c r="DN7" s="1118"/>
      <c r="DO7" s="1118"/>
      <c r="DP7" s="1119"/>
      <c r="DQ7" s="1117">
        <v>173</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69</v>
      </c>
      <c r="R8" s="1073"/>
      <c r="S8" s="1073"/>
      <c r="T8" s="1073"/>
      <c r="U8" s="1073"/>
      <c r="V8" s="1073">
        <v>62</v>
      </c>
      <c r="W8" s="1073"/>
      <c r="X8" s="1073"/>
      <c r="Y8" s="1073"/>
      <c r="Z8" s="1073"/>
      <c r="AA8" s="1073">
        <v>7</v>
      </c>
      <c r="AB8" s="1073"/>
      <c r="AC8" s="1073"/>
      <c r="AD8" s="1073"/>
      <c r="AE8" s="1074"/>
      <c r="AF8" s="1048">
        <v>7</v>
      </c>
      <c r="AG8" s="1049"/>
      <c r="AH8" s="1049"/>
      <c r="AI8" s="1049"/>
      <c r="AJ8" s="1050"/>
      <c r="AK8" s="1115">
        <v>6</v>
      </c>
      <c r="AL8" s="1116"/>
      <c r="AM8" s="1116"/>
      <c r="AN8" s="1116"/>
      <c r="AO8" s="1116"/>
      <c r="AP8" s="1116">
        <v>298</v>
      </c>
      <c r="AQ8" s="1116"/>
      <c r="AR8" s="1116"/>
      <c r="AS8" s="1116"/>
      <c r="AT8" s="1116"/>
      <c r="AU8" s="1113" t="s">
        <v>578</v>
      </c>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574</v>
      </c>
      <c r="BT8" s="1044"/>
      <c r="BU8" s="1044"/>
      <c r="BV8" s="1044"/>
      <c r="BW8" s="1044"/>
      <c r="BX8" s="1044"/>
      <c r="BY8" s="1044"/>
      <c r="BZ8" s="1044"/>
      <c r="CA8" s="1044"/>
      <c r="CB8" s="1044"/>
      <c r="CC8" s="1044"/>
      <c r="CD8" s="1044"/>
      <c r="CE8" s="1044"/>
      <c r="CF8" s="1044"/>
      <c r="CG8" s="1045"/>
      <c r="CH8" s="1018">
        <v>0</v>
      </c>
      <c r="CI8" s="1019"/>
      <c r="CJ8" s="1019"/>
      <c r="CK8" s="1019"/>
      <c r="CL8" s="1020"/>
      <c r="CM8" s="1018">
        <v>88</v>
      </c>
      <c r="CN8" s="1019"/>
      <c r="CO8" s="1019"/>
      <c r="CP8" s="1019"/>
      <c r="CQ8" s="1020"/>
      <c r="CR8" s="1018">
        <v>80</v>
      </c>
      <c r="CS8" s="1019"/>
      <c r="CT8" s="1019"/>
      <c r="CU8" s="1019"/>
      <c r="CV8" s="1020"/>
      <c r="CW8" s="1018" t="s">
        <v>569</v>
      </c>
      <c r="CX8" s="1019"/>
      <c r="CY8" s="1019"/>
      <c r="CZ8" s="1019"/>
      <c r="DA8" s="1020"/>
      <c r="DB8" s="1018" t="s">
        <v>569</v>
      </c>
      <c r="DC8" s="1019"/>
      <c r="DD8" s="1019"/>
      <c r="DE8" s="1019"/>
      <c r="DF8" s="1020"/>
      <c r="DG8" s="1018" t="s">
        <v>569</v>
      </c>
      <c r="DH8" s="1019"/>
      <c r="DI8" s="1019"/>
      <c r="DJ8" s="1019"/>
      <c r="DK8" s="1020"/>
      <c r="DL8" s="1018" t="s">
        <v>569</v>
      </c>
      <c r="DM8" s="1019"/>
      <c r="DN8" s="1019"/>
      <c r="DO8" s="1019"/>
      <c r="DP8" s="1020"/>
      <c r="DQ8" s="1018" t="s">
        <v>569</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8</v>
      </c>
      <c r="R9" s="1073"/>
      <c r="S9" s="1073"/>
      <c r="T9" s="1073"/>
      <c r="U9" s="1073"/>
      <c r="V9" s="1073">
        <v>8</v>
      </c>
      <c r="W9" s="1073"/>
      <c r="X9" s="1073"/>
      <c r="Y9" s="1073"/>
      <c r="Z9" s="1073"/>
      <c r="AA9" s="1073">
        <v>0</v>
      </c>
      <c r="AB9" s="1073"/>
      <c r="AC9" s="1073"/>
      <c r="AD9" s="1073"/>
      <c r="AE9" s="1074"/>
      <c r="AF9" s="1048">
        <v>0</v>
      </c>
      <c r="AG9" s="1049"/>
      <c r="AH9" s="1049"/>
      <c r="AI9" s="1049"/>
      <c r="AJ9" s="1050"/>
      <c r="AK9" s="1115">
        <v>8</v>
      </c>
      <c r="AL9" s="1116"/>
      <c r="AM9" s="1116"/>
      <c r="AN9" s="1116"/>
      <c r="AO9" s="1116"/>
      <c r="AP9" s="1116" t="s">
        <v>550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575</v>
      </c>
      <c r="BT9" s="1044"/>
      <c r="BU9" s="1044"/>
      <c r="BV9" s="1044"/>
      <c r="BW9" s="1044"/>
      <c r="BX9" s="1044"/>
      <c r="BY9" s="1044"/>
      <c r="BZ9" s="1044"/>
      <c r="CA9" s="1044"/>
      <c r="CB9" s="1044"/>
      <c r="CC9" s="1044"/>
      <c r="CD9" s="1044"/>
      <c r="CE9" s="1044"/>
      <c r="CF9" s="1044"/>
      <c r="CG9" s="1045"/>
      <c r="CH9" s="1018">
        <v>7</v>
      </c>
      <c r="CI9" s="1019"/>
      <c r="CJ9" s="1019"/>
      <c r="CK9" s="1019"/>
      <c r="CL9" s="1020"/>
      <c r="CM9" s="1018">
        <v>540</v>
      </c>
      <c r="CN9" s="1019"/>
      <c r="CO9" s="1019"/>
      <c r="CP9" s="1019"/>
      <c r="CQ9" s="1020"/>
      <c r="CR9" s="1018">
        <v>410</v>
      </c>
      <c r="CS9" s="1019"/>
      <c r="CT9" s="1019"/>
      <c r="CU9" s="1019"/>
      <c r="CV9" s="1020"/>
      <c r="CW9" s="1018" t="s">
        <v>569</v>
      </c>
      <c r="CX9" s="1019"/>
      <c r="CY9" s="1019"/>
      <c r="CZ9" s="1019"/>
      <c r="DA9" s="1020"/>
      <c r="DB9" s="1018">
        <v>44</v>
      </c>
      <c r="DC9" s="1019"/>
      <c r="DD9" s="1019"/>
      <c r="DE9" s="1019"/>
      <c r="DF9" s="1020"/>
      <c r="DG9" s="1018" t="s">
        <v>569</v>
      </c>
      <c r="DH9" s="1019"/>
      <c r="DI9" s="1019"/>
      <c r="DJ9" s="1019"/>
      <c r="DK9" s="1020"/>
      <c r="DL9" s="1018" t="s">
        <v>569</v>
      </c>
      <c r="DM9" s="1019"/>
      <c r="DN9" s="1019"/>
      <c r="DO9" s="1019"/>
      <c r="DP9" s="1020"/>
      <c r="DQ9" s="1018" t="s">
        <v>569</v>
      </c>
      <c r="DR9" s="1019"/>
      <c r="DS9" s="1019"/>
      <c r="DT9" s="1019"/>
      <c r="DU9" s="1020"/>
      <c r="DV9" s="1021"/>
      <c r="DW9" s="1022"/>
      <c r="DX9" s="1022"/>
      <c r="DY9" s="1022"/>
      <c r="DZ9" s="1023"/>
      <c r="EA9" s="207"/>
    </row>
    <row r="10" spans="1:131" s="208" customFormat="1" ht="26.25" customHeight="1">
      <c r="A10" s="214">
        <v>4</v>
      </c>
      <c r="B10" s="1066" t="s">
        <v>370</v>
      </c>
      <c r="C10" s="1067"/>
      <c r="D10" s="1067"/>
      <c r="E10" s="1067"/>
      <c r="F10" s="1067"/>
      <c r="G10" s="1067"/>
      <c r="H10" s="1067"/>
      <c r="I10" s="1067"/>
      <c r="J10" s="1067"/>
      <c r="K10" s="1067"/>
      <c r="L10" s="1067"/>
      <c r="M10" s="1067"/>
      <c r="N10" s="1067"/>
      <c r="O10" s="1067"/>
      <c r="P10" s="1068"/>
      <c r="Q10" s="1072">
        <v>159</v>
      </c>
      <c r="R10" s="1073"/>
      <c r="S10" s="1073"/>
      <c r="T10" s="1073"/>
      <c r="U10" s="1073"/>
      <c r="V10" s="1073">
        <v>159</v>
      </c>
      <c r="W10" s="1073"/>
      <c r="X10" s="1073"/>
      <c r="Y10" s="1073"/>
      <c r="Z10" s="1073"/>
      <c r="AA10" s="1073">
        <v>0</v>
      </c>
      <c r="AB10" s="1073"/>
      <c r="AC10" s="1073"/>
      <c r="AD10" s="1073"/>
      <c r="AE10" s="1074"/>
      <c r="AF10" s="1048">
        <v>0</v>
      </c>
      <c r="AG10" s="1049"/>
      <c r="AH10" s="1049"/>
      <c r="AI10" s="1049"/>
      <c r="AJ10" s="1050"/>
      <c r="AK10" s="1115">
        <v>157</v>
      </c>
      <c r="AL10" s="1116"/>
      <c r="AM10" s="1116"/>
      <c r="AN10" s="1116"/>
      <c r="AO10" s="1116"/>
      <c r="AP10" s="1116" t="s">
        <v>550</v>
      </c>
      <c r="AQ10" s="1116"/>
      <c r="AR10" s="1116"/>
      <c r="AS10" s="1116"/>
      <c r="AT10" s="1116"/>
      <c r="AU10" s="1113" t="s">
        <v>552</v>
      </c>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577</v>
      </c>
      <c r="BT10" s="1044"/>
      <c r="BU10" s="1044"/>
      <c r="BV10" s="1044"/>
      <c r="BW10" s="1044"/>
      <c r="BX10" s="1044"/>
      <c r="BY10" s="1044"/>
      <c r="BZ10" s="1044"/>
      <c r="CA10" s="1044"/>
      <c r="CB10" s="1044"/>
      <c r="CC10" s="1044"/>
      <c r="CD10" s="1044"/>
      <c r="CE10" s="1044"/>
      <c r="CF10" s="1044"/>
      <c r="CG10" s="1045"/>
      <c r="CH10" s="1018">
        <v>83</v>
      </c>
      <c r="CI10" s="1019"/>
      <c r="CJ10" s="1019"/>
      <c r="CK10" s="1019"/>
      <c r="CL10" s="1020"/>
      <c r="CM10" s="1018">
        <v>-26</v>
      </c>
      <c r="CN10" s="1019"/>
      <c r="CO10" s="1019"/>
      <c r="CP10" s="1019"/>
      <c r="CQ10" s="1020"/>
      <c r="CR10" s="1018">
        <v>1</v>
      </c>
      <c r="CS10" s="1019"/>
      <c r="CT10" s="1019"/>
      <c r="CU10" s="1019"/>
      <c r="CV10" s="1020"/>
      <c r="CW10" s="1018">
        <v>9</v>
      </c>
      <c r="CX10" s="1019"/>
      <c r="CY10" s="1019"/>
      <c r="CZ10" s="1019"/>
      <c r="DA10" s="1020"/>
      <c r="DB10" s="1018">
        <v>23</v>
      </c>
      <c r="DC10" s="1019"/>
      <c r="DD10" s="1019"/>
      <c r="DE10" s="1019"/>
      <c r="DF10" s="1020"/>
      <c r="DG10" s="1018" t="s">
        <v>569</v>
      </c>
      <c r="DH10" s="1019"/>
      <c r="DI10" s="1019"/>
      <c r="DJ10" s="1019"/>
      <c r="DK10" s="1020"/>
      <c r="DL10" s="1018" t="s">
        <v>569</v>
      </c>
      <c r="DM10" s="1019"/>
      <c r="DN10" s="1019"/>
      <c r="DO10" s="1019"/>
      <c r="DP10" s="1020"/>
      <c r="DQ10" s="1018" t="s">
        <v>569</v>
      </c>
      <c r="DR10" s="1019"/>
      <c r="DS10" s="1019"/>
      <c r="DT10" s="1019"/>
      <c r="DU10" s="1020"/>
      <c r="DV10" s="1021"/>
      <c r="DW10" s="1022"/>
      <c r="DX10" s="1022"/>
      <c r="DY10" s="1022"/>
      <c r="DZ10" s="1023"/>
      <c r="EA10" s="207"/>
    </row>
    <row r="11" spans="1:131" s="208" customFormat="1" ht="26.25" customHeight="1">
      <c r="A11" s="214">
        <v>5</v>
      </c>
      <c r="B11" s="1066" t="s">
        <v>371</v>
      </c>
      <c r="C11" s="1067"/>
      <c r="D11" s="1067"/>
      <c r="E11" s="1067"/>
      <c r="F11" s="1067"/>
      <c r="G11" s="1067"/>
      <c r="H11" s="1067"/>
      <c r="I11" s="1067"/>
      <c r="J11" s="1067"/>
      <c r="K11" s="1067"/>
      <c r="L11" s="1067"/>
      <c r="M11" s="1067"/>
      <c r="N11" s="1067"/>
      <c r="O11" s="1067"/>
      <c r="P11" s="1068"/>
      <c r="Q11" s="1072">
        <v>213</v>
      </c>
      <c r="R11" s="1073"/>
      <c r="S11" s="1073"/>
      <c r="T11" s="1073"/>
      <c r="U11" s="1073"/>
      <c r="V11" s="1073">
        <v>212</v>
      </c>
      <c r="W11" s="1073"/>
      <c r="X11" s="1073"/>
      <c r="Y11" s="1073"/>
      <c r="Z11" s="1073"/>
      <c r="AA11" s="1073">
        <v>2</v>
      </c>
      <c r="AB11" s="1073"/>
      <c r="AC11" s="1073"/>
      <c r="AD11" s="1073"/>
      <c r="AE11" s="1074"/>
      <c r="AF11" s="1048">
        <v>2</v>
      </c>
      <c r="AG11" s="1049"/>
      <c r="AH11" s="1049"/>
      <c r="AI11" s="1049"/>
      <c r="AJ11" s="1050"/>
      <c r="AK11" s="1115">
        <v>105</v>
      </c>
      <c r="AL11" s="1116"/>
      <c r="AM11" s="1116"/>
      <c r="AN11" s="1116"/>
      <c r="AO11" s="1116"/>
      <c r="AP11" s="1116">
        <v>56</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373</v>
      </c>
      <c r="B23" s="973" t="s">
        <v>374</v>
      </c>
      <c r="C23" s="974"/>
      <c r="D23" s="974"/>
      <c r="E23" s="974"/>
      <c r="F23" s="974"/>
      <c r="G23" s="974"/>
      <c r="H23" s="974"/>
      <c r="I23" s="974"/>
      <c r="J23" s="974"/>
      <c r="K23" s="974"/>
      <c r="L23" s="974"/>
      <c r="M23" s="974"/>
      <c r="N23" s="974"/>
      <c r="O23" s="974"/>
      <c r="P23" s="975"/>
      <c r="Q23" s="1097">
        <v>15944</v>
      </c>
      <c r="R23" s="1098"/>
      <c r="S23" s="1098"/>
      <c r="T23" s="1098"/>
      <c r="U23" s="1098"/>
      <c r="V23" s="1098">
        <v>15248</v>
      </c>
      <c r="W23" s="1098"/>
      <c r="X23" s="1098"/>
      <c r="Y23" s="1098"/>
      <c r="Z23" s="1098"/>
      <c r="AA23" s="1098">
        <v>696</v>
      </c>
      <c r="AB23" s="1098"/>
      <c r="AC23" s="1098"/>
      <c r="AD23" s="1098"/>
      <c r="AE23" s="1099"/>
      <c r="AF23" s="1100">
        <v>661</v>
      </c>
      <c r="AG23" s="1098"/>
      <c r="AH23" s="1098"/>
      <c r="AI23" s="1098"/>
      <c r="AJ23" s="1101"/>
      <c r="AK23" s="1102"/>
      <c r="AL23" s="1103"/>
      <c r="AM23" s="1103"/>
      <c r="AN23" s="1103"/>
      <c r="AO23" s="1103"/>
      <c r="AP23" s="1098">
        <v>16290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579</v>
      </c>
      <c r="AV26" s="1031"/>
      <c r="AW26" s="1031"/>
      <c r="AX26" s="1031"/>
      <c r="AY26" s="1032"/>
      <c r="AZ26" s="1030" t="s">
        <v>383</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384</v>
      </c>
      <c r="C28" s="1080"/>
      <c r="D28" s="1080"/>
      <c r="E28" s="1080"/>
      <c r="F28" s="1080"/>
      <c r="G28" s="1080"/>
      <c r="H28" s="1080"/>
      <c r="I28" s="1080"/>
      <c r="J28" s="1080"/>
      <c r="K28" s="1080"/>
      <c r="L28" s="1080"/>
      <c r="M28" s="1080"/>
      <c r="N28" s="1080"/>
      <c r="O28" s="1080"/>
      <c r="P28" s="1081"/>
      <c r="Q28" s="1082">
        <v>3158</v>
      </c>
      <c r="R28" s="1083"/>
      <c r="S28" s="1083"/>
      <c r="T28" s="1083"/>
      <c r="U28" s="1083"/>
      <c r="V28" s="1083">
        <v>3015</v>
      </c>
      <c r="W28" s="1083"/>
      <c r="X28" s="1083"/>
      <c r="Y28" s="1083"/>
      <c r="Z28" s="1083"/>
      <c r="AA28" s="1083">
        <v>143</v>
      </c>
      <c r="AB28" s="1083"/>
      <c r="AC28" s="1083"/>
      <c r="AD28" s="1083"/>
      <c r="AE28" s="1084"/>
      <c r="AF28" s="1085">
        <v>143</v>
      </c>
      <c r="AG28" s="1083"/>
      <c r="AH28" s="1083"/>
      <c r="AI28" s="1083"/>
      <c r="AJ28" s="1086"/>
      <c r="AK28" s="1087">
        <v>244</v>
      </c>
      <c r="AL28" s="1075"/>
      <c r="AM28" s="1075"/>
      <c r="AN28" s="1075"/>
      <c r="AO28" s="1075"/>
      <c r="AP28" s="1075" t="s">
        <v>550</v>
      </c>
      <c r="AQ28" s="1075"/>
      <c r="AR28" s="1075"/>
      <c r="AS28" s="1075"/>
      <c r="AT28" s="1075"/>
      <c r="AU28" s="1075" t="s">
        <v>550</v>
      </c>
      <c r="AV28" s="1075"/>
      <c r="AW28" s="1075"/>
      <c r="AX28" s="1075"/>
      <c r="AY28" s="1075"/>
      <c r="AZ28" s="1076" t="s">
        <v>553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94</v>
      </c>
      <c r="R29" s="1073"/>
      <c r="S29" s="1073"/>
      <c r="T29" s="1073"/>
      <c r="U29" s="1073"/>
      <c r="V29" s="1073">
        <v>88</v>
      </c>
      <c r="W29" s="1073"/>
      <c r="X29" s="1073"/>
      <c r="Y29" s="1073"/>
      <c r="Z29" s="1073"/>
      <c r="AA29" s="1073">
        <v>6</v>
      </c>
      <c r="AB29" s="1073"/>
      <c r="AC29" s="1073"/>
      <c r="AD29" s="1073"/>
      <c r="AE29" s="1074"/>
      <c r="AF29" s="1048">
        <v>6</v>
      </c>
      <c r="AG29" s="1049"/>
      <c r="AH29" s="1049"/>
      <c r="AI29" s="1049"/>
      <c r="AJ29" s="1050"/>
      <c r="AK29" s="1009">
        <v>28</v>
      </c>
      <c r="AL29" s="1000"/>
      <c r="AM29" s="1000"/>
      <c r="AN29" s="1000"/>
      <c r="AO29" s="1000"/>
      <c r="AP29" s="1000" t="s">
        <v>550</v>
      </c>
      <c r="AQ29" s="1000"/>
      <c r="AR29" s="1000"/>
      <c r="AS29" s="1000"/>
      <c r="AT29" s="1000"/>
      <c r="AU29" s="1000" t="s">
        <v>550</v>
      </c>
      <c r="AV29" s="1000"/>
      <c r="AW29" s="1000"/>
      <c r="AX29" s="1000"/>
      <c r="AY29" s="1000"/>
      <c r="AZ29" s="1071" t="s">
        <v>553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310</v>
      </c>
      <c r="R30" s="1073"/>
      <c r="S30" s="1073"/>
      <c r="T30" s="1073"/>
      <c r="U30" s="1073"/>
      <c r="V30" s="1073">
        <v>307</v>
      </c>
      <c r="W30" s="1073"/>
      <c r="X30" s="1073"/>
      <c r="Y30" s="1073"/>
      <c r="Z30" s="1073"/>
      <c r="AA30" s="1073">
        <v>3</v>
      </c>
      <c r="AB30" s="1073"/>
      <c r="AC30" s="1073"/>
      <c r="AD30" s="1073"/>
      <c r="AE30" s="1074"/>
      <c r="AF30" s="1048">
        <v>3</v>
      </c>
      <c r="AG30" s="1049"/>
      <c r="AH30" s="1049"/>
      <c r="AI30" s="1049"/>
      <c r="AJ30" s="1050"/>
      <c r="AK30" s="1009">
        <v>92</v>
      </c>
      <c r="AL30" s="1000"/>
      <c r="AM30" s="1000"/>
      <c r="AN30" s="1000"/>
      <c r="AO30" s="1000"/>
      <c r="AP30" s="1000" t="s">
        <v>550</v>
      </c>
      <c r="AQ30" s="1000"/>
      <c r="AR30" s="1000"/>
      <c r="AS30" s="1000"/>
      <c r="AT30" s="1000"/>
      <c r="AU30" s="1000" t="s">
        <v>550</v>
      </c>
      <c r="AV30" s="1000"/>
      <c r="AW30" s="1000"/>
      <c r="AX30" s="1000"/>
      <c r="AY30" s="1000"/>
      <c r="AZ30" s="1071" t="s">
        <v>553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387</v>
      </c>
      <c r="C31" s="1067"/>
      <c r="D31" s="1067"/>
      <c r="E31" s="1067"/>
      <c r="F31" s="1067"/>
      <c r="G31" s="1067"/>
      <c r="H31" s="1067"/>
      <c r="I31" s="1067"/>
      <c r="J31" s="1067"/>
      <c r="K31" s="1067"/>
      <c r="L31" s="1067"/>
      <c r="M31" s="1067"/>
      <c r="N31" s="1067"/>
      <c r="O31" s="1067"/>
      <c r="P31" s="1068"/>
      <c r="Q31" s="1072">
        <v>255</v>
      </c>
      <c r="R31" s="1073"/>
      <c r="S31" s="1073"/>
      <c r="T31" s="1073"/>
      <c r="U31" s="1073"/>
      <c r="V31" s="1073">
        <v>241</v>
      </c>
      <c r="W31" s="1073"/>
      <c r="X31" s="1073"/>
      <c r="Y31" s="1073"/>
      <c r="Z31" s="1073"/>
      <c r="AA31" s="1073">
        <v>14</v>
      </c>
      <c r="AB31" s="1073"/>
      <c r="AC31" s="1073"/>
      <c r="AD31" s="1073"/>
      <c r="AE31" s="1074"/>
      <c r="AF31" s="1048">
        <v>455</v>
      </c>
      <c r="AG31" s="1049"/>
      <c r="AH31" s="1049"/>
      <c r="AI31" s="1049"/>
      <c r="AJ31" s="1050"/>
      <c r="AK31" s="1009">
        <v>166</v>
      </c>
      <c r="AL31" s="1000"/>
      <c r="AM31" s="1000"/>
      <c r="AN31" s="1000"/>
      <c r="AO31" s="1000"/>
      <c r="AP31" s="1000">
        <v>1763</v>
      </c>
      <c r="AQ31" s="1000"/>
      <c r="AR31" s="1000"/>
      <c r="AS31" s="1000"/>
      <c r="AT31" s="1000"/>
      <c r="AU31" s="1000">
        <v>1037</v>
      </c>
      <c r="AV31" s="1000"/>
      <c r="AW31" s="1000"/>
      <c r="AX31" s="1000"/>
      <c r="AY31" s="1000"/>
      <c r="AZ31" s="1071" t="s">
        <v>553</v>
      </c>
      <c r="BA31" s="1071"/>
      <c r="BB31" s="1071"/>
      <c r="BC31" s="1071"/>
      <c r="BD31" s="1071"/>
      <c r="BE31" s="1061" t="s">
        <v>388</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389</v>
      </c>
      <c r="C32" s="1067"/>
      <c r="D32" s="1067"/>
      <c r="E32" s="1067"/>
      <c r="F32" s="1067"/>
      <c r="G32" s="1067"/>
      <c r="H32" s="1067"/>
      <c r="I32" s="1067"/>
      <c r="J32" s="1067"/>
      <c r="K32" s="1067"/>
      <c r="L32" s="1067"/>
      <c r="M32" s="1067"/>
      <c r="N32" s="1067"/>
      <c r="O32" s="1067"/>
      <c r="P32" s="1068"/>
      <c r="Q32" s="1072">
        <v>85</v>
      </c>
      <c r="R32" s="1073"/>
      <c r="S32" s="1073"/>
      <c r="T32" s="1073"/>
      <c r="U32" s="1073"/>
      <c r="V32" s="1073">
        <v>74</v>
      </c>
      <c r="W32" s="1073"/>
      <c r="X32" s="1073"/>
      <c r="Y32" s="1073"/>
      <c r="Z32" s="1073"/>
      <c r="AA32" s="1073">
        <v>12</v>
      </c>
      <c r="AB32" s="1073"/>
      <c r="AC32" s="1073"/>
      <c r="AD32" s="1073"/>
      <c r="AE32" s="1074"/>
      <c r="AF32" s="1048">
        <v>12</v>
      </c>
      <c r="AG32" s="1049"/>
      <c r="AH32" s="1049"/>
      <c r="AI32" s="1049"/>
      <c r="AJ32" s="1050"/>
      <c r="AK32" s="1009" t="s">
        <v>553</v>
      </c>
      <c r="AL32" s="1000"/>
      <c r="AM32" s="1000"/>
      <c r="AN32" s="1000"/>
      <c r="AO32" s="1000"/>
      <c r="AP32" s="1000">
        <v>121</v>
      </c>
      <c r="AQ32" s="1000"/>
      <c r="AR32" s="1000"/>
      <c r="AS32" s="1000"/>
      <c r="AT32" s="1000"/>
      <c r="AU32" s="1000">
        <v>61</v>
      </c>
      <c r="AV32" s="1000"/>
      <c r="AW32" s="1000"/>
      <c r="AX32" s="1000"/>
      <c r="AY32" s="1000"/>
      <c r="AZ32" s="1071" t="s">
        <v>553</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391</v>
      </c>
      <c r="C33" s="1067"/>
      <c r="D33" s="1067"/>
      <c r="E33" s="1067"/>
      <c r="F33" s="1067"/>
      <c r="G33" s="1067"/>
      <c r="H33" s="1067"/>
      <c r="I33" s="1067"/>
      <c r="J33" s="1067"/>
      <c r="K33" s="1067"/>
      <c r="L33" s="1067"/>
      <c r="M33" s="1067"/>
      <c r="N33" s="1067"/>
      <c r="O33" s="1067"/>
      <c r="P33" s="1068"/>
      <c r="Q33" s="1072">
        <v>20</v>
      </c>
      <c r="R33" s="1073"/>
      <c r="S33" s="1073"/>
      <c r="T33" s="1073"/>
      <c r="U33" s="1073"/>
      <c r="V33" s="1073">
        <v>15</v>
      </c>
      <c r="W33" s="1073"/>
      <c r="X33" s="1073"/>
      <c r="Y33" s="1073"/>
      <c r="Z33" s="1073"/>
      <c r="AA33" s="1073">
        <v>5</v>
      </c>
      <c r="AB33" s="1073"/>
      <c r="AC33" s="1073"/>
      <c r="AD33" s="1073"/>
      <c r="AE33" s="1074"/>
      <c r="AF33" s="1048">
        <v>5</v>
      </c>
      <c r="AG33" s="1049"/>
      <c r="AH33" s="1049"/>
      <c r="AI33" s="1049"/>
      <c r="AJ33" s="1050"/>
      <c r="AK33" s="1009" t="s">
        <v>553</v>
      </c>
      <c r="AL33" s="1000"/>
      <c r="AM33" s="1000"/>
      <c r="AN33" s="1000"/>
      <c r="AO33" s="1000"/>
      <c r="AP33" s="1000" t="s">
        <v>554</v>
      </c>
      <c r="AQ33" s="1000"/>
      <c r="AR33" s="1000"/>
      <c r="AS33" s="1000"/>
      <c r="AT33" s="1000"/>
      <c r="AU33" s="1000" t="s">
        <v>554</v>
      </c>
      <c r="AV33" s="1000"/>
      <c r="AW33" s="1000"/>
      <c r="AX33" s="1000"/>
      <c r="AY33" s="1000"/>
      <c r="AZ33" s="1071" t="s">
        <v>553</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392</v>
      </c>
      <c r="C34" s="1067"/>
      <c r="D34" s="1067"/>
      <c r="E34" s="1067"/>
      <c r="F34" s="1067"/>
      <c r="G34" s="1067"/>
      <c r="H34" s="1067"/>
      <c r="I34" s="1067"/>
      <c r="J34" s="1067"/>
      <c r="K34" s="1067"/>
      <c r="L34" s="1067"/>
      <c r="M34" s="1067"/>
      <c r="N34" s="1067"/>
      <c r="O34" s="1067"/>
      <c r="P34" s="1068"/>
      <c r="Q34" s="1072">
        <v>9</v>
      </c>
      <c r="R34" s="1073"/>
      <c r="S34" s="1073"/>
      <c r="T34" s="1073"/>
      <c r="U34" s="1073"/>
      <c r="V34" s="1073">
        <v>4</v>
      </c>
      <c r="W34" s="1073"/>
      <c r="X34" s="1073"/>
      <c r="Y34" s="1073"/>
      <c r="Z34" s="1073"/>
      <c r="AA34" s="1073">
        <v>5</v>
      </c>
      <c r="AB34" s="1073"/>
      <c r="AC34" s="1073"/>
      <c r="AD34" s="1073"/>
      <c r="AE34" s="1074"/>
      <c r="AF34" s="1048">
        <v>5</v>
      </c>
      <c r="AG34" s="1049"/>
      <c r="AH34" s="1049"/>
      <c r="AI34" s="1049"/>
      <c r="AJ34" s="1050"/>
      <c r="AK34" s="1009" t="s">
        <v>553</v>
      </c>
      <c r="AL34" s="1000"/>
      <c r="AM34" s="1000"/>
      <c r="AN34" s="1000"/>
      <c r="AO34" s="1000"/>
      <c r="AP34" s="1000">
        <v>117</v>
      </c>
      <c r="AQ34" s="1000"/>
      <c r="AR34" s="1000"/>
      <c r="AS34" s="1000"/>
      <c r="AT34" s="1000"/>
      <c r="AU34" s="1000">
        <v>59</v>
      </c>
      <c r="AV34" s="1000"/>
      <c r="AW34" s="1000"/>
      <c r="AX34" s="1000"/>
      <c r="AY34" s="1000"/>
      <c r="AZ34" s="1071" t="s">
        <v>553</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393</v>
      </c>
      <c r="C35" s="1067"/>
      <c r="D35" s="1067"/>
      <c r="E35" s="1067"/>
      <c r="F35" s="1067"/>
      <c r="G35" s="1067"/>
      <c r="H35" s="1067"/>
      <c r="I35" s="1067"/>
      <c r="J35" s="1067"/>
      <c r="K35" s="1067"/>
      <c r="L35" s="1067"/>
      <c r="M35" s="1067"/>
      <c r="N35" s="1067"/>
      <c r="O35" s="1067"/>
      <c r="P35" s="1068"/>
      <c r="Q35" s="1072">
        <v>85</v>
      </c>
      <c r="R35" s="1073"/>
      <c r="S35" s="1073"/>
      <c r="T35" s="1073"/>
      <c r="U35" s="1073"/>
      <c r="V35" s="1073">
        <v>84</v>
      </c>
      <c r="W35" s="1073"/>
      <c r="X35" s="1073"/>
      <c r="Y35" s="1073"/>
      <c r="Z35" s="1073"/>
      <c r="AA35" s="1073">
        <v>1</v>
      </c>
      <c r="AB35" s="1073"/>
      <c r="AC35" s="1073"/>
      <c r="AD35" s="1073"/>
      <c r="AE35" s="1074"/>
      <c r="AF35" s="1048">
        <v>1</v>
      </c>
      <c r="AG35" s="1049"/>
      <c r="AH35" s="1049"/>
      <c r="AI35" s="1049"/>
      <c r="AJ35" s="1050"/>
      <c r="AK35" s="1009">
        <v>52</v>
      </c>
      <c r="AL35" s="1000"/>
      <c r="AM35" s="1000"/>
      <c r="AN35" s="1000"/>
      <c r="AO35" s="1000"/>
      <c r="AP35" s="1000">
        <v>520</v>
      </c>
      <c r="AQ35" s="1000"/>
      <c r="AR35" s="1000"/>
      <c r="AS35" s="1000"/>
      <c r="AT35" s="1000"/>
      <c r="AU35" s="1000">
        <v>341</v>
      </c>
      <c r="AV35" s="1000"/>
      <c r="AW35" s="1000"/>
      <c r="AX35" s="1000"/>
      <c r="AY35" s="1000"/>
      <c r="AZ35" s="1071" t="s">
        <v>553</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394</v>
      </c>
      <c r="C36" s="1067"/>
      <c r="D36" s="1067"/>
      <c r="E36" s="1067"/>
      <c r="F36" s="1067"/>
      <c r="G36" s="1067"/>
      <c r="H36" s="1067"/>
      <c r="I36" s="1067"/>
      <c r="J36" s="1067"/>
      <c r="K36" s="1067"/>
      <c r="L36" s="1067"/>
      <c r="M36" s="1067"/>
      <c r="N36" s="1067"/>
      <c r="O36" s="1067"/>
      <c r="P36" s="1068"/>
      <c r="Q36" s="1072">
        <v>143</v>
      </c>
      <c r="R36" s="1073"/>
      <c r="S36" s="1073"/>
      <c r="T36" s="1073"/>
      <c r="U36" s="1073"/>
      <c r="V36" s="1073">
        <v>141</v>
      </c>
      <c r="W36" s="1073"/>
      <c r="X36" s="1073"/>
      <c r="Y36" s="1073"/>
      <c r="Z36" s="1073"/>
      <c r="AA36" s="1073">
        <v>1</v>
      </c>
      <c r="AB36" s="1073"/>
      <c r="AC36" s="1073"/>
      <c r="AD36" s="1073"/>
      <c r="AE36" s="1074"/>
      <c r="AF36" s="1048">
        <v>1</v>
      </c>
      <c r="AG36" s="1049"/>
      <c r="AH36" s="1049"/>
      <c r="AI36" s="1049"/>
      <c r="AJ36" s="1050"/>
      <c r="AK36" s="1009">
        <v>107</v>
      </c>
      <c r="AL36" s="1000"/>
      <c r="AM36" s="1000"/>
      <c r="AN36" s="1000"/>
      <c r="AO36" s="1000"/>
      <c r="AP36" s="1000">
        <v>577</v>
      </c>
      <c r="AQ36" s="1000"/>
      <c r="AR36" s="1000"/>
      <c r="AS36" s="1000"/>
      <c r="AT36" s="1000"/>
      <c r="AU36" s="1000">
        <v>477</v>
      </c>
      <c r="AV36" s="1000"/>
      <c r="AW36" s="1000"/>
      <c r="AX36" s="1000"/>
      <c r="AY36" s="1000"/>
      <c r="AZ36" s="1071" t="s">
        <v>553</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395</v>
      </c>
      <c r="C37" s="1067"/>
      <c r="D37" s="1067"/>
      <c r="E37" s="1067"/>
      <c r="F37" s="1067"/>
      <c r="G37" s="1067"/>
      <c r="H37" s="1067"/>
      <c r="I37" s="1067"/>
      <c r="J37" s="1067"/>
      <c r="K37" s="1067"/>
      <c r="L37" s="1067"/>
      <c r="M37" s="1067"/>
      <c r="N37" s="1067"/>
      <c r="O37" s="1067"/>
      <c r="P37" s="1068"/>
      <c r="Q37" s="1072">
        <v>783</v>
      </c>
      <c r="R37" s="1073"/>
      <c r="S37" s="1073"/>
      <c r="T37" s="1073"/>
      <c r="U37" s="1073"/>
      <c r="V37" s="1073">
        <v>772</v>
      </c>
      <c r="W37" s="1073"/>
      <c r="X37" s="1073"/>
      <c r="Y37" s="1073"/>
      <c r="Z37" s="1073"/>
      <c r="AA37" s="1073">
        <v>11</v>
      </c>
      <c r="AB37" s="1073"/>
      <c r="AC37" s="1073"/>
      <c r="AD37" s="1073"/>
      <c r="AE37" s="1074"/>
      <c r="AF37" s="1048">
        <v>11</v>
      </c>
      <c r="AG37" s="1049"/>
      <c r="AH37" s="1049"/>
      <c r="AI37" s="1049"/>
      <c r="AJ37" s="1050"/>
      <c r="AK37" s="1009">
        <v>100</v>
      </c>
      <c r="AL37" s="1000"/>
      <c r="AM37" s="1000"/>
      <c r="AN37" s="1000"/>
      <c r="AO37" s="1000"/>
      <c r="AP37" s="1000">
        <v>1843</v>
      </c>
      <c r="AQ37" s="1000"/>
      <c r="AR37" s="1000"/>
      <c r="AS37" s="1000"/>
      <c r="AT37" s="1000"/>
      <c r="AU37" s="1000">
        <v>1605</v>
      </c>
      <c r="AV37" s="1000"/>
      <c r="AW37" s="1000"/>
      <c r="AX37" s="1000"/>
      <c r="AY37" s="1000"/>
      <c r="AZ37" s="1071" t="s">
        <v>553</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396</v>
      </c>
      <c r="C38" s="1067"/>
      <c r="D38" s="1067"/>
      <c r="E38" s="1067"/>
      <c r="F38" s="1067"/>
      <c r="G38" s="1067"/>
      <c r="H38" s="1067"/>
      <c r="I38" s="1067"/>
      <c r="J38" s="1067"/>
      <c r="K38" s="1067"/>
      <c r="L38" s="1067"/>
      <c r="M38" s="1067"/>
      <c r="N38" s="1067"/>
      <c r="O38" s="1067"/>
      <c r="P38" s="1068"/>
      <c r="Q38" s="1072">
        <v>813</v>
      </c>
      <c r="R38" s="1073"/>
      <c r="S38" s="1073"/>
      <c r="T38" s="1073"/>
      <c r="U38" s="1073"/>
      <c r="V38" s="1073">
        <v>805</v>
      </c>
      <c r="W38" s="1073"/>
      <c r="X38" s="1073"/>
      <c r="Y38" s="1073"/>
      <c r="Z38" s="1073"/>
      <c r="AA38" s="1073">
        <v>9</v>
      </c>
      <c r="AB38" s="1073"/>
      <c r="AC38" s="1073"/>
      <c r="AD38" s="1073"/>
      <c r="AE38" s="1074"/>
      <c r="AF38" s="1048">
        <v>6</v>
      </c>
      <c r="AG38" s="1049"/>
      <c r="AH38" s="1049"/>
      <c r="AI38" s="1049"/>
      <c r="AJ38" s="1050"/>
      <c r="AK38" s="1009">
        <v>600</v>
      </c>
      <c r="AL38" s="1000"/>
      <c r="AM38" s="1000"/>
      <c r="AN38" s="1000"/>
      <c r="AO38" s="1000"/>
      <c r="AP38" s="1000">
        <v>4652</v>
      </c>
      <c r="AQ38" s="1000"/>
      <c r="AR38" s="1000"/>
      <c r="AS38" s="1000"/>
      <c r="AT38" s="1000"/>
      <c r="AU38" s="1000">
        <v>4226</v>
      </c>
      <c r="AV38" s="1000"/>
      <c r="AW38" s="1000"/>
      <c r="AX38" s="1000"/>
      <c r="AY38" s="1000"/>
      <c r="AZ38" s="1071" t="s">
        <v>553</v>
      </c>
      <c r="BA38" s="1071"/>
      <c r="BB38" s="1071"/>
      <c r="BC38" s="1071"/>
      <c r="BD38" s="1071"/>
      <c r="BE38" s="1061" t="s">
        <v>390</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397</v>
      </c>
      <c r="C39" s="1067"/>
      <c r="D39" s="1067"/>
      <c r="E39" s="1067"/>
      <c r="F39" s="1067"/>
      <c r="G39" s="1067"/>
      <c r="H39" s="1067"/>
      <c r="I39" s="1067"/>
      <c r="J39" s="1067"/>
      <c r="K39" s="1067"/>
      <c r="L39" s="1067"/>
      <c r="M39" s="1067"/>
      <c r="N39" s="1067"/>
      <c r="O39" s="1067"/>
      <c r="P39" s="1068"/>
      <c r="Q39" s="1072">
        <v>104</v>
      </c>
      <c r="R39" s="1073"/>
      <c r="S39" s="1073"/>
      <c r="T39" s="1073"/>
      <c r="U39" s="1073"/>
      <c r="V39" s="1073">
        <v>101</v>
      </c>
      <c r="W39" s="1073"/>
      <c r="X39" s="1073"/>
      <c r="Y39" s="1073"/>
      <c r="Z39" s="1073"/>
      <c r="AA39" s="1073">
        <v>3</v>
      </c>
      <c r="AB39" s="1073"/>
      <c r="AC39" s="1073"/>
      <c r="AD39" s="1073"/>
      <c r="AE39" s="1074"/>
      <c r="AF39" s="1048">
        <v>3</v>
      </c>
      <c r="AG39" s="1049"/>
      <c r="AH39" s="1049"/>
      <c r="AI39" s="1049"/>
      <c r="AJ39" s="1050"/>
      <c r="AK39" s="1009">
        <v>33</v>
      </c>
      <c r="AL39" s="1000"/>
      <c r="AM39" s="1000"/>
      <c r="AN39" s="1000"/>
      <c r="AO39" s="1000"/>
      <c r="AP39" s="1000">
        <v>349</v>
      </c>
      <c r="AQ39" s="1000"/>
      <c r="AR39" s="1000"/>
      <c r="AS39" s="1000"/>
      <c r="AT39" s="1000"/>
      <c r="AU39" s="1000">
        <v>195</v>
      </c>
      <c r="AV39" s="1000"/>
      <c r="AW39" s="1000"/>
      <c r="AX39" s="1000"/>
      <c r="AY39" s="1000"/>
      <c r="AZ39" s="1071" t="s">
        <v>553</v>
      </c>
      <c r="BA39" s="1071"/>
      <c r="BB39" s="1071"/>
      <c r="BC39" s="1071"/>
      <c r="BD39" s="1071"/>
      <c r="BE39" s="1061" t="s">
        <v>390</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373</v>
      </c>
      <c r="B63" s="973" t="s">
        <v>399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652</v>
      </c>
      <c r="AG63" s="988"/>
      <c r="AH63" s="988"/>
      <c r="AI63" s="988"/>
      <c r="AJ63" s="1059"/>
      <c r="AK63" s="1060"/>
      <c r="AL63" s="992"/>
      <c r="AM63" s="992"/>
      <c r="AN63" s="992"/>
      <c r="AO63" s="992"/>
      <c r="AP63" s="988">
        <v>9942</v>
      </c>
      <c r="AQ63" s="988"/>
      <c r="AR63" s="988"/>
      <c r="AS63" s="988"/>
      <c r="AT63" s="988"/>
      <c r="AU63" s="988">
        <v>8000</v>
      </c>
      <c r="AV63" s="988"/>
      <c r="AW63" s="988"/>
      <c r="AX63" s="988"/>
      <c r="AY63" s="988"/>
      <c r="AZ63" s="1054"/>
      <c r="BA63" s="1054"/>
      <c r="BB63" s="1054"/>
      <c r="BC63" s="1054"/>
      <c r="BD63" s="1054"/>
      <c r="BE63" s="989"/>
      <c r="BF63" s="989"/>
      <c r="BG63" s="989"/>
      <c r="BH63" s="989"/>
      <c r="BI63" s="990"/>
      <c r="BJ63" s="1055" t="s">
        <v>400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402</v>
      </c>
      <c r="B66" s="1025"/>
      <c r="C66" s="1025"/>
      <c r="D66" s="1025"/>
      <c r="E66" s="1025"/>
      <c r="F66" s="1025"/>
      <c r="G66" s="1025"/>
      <c r="H66" s="1025"/>
      <c r="I66" s="1025"/>
      <c r="J66" s="1025"/>
      <c r="K66" s="1025"/>
      <c r="L66" s="1025"/>
      <c r="M66" s="1025"/>
      <c r="N66" s="1025"/>
      <c r="O66" s="1025"/>
      <c r="P66" s="1026"/>
      <c r="Q66" s="1030" t="s">
        <v>403</v>
      </c>
      <c r="R66" s="1031"/>
      <c r="S66" s="1031"/>
      <c r="T66" s="1031"/>
      <c r="U66" s="1032"/>
      <c r="V66" s="1030" t="s">
        <v>404</v>
      </c>
      <c r="W66" s="1031"/>
      <c r="X66" s="1031"/>
      <c r="Y66" s="1031"/>
      <c r="Z66" s="1032"/>
      <c r="AA66" s="1030" t="s">
        <v>405</v>
      </c>
      <c r="AB66" s="1031"/>
      <c r="AC66" s="1031"/>
      <c r="AD66" s="1031"/>
      <c r="AE66" s="1032"/>
      <c r="AF66" s="1036" t="s">
        <v>580</v>
      </c>
      <c r="AG66" s="1037"/>
      <c r="AH66" s="1037"/>
      <c r="AI66" s="1037"/>
      <c r="AJ66" s="1038"/>
      <c r="AK66" s="1030" t="s">
        <v>406</v>
      </c>
      <c r="AL66" s="1025"/>
      <c r="AM66" s="1025"/>
      <c r="AN66" s="1025"/>
      <c r="AO66" s="1026"/>
      <c r="AP66" s="1030" t="s">
        <v>407</v>
      </c>
      <c r="AQ66" s="1031"/>
      <c r="AR66" s="1031"/>
      <c r="AS66" s="1031"/>
      <c r="AT66" s="1032"/>
      <c r="AU66" s="1030" t="s">
        <v>408</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555</v>
      </c>
      <c r="C68" s="1015"/>
      <c r="D68" s="1015"/>
      <c r="E68" s="1015"/>
      <c r="F68" s="1015"/>
      <c r="G68" s="1015"/>
      <c r="H68" s="1015"/>
      <c r="I68" s="1015"/>
      <c r="J68" s="1015"/>
      <c r="K68" s="1015"/>
      <c r="L68" s="1015"/>
      <c r="M68" s="1015"/>
      <c r="N68" s="1015"/>
      <c r="O68" s="1015"/>
      <c r="P68" s="1016"/>
      <c r="Q68" s="1017">
        <v>717</v>
      </c>
      <c r="R68" s="1011"/>
      <c r="S68" s="1011"/>
      <c r="T68" s="1011"/>
      <c r="U68" s="1011"/>
      <c r="V68" s="1011">
        <v>607</v>
      </c>
      <c r="W68" s="1011"/>
      <c r="X68" s="1011"/>
      <c r="Y68" s="1011"/>
      <c r="Z68" s="1011"/>
      <c r="AA68" s="1011">
        <v>109</v>
      </c>
      <c r="AB68" s="1011"/>
      <c r="AC68" s="1011"/>
      <c r="AD68" s="1011"/>
      <c r="AE68" s="1011"/>
      <c r="AF68" s="1011">
        <v>109</v>
      </c>
      <c r="AG68" s="1011"/>
      <c r="AH68" s="1011"/>
      <c r="AI68" s="1011"/>
      <c r="AJ68" s="1011"/>
      <c r="AK68" s="1011" t="s">
        <v>554</v>
      </c>
      <c r="AL68" s="1011"/>
      <c r="AM68" s="1011"/>
      <c r="AN68" s="1011"/>
      <c r="AO68" s="1011"/>
      <c r="AP68" s="1011" t="s">
        <v>554</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556</v>
      </c>
      <c r="C69" s="1004"/>
      <c r="D69" s="1004"/>
      <c r="E69" s="1004"/>
      <c r="F69" s="1004"/>
      <c r="G69" s="1004"/>
      <c r="H69" s="1004"/>
      <c r="I69" s="1004"/>
      <c r="J69" s="1004"/>
      <c r="K69" s="1004"/>
      <c r="L69" s="1004"/>
      <c r="M69" s="1004"/>
      <c r="N69" s="1004"/>
      <c r="O69" s="1004"/>
      <c r="P69" s="1005"/>
      <c r="Q69" s="1006">
        <v>180</v>
      </c>
      <c r="R69" s="1000"/>
      <c r="S69" s="1000"/>
      <c r="T69" s="1000"/>
      <c r="U69" s="1000"/>
      <c r="V69" s="1000">
        <v>159</v>
      </c>
      <c r="W69" s="1000"/>
      <c r="X69" s="1000"/>
      <c r="Y69" s="1000"/>
      <c r="Z69" s="1000"/>
      <c r="AA69" s="1000">
        <v>21</v>
      </c>
      <c r="AB69" s="1000"/>
      <c r="AC69" s="1000"/>
      <c r="AD69" s="1000"/>
      <c r="AE69" s="1000"/>
      <c r="AF69" s="1000">
        <v>21</v>
      </c>
      <c r="AG69" s="1000"/>
      <c r="AH69" s="1000"/>
      <c r="AI69" s="1000"/>
      <c r="AJ69" s="1000"/>
      <c r="AK69" s="1000" t="s">
        <v>554</v>
      </c>
      <c r="AL69" s="1000"/>
      <c r="AM69" s="1000"/>
      <c r="AN69" s="1000"/>
      <c r="AO69" s="1000"/>
      <c r="AP69" s="1000">
        <v>128</v>
      </c>
      <c r="AQ69" s="1000"/>
      <c r="AR69" s="1000"/>
      <c r="AS69" s="1000"/>
      <c r="AT69" s="1000"/>
      <c r="AU69" s="1000">
        <v>64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557</v>
      </c>
      <c r="C70" s="1004"/>
      <c r="D70" s="1004"/>
      <c r="E70" s="1004"/>
      <c r="F70" s="1004"/>
      <c r="G70" s="1004"/>
      <c r="H70" s="1004"/>
      <c r="I70" s="1004"/>
      <c r="J70" s="1004"/>
      <c r="K70" s="1004"/>
      <c r="L70" s="1004"/>
      <c r="M70" s="1004"/>
      <c r="N70" s="1004"/>
      <c r="O70" s="1004"/>
      <c r="P70" s="1005"/>
      <c r="Q70" s="1006">
        <v>72</v>
      </c>
      <c r="R70" s="1000"/>
      <c r="S70" s="1000"/>
      <c r="T70" s="1000"/>
      <c r="U70" s="1000"/>
      <c r="V70" s="1000">
        <v>70</v>
      </c>
      <c r="W70" s="1000"/>
      <c r="X70" s="1000"/>
      <c r="Y70" s="1000"/>
      <c r="Z70" s="1000"/>
      <c r="AA70" s="1000">
        <v>3</v>
      </c>
      <c r="AB70" s="1000"/>
      <c r="AC70" s="1000"/>
      <c r="AD70" s="1000"/>
      <c r="AE70" s="1000"/>
      <c r="AF70" s="1000">
        <v>3</v>
      </c>
      <c r="AG70" s="1000"/>
      <c r="AH70" s="1000"/>
      <c r="AI70" s="1000"/>
      <c r="AJ70" s="1000"/>
      <c r="AK70" s="1000" t="s">
        <v>554</v>
      </c>
      <c r="AL70" s="1000"/>
      <c r="AM70" s="1000"/>
      <c r="AN70" s="1000"/>
      <c r="AO70" s="1000"/>
      <c r="AP70" s="1000" t="s">
        <v>554</v>
      </c>
      <c r="AQ70" s="1000"/>
      <c r="AR70" s="1000"/>
      <c r="AS70" s="1000"/>
      <c r="AT70" s="1000"/>
      <c r="AU70" s="1000" t="s">
        <v>569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558</v>
      </c>
      <c r="C71" s="1004"/>
      <c r="D71" s="1004"/>
      <c r="E71" s="1004"/>
      <c r="F71" s="1004"/>
      <c r="G71" s="1004"/>
      <c r="H71" s="1004"/>
      <c r="I71" s="1004"/>
      <c r="J71" s="1004"/>
      <c r="K71" s="1004"/>
      <c r="L71" s="1004"/>
      <c r="M71" s="1004"/>
      <c r="N71" s="1004"/>
      <c r="O71" s="1004"/>
      <c r="P71" s="1005"/>
      <c r="Q71" s="1006">
        <v>2</v>
      </c>
      <c r="R71" s="1000"/>
      <c r="S71" s="1000"/>
      <c r="T71" s="1000"/>
      <c r="U71" s="1000"/>
      <c r="V71" s="1000">
        <v>2</v>
      </c>
      <c r="W71" s="1000"/>
      <c r="X71" s="1000"/>
      <c r="Y71" s="1000"/>
      <c r="Z71" s="1000"/>
      <c r="AA71" s="1000">
        <v>0</v>
      </c>
      <c r="AB71" s="1000"/>
      <c r="AC71" s="1000"/>
      <c r="AD71" s="1000"/>
      <c r="AE71" s="1000"/>
      <c r="AF71" s="1000">
        <v>0</v>
      </c>
      <c r="AG71" s="1000"/>
      <c r="AH71" s="1000"/>
      <c r="AI71" s="1000"/>
      <c r="AJ71" s="1000"/>
      <c r="AK71" s="1000" t="s">
        <v>554</v>
      </c>
      <c r="AL71" s="1000"/>
      <c r="AM71" s="1000"/>
      <c r="AN71" s="1000"/>
      <c r="AO71" s="1000"/>
      <c r="AP71" s="1000" t="s">
        <v>554</v>
      </c>
      <c r="AQ71" s="1000"/>
      <c r="AR71" s="1000"/>
      <c r="AS71" s="1000"/>
      <c r="AT71" s="1000"/>
      <c r="AU71" s="1000" t="s">
        <v>569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559</v>
      </c>
      <c r="C72" s="1004"/>
      <c r="D72" s="1004"/>
      <c r="E72" s="1004"/>
      <c r="F72" s="1004"/>
      <c r="G72" s="1004"/>
      <c r="H72" s="1004"/>
      <c r="I72" s="1004"/>
      <c r="J72" s="1004"/>
      <c r="K72" s="1004"/>
      <c r="L72" s="1004"/>
      <c r="M72" s="1004"/>
      <c r="N72" s="1004"/>
      <c r="O72" s="1004"/>
      <c r="P72" s="1005"/>
      <c r="Q72" s="1006">
        <v>4</v>
      </c>
      <c r="R72" s="1000"/>
      <c r="S72" s="1000"/>
      <c r="T72" s="1000"/>
      <c r="U72" s="1000"/>
      <c r="V72" s="1000">
        <v>3</v>
      </c>
      <c r="W72" s="1000"/>
      <c r="X72" s="1000"/>
      <c r="Y72" s="1000"/>
      <c r="Z72" s="1000"/>
      <c r="AA72" s="1000">
        <v>0</v>
      </c>
      <c r="AB72" s="1000"/>
      <c r="AC72" s="1000"/>
      <c r="AD72" s="1000"/>
      <c r="AE72" s="1000"/>
      <c r="AF72" s="1000">
        <v>0</v>
      </c>
      <c r="AG72" s="1000"/>
      <c r="AH72" s="1000"/>
      <c r="AI72" s="1000"/>
      <c r="AJ72" s="1000"/>
      <c r="AK72" s="1000" t="s">
        <v>554</v>
      </c>
      <c r="AL72" s="1000"/>
      <c r="AM72" s="1000"/>
      <c r="AN72" s="1000"/>
      <c r="AO72" s="1000"/>
      <c r="AP72" s="1000" t="s">
        <v>554</v>
      </c>
      <c r="AQ72" s="1000"/>
      <c r="AR72" s="1000"/>
      <c r="AS72" s="1000"/>
      <c r="AT72" s="1000"/>
      <c r="AU72" s="1000" t="s">
        <v>569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560</v>
      </c>
      <c r="C73" s="1004"/>
      <c r="D73" s="1004"/>
      <c r="E73" s="1004"/>
      <c r="F73" s="1004"/>
      <c r="G73" s="1004"/>
      <c r="H73" s="1004"/>
      <c r="I73" s="1004"/>
      <c r="J73" s="1004"/>
      <c r="K73" s="1004"/>
      <c r="L73" s="1004"/>
      <c r="M73" s="1004"/>
      <c r="N73" s="1004"/>
      <c r="O73" s="1004"/>
      <c r="P73" s="1005"/>
      <c r="Q73" s="1006">
        <v>9578</v>
      </c>
      <c r="R73" s="1000"/>
      <c r="S73" s="1000"/>
      <c r="T73" s="1000"/>
      <c r="U73" s="1000"/>
      <c r="V73" s="1000">
        <v>9432</v>
      </c>
      <c r="W73" s="1000"/>
      <c r="X73" s="1000"/>
      <c r="Y73" s="1000"/>
      <c r="Z73" s="1000"/>
      <c r="AA73" s="1000">
        <v>146</v>
      </c>
      <c r="AB73" s="1000"/>
      <c r="AC73" s="1000"/>
      <c r="AD73" s="1000"/>
      <c r="AE73" s="1000"/>
      <c r="AF73" s="1000">
        <v>146</v>
      </c>
      <c r="AG73" s="1000"/>
      <c r="AH73" s="1000"/>
      <c r="AI73" s="1000"/>
      <c r="AJ73" s="1000"/>
      <c r="AK73" s="1000">
        <v>1850</v>
      </c>
      <c r="AL73" s="1000"/>
      <c r="AM73" s="1000"/>
      <c r="AN73" s="1000"/>
      <c r="AO73" s="1000"/>
      <c r="AP73" s="1000" t="s">
        <v>554</v>
      </c>
      <c r="AQ73" s="1000"/>
      <c r="AR73" s="1000"/>
      <c r="AS73" s="1000"/>
      <c r="AT73" s="1000"/>
      <c r="AU73" s="1000" t="s">
        <v>569</v>
      </c>
      <c r="AV73" s="1000"/>
      <c r="AW73" s="1000"/>
      <c r="AX73" s="1000"/>
      <c r="AY73" s="1000"/>
      <c r="AZ73" s="1001" t="s">
        <v>570</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561</v>
      </c>
      <c r="C74" s="1004"/>
      <c r="D74" s="1004"/>
      <c r="E74" s="1004"/>
      <c r="F74" s="1004"/>
      <c r="G74" s="1004"/>
      <c r="H74" s="1004"/>
      <c r="I74" s="1004"/>
      <c r="J74" s="1004"/>
      <c r="K74" s="1004"/>
      <c r="L74" s="1004"/>
      <c r="M74" s="1004"/>
      <c r="N74" s="1004"/>
      <c r="O74" s="1004"/>
      <c r="P74" s="1005"/>
      <c r="Q74" s="1006">
        <v>3060</v>
      </c>
      <c r="R74" s="1000"/>
      <c r="S74" s="1000"/>
      <c r="T74" s="1000"/>
      <c r="U74" s="1000"/>
      <c r="V74" s="1000">
        <v>2989</v>
      </c>
      <c r="W74" s="1000"/>
      <c r="X74" s="1000"/>
      <c r="Y74" s="1000"/>
      <c r="Z74" s="1000"/>
      <c r="AA74" s="1000">
        <v>71</v>
      </c>
      <c r="AB74" s="1000"/>
      <c r="AC74" s="1000"/>
      <c r="AD74" s="1000"/>
      <c r="AE74" s="1000"/>
      <c r="AF74" s="1000">
        <v>71</v>
      </c>
      <c r="AG74" s="1000"/>
      <c r="AH74" s="1000"/>
      <c r="AI74" s="1000"/>
      <c r="AJ74" s="1000"/>
      <c r="AK74" s="1000">
        <v>222</v>
      </c>
      <c r="AL74" s="1000"/>
      <c r="AM74" s="1000"/>
      <c r="AN74" s="1000"/>
      <c r="AO74" s="1000"/>
      <c r="AP74" s="1000">
        <v>2340</v>
      </c>
      <c r="AQ74" s="1000"/>
      <c r="AR74" s="1000"/>
      <c r="AS74" s="1000"/>
      <c r="AT74" s="1000"/>
      <c r="AU74" s="1000">
        <v>194</v>
      </c>
      <c r="AV74" s="1000"/>
      <c r="AW74" s="1000"/>
      <c r="AX74" s="1000"/>
      <c r="AY74" s="1000"/>
      <c r="AZ74" s="1001" t="s">
        <v>571</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562</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2</v>
      </c>
      <c r="AB75" s="1008"/>
      <c r="AC75" s="1008"/>
      <c r="AD75" s="1008"/>
      <c r="AE75" s="1009"/>
      <c r="AF75" s="1010">
        <v>2</v>
      </c>
      <c r="AG75" s="1008"/>
      <c r="AH75" s="1008"/>
      <c r="AI75" s="1008"/>
      <c r="AJ75" s="1009"/>
      <c r="AK75" s="1010" t="s">
        <v>554</v>
      </c>
      <c r="AL75" s="1008"/>
      <c r="AM75" s="1008"/>
      <c r="AN75" s="1008"/>
      <c r="AO75" s="1009"/>
      <c r="AP75" s="1010" t="s">
        <v>554</v>
      </c>
      <c r="AQ75" s="1008"/>
      <c r="AR75" s="1008"/>
      <c r="AS75" s="1008"/>
      <c r="AT75" s="1009"/>
      <c r="AU75" s="1010" t="s">
        <v>569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563</v>
      </c>
      <c r="C76" s="1004"/>
      <c r="D76" s="1004"/>
      <c r="E76" s="1004"/>
      <c r="F76" s="1004"/>
      <c r="G76" s="1004"/>
      <c r="H76" s="1004"/>
      <c r="I76" s="1004"/>
      <c r="J76" s="1004"/>
      <c r="K76" s="1004"/>
      <c r="L76" s="1004"/>
      <c r="M76" s="1004"/>
      <c r="N76" s="1004"/>
      <c r="O76" s="1004"/>
      <c r="P76" s="1005"/>
      <c r="Q76" s="1007">
        <v>738</v>
      </c>
      <c r="R76" s="1008"/>
      <c r="S76" s="1008"/>
      <c r="T76" s="1008"/>
      <c r="U76" s="1009"/>
      <c r="V76" s="1010">
        <v>729</v>
      </c>
      <c r="W76" s="1008"/>
      <c r="X76" s="1008"/>
      <c r="Y76" s="1008"/>
      <c r="Z76" s="1009"/>
      <c r="AA76" s="1010">
        <v>9</v>
      </c>
      <c r="AB76" s="1008"/>
      <c r="AC76" s="1008"/>
      <c r="AD76" s="1008"/>
      <c r="AE76" s="1009"/>
      <c r="AF76" s="1010">
        <v>9</v>
      </c>
      <c r="AG76" s="1008"/>
      <c r="AH76" s="1008"/>
      <c r="AI76" s="1008"/>
      <c r="AJ76" s="1009"/>
      <c r="AK76" s="1010" t="s">
        <v>554</v>
      </c>
      <c r="AL76" s="1008"/>
      <c r="AM76" s="1008"/>
      <c r="AN76" s="1008"/>
      <c r="AO76" s="1009"/>
      <c r="AP76" s="1010">
        <v>422</v>
      </c>
      <c r="AQ76" s="1008"/>
      <c r="AR76" s="1008"/>
      <c r="AS76" s="1008"/>
      <c r="AT76" s="1009"/>
      <c r="AU76" s="1010">
        <v>249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564</v>
      </c>
      <c r="C77" s="1004"/>
      <c r="D77" s="1004"/>
      <c r="E77" s="1004"/>
      <c r="F77" s="1004"/>
      <c r="G77" s="1004"/>
      <c r="H77" s="1004"/>
      <c r="I77" s="1004"/>
      <c r="J77" s="1004"/>
      <c r="K77" s="1004"/>
      <c r="L77" s="1004"/>
      <c r="M77" s="1004"/>
      <c r="N77" s="1004"/>
      <c r="O77" s="1004"/>
      <c r="P77" s="1005"/>
      <c r="Q77" s="1007">
        <v>284</v>
      </c>
      <c r="R77" s="1008"/>
      <c r="S77" s="1008"/>
      <c r="T77" s="1008"/>
      <c r="U77" s="1009"/>
      <c r="V77" s="1010">
        <v>276</v>
      </c>
      <c r="W77" s="1008"/>
      <c r="X77" s="1008"/>
      <c r="Y77" s="1008"/>
      <c r="Z77" s="1009"/>
      <c r="AA77" s="1010">
        <v>8</v>
      </c>
      <c r="AB77" s="1008"/>
      <c r="AC77" s="1008"/>
      <c r="AD77" s="1008"/>
      <c r="AE77" s="1009"/>
      <c r="AF77" s="1010">
        <v>8</v>
      </c>
      <c r="AG77" s="1008"/>
      <c r="AH77" s="1008"/>
      <c r="AI77" s="1008"/>
      <c r="AJ77" s="1009"/>
      <c r="AK77" s="1010">
        <v>13</v>
      </c>
      <c r="AL77" s="1008"/>
      <c r="AM77" s="1008"/>
      <c r="AN77" s="1008"/>
      <c r="AO77" s="1009"/>
      <c r="AP77" s="1010">
        <v>437</v>
      </c>
      <c r="AQ77" s="1008"/>
      <c r="AR77" s="1008"/>
      <c r="AS77" s="1008"/>
      <c r="AT77" s="1009"/>
      <c r="AU77" s="1010">
        <v>171</v>
      </c>
      <c r="AV77" s="1008"/>
      <c r="AW77" s="1008"/>
      <c r="AX77" s="1008"/>
      <c r="AY77" s="1009"/>
      <c r="AZ77" s="1001" t="s">
        <v>572</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565</v>
      </c>
      <c r="C78" s="1004"/>
      <c r="D78" s="1004"/>
      <c r="E78" s="1004"/>
      <c r="F78" s="1004"/>
      <c r="G78" s="1004"/>
      <c r="H78" s="1004"/>
      <c r="I78" s="1004"/>
      <c r="J78" s="1004"/>
      <c r="K78" s="1004"/>
      <c r="L78" s="1004"/>
      <c r="M78" s="1004"/>
      <c r="N78" s="1004"/>
      <c r="O78" s="1004"/>
      <c r="P78" s="1005"/>
      <c r="Q78" s="1006">
        <v>6721</v>
      </c>
      <c r="R78" s="1000"/>
      <c r="S78" s="1000"/>
      <c r="T78" s="1000"/>
      <c r="U78" s="1000"/>
      <c r="V78" s="1000">
        <v>6392</v>
      </c>
      <c r="W78" s="1000"/>
      <c r="X78" s="1000"/>
      <c r="Y78" s="1000"/>
      <c r="Z78" s="1000"/>
      <c r="AA78" s="1000">
        <v>329</v>
      </c>
      <c r="AB78" s="1000"/>
      <c r="AC78" s="1000"/>
      <c r="AD78" s="1000"/>
      <c r="AE78" s="1000"/>
      <c r="AF78" s="1000">
        <v>329</v>
      </c>
      <c r="AG78" s="1000"/>
      <c r="AH78" s="1000"/>
      <c r="AI78" s="1000"/>
      <c r="AJ78" s="1000"/>
      <c r="AK78" s="1000" t="s">
        <v>569</v>
      </c>
      <c r="AL78" s="1000"/>
      <c r="AM78" s="1000"/>
      <c r="AN78" s="1000"/>
      <c r="AO78" s="1000"/>
      <c r="AP78" s="1000" t="s">
        <v>569</v>
      </c>
      <c r="AQ78" s="1000"/>
      <c r="AR78" s="1000"/>
      <c r="AS78" s="1000"/>
      <c r="AT78" s="1000"/>
      <c r="AU78" s="1000" t="s">
        <v>569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566</v>
      </c>
      <c r="C79" s="1004"/>
      <c r="D79" s="1004"/>
      <c r="E79" s="1004"/>
      <c r="F79" s="1004"/>
      <c r="G79" s="1004"/>
      <c r="H79" s="1004"/>
      <c r="I79" s="1004"/>
      <c r="J79" s="1004"/>
      <c r="K79" s="1004"/>
      <c r="L79" s="1004"/>
      <c r="M79" s="1004"/>
      <c r="N79" s="1004"/>
      <c r="O79" s="1004"/>
      <c r="P79" s="1005"/>
      <c r="Q79" s="1006">
        <v>243</v>
      </c>
      <c r="R79" s="1000"/>
      <c r="S79" s="1000"/>
      <c r="T79" s="1000"/>
      <c r="U79" s="1000"/>
      <c r="V79" s="1000">
        <v>236</v>
      </c>
      <c r="W79" s="1000"/>
      <c r="X79" s="1000"/>
      <c r="Y79" s="1000"/>
      <c r="Z79" s="1000"/>
      <c r="AA79" s="1000">
        <v>7</v>
      </c>
      <c r="AB79" s="1000"/>
      <c r="AC79" s="1000"/>
      <c r="AD79" s="1000"/>
      <c r="AE79" s="1000"/>
      <c r="AF79" s="1000">
        <v>7</v>
      </c>
      <c r="AG79" s="1000"/>
      <c r="AH79" s="1000"/>
      <c r="AI79" s="1000"/>
      <c r="AJ79" s="1000"/>
      <c r="AK79" s="1000" t="s">
        <v>554</v>
      </c>
      <c r="AL79" s="1000"/>
      <c r="AM79" s="1000"/>
      <c r="AN79" s="1000"/>
      <c r="AO79" s="1000"/>
      <c r="AP79" s="1000" t="s">
        <v>554</v>
      </c>
      <c r="AQ79" s="1000"/>
      <c r="AR79" s="1000"/>
      <c r="AS79" s="1000"/>
      <c r="AT79" s="1000"/>
      <c r="AU79" s="1000" t="s">
        <v>569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567</v>
      </c>
      <c r="C80" s="1004"/>
      <c r="D80" s="1004"/>
      <c r="E80" s="1004"/>
      <c r="F80" s="1004"/>
      <c r="G80" s="1004"/>
      <c r="H80" s="1004"/>
      <c r="I80" s="1004"/>
      <c r="J80" s="1004"/>
      <c r="K80" s="1004"/>
      <c r="L80" s="1004"/>
      <c r="M80" s="1004"/>
      <c r="N80" s="1004"/>
      <c r="O80" s="1004"/>
      <c r="P80" s="1005"/>
      <c r="Q80" s="1006">
        <v>256</v>
      </c>
      <c r="R80" s="1000"/>
      <c r="S80" s="1000"/>
      <c r="T80" s="1000"/>
      <c r="U80" s="1000"/>
      <c r="V80" s="1000">
        <v>224</v>
      </c>
      <c r="W80" s="1000"/>
      <c r="X80" s="1000"/>
      <c r="Y80" s="1000"/>
      <c r="Z80" s="1000"/>
      <c r="AA80" s="1000">
        <v>32</v>
      </c>
      <c r="AB80" s="1000"/>
      <c r="AC80" s="1000"/>
      <c r="AD80" s="1000"/>
      <c r="AE80" s="1000"/>
      <c r="AF80" s="1000">
        <v>32</v>
      </c>
      <c r="AG80" s="1000"/>
      <c r="AH80" s="1000"/>
      <c r="AI80" s="1000"/>
      <c r="AJ80" s="1000"/>
      <c r="AK80" s="1000" t="s">
        <v>554</v>
      </c>
      <c r="AL80" s="1000"/>
      <c r="AM80" s="1000"/>
      <c r="AN80" s="1000"/>
      <c r="AO80" s="1000"/>
      <c r="AP80" s="1000" t="s">
        <v>554</v>
      </c>
      <c r="AQ80" s="1000"/>
      <c r="AR80" s="1000"/>
      <c r="AS80" s="1000"/>
      <c r="AT80" s="1000"/>
      <c r="AU80" s="1000" t="s">
        <v>569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568</v>
      </c>
      <c r="C81" s="1004"/>
      <c r="D81" s="1004"/>
      <c r="E81" s="1004"/>
      <c r="F81" s="1004"/>
      <c r="G81" s="1004"/>
      <c r="H81" s="1004"/>
      <c r="I81" s="1004"/>
      <c r="J81" s="1004"/>
      <c r="K81" s="1004"/>
      <c r="L81" s="1004"/>
      <c r="M81" s="1004"/>
      <c r="N81" s="1004"/>
      <c r="O81" s="1004"/>
      <c r="P81" s="1005"/>
      <c r="Q81" s="1006">
        <v>244114</v>
      </c>
      <c r="R81" s="1000"/>
      <c r="S81" s="1000"/>
      <c r="T81" s="1000"/>
      <c r="U81" s="1000"/>
      <c r="V81" s="1000">
        <v>233963</v>
      </c>
      <c r="W81" s="1000"/>
      <c r="X81" s="1000"/>
      <c r="Y81" s="1000"/>
      <c r="Z81" s="1000"/>
      <c r="AA81" s="1000">
        <v>10151</v>
      </c>
      <c r="AB81" s="1000"/>
      <c r="AC81" s="1000"/>
      <c r="AD81" s="1000"/>
      <c r="AE81" s="1000"/>
      <c r="AF81" s="1000">
        <v>10151</v>
      </c>
      <c r="AG81" s="1000"/>
      <c r="AH81" s="1000"/>
      <c r="AI81" s="1000"/>
      <c r="AJ81" s="1000"/>
      <c r="AK81" s="1000" t="s">
        <v>554</v>
      </c>
      <c r="AL81" s="1000"/>
      <c r="AM81" s="1000"/>
      <c r="AN81" s="1000"/>
      <c r="AO81" s="1000"/>
      <c r="AP81" s="1000" t="s">
        <v>554</v>
      </c>
      <c r="AQ81" s="1000"/>
      <c r="AR81" s="1000"/>
      <c r="AS81" s="1000"/>
      <c r="AT81" s="1000"/>
      <c r="AU81" s="1000" t="s">
        <v>569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373</v>
      </c>
      <c r="B88" s="973" t="s">
        <v>409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10889</v>
      </c>
      <c r="AG88" s="988"/>
      <c r="AH88" s="988"/>
      <c r="AI88" s="988"/>
      <c r="AJ88" s="988"/>
      <c r="AK88" s="992"/>
      <c r="AL88" s="992"/>
      <c r="AM88" s="992"/>
      <c r="AN88" s="992"/>
      <c r="AO88" s="992"/>
      <c r="AP88" s="988">
        <v>3327</v>
      </c>
      <c r="AQ88" s="988"/>
      <c r="AR88" s="988"/>
      <c r="AS88" s="988"/>
      <c r="AT88" s="988"/>
      <c r="AU88" s="988">
        <v>678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410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496</v>
      </c>
      <c r="CS102" s="980"/>
      <c r="CT102" s="980"/>
      <c r="CU102" s="980"/>
      <c r="CV102" s="981"/>
      <c r="CW102" s="979">
        <v>9</v>
      </c>
      <c r="CX102" s="980"/>
      <c r="CY102" s="980"/>
      <c r="CZ102" s="980"/>
      <c r="DA102" s="981"/>
      <c r="DB102" s="979">
        <v>67</v>
      </c>
      <c r="DC102" s="980"/>
      <c r="DD102" s="980"/>
      <c r="DE102" s="980"/>
      <c r="DF102" s="981"/>
      <c r="DG102" s="979">
        <v>190</v>
      </c>
      <c r="DH102" s="980"/>
      <c r="DI102" s="980"/>
      <c r="DJ102" s="980"/>
      <c r="DK102" s="981"/>
      <c r="DL102" s="979" t="s">
        <v>554</v>
      </c>
      <c r="DM102" s="980"/>
      <c r="DN102" s="980"/>
      <c r="DO102" s="980"/>
      <c r="DP102" s="981"/>
      <c r="DQ102" s="979">
        <v>173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418</v>
      </c>
      <c r="AB109" s="923"/>
      <c r="AC109" s="923"/>
      <c r="AD109" s="923"/>
      <c r="AE109" s="924"/>
      <c r="AF109" s="925" t="s">
        <v>289</v>
      </c>
      <c r="AG109" s="923"/>
      <c r="AH109" s="923"/>
      <c r="AI109" s="923"/>
      <c r="AJ109" s="924"/>
      <c r="AK109" s="925" t="s">
        <v>288</v>
      </c>
      <c r="AL109" s="923"/>
      <c r="AM109" s="923"/>
      <c r="AN109" s="923"/>
      <c r="AO109" s="924"/>
      <c r="AP109" s="925" t="s">
        <v>419</v>
      </c>
      <c r="AQ109" s="923"/>
      <c r="AR109" s="923"/>
      <c r="AS109" s="923"/>
      <c r="AT109" s="954"/>
      <c r="AU109" s="922" t="s">
        <v>417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418</v>
      </c>
      <c r="BR109" s="923"/>
      <c r="BS109" s="923"/>
      <c r="BT109" s="923"/>
      <c r="BU109" s="924"/>
      <c r="BV109" s="925" t="s">
        <v>289</v>
      </c>
      <c r="BW109" s="923"/>
      <c r="BX109" s="923"/>
      <c r="BY109" s="923"/>
      <c r="BZ109" s="924"/>
      <c r="CA109" s="925" t="s">
        <v>288</v>
      </c>
      <c r="CB109" s="923"/>
      <c r="CC109" s="923"/>
      <c r="CD109" s="923"/>
      <c r="CE109" s="924"/>
      <c r="CF109" s="961" t="s">
        <v>419</v>
      </c>
      <c r="CG109" s="961"/>
      <c r="CH109" s="961"/>
      <c r="CI109" s="961"/>
      <c r="CJ109" s="961"/>
      <c r="CK109" s="925" t="s">
        <v>420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418</v>
      </c>
      <c r="DH109" s="923"/>
      <c r="DI109" s="923"/>
      <c r="DJ109" s="923"/>
      <c r="DK109" s="924"/>
      <c r="DL109" s="925" t="s">
        <v>289</v>
      </c>
      <c r="DM109" s="923"/>
      <c r="DN109" s="923"/>
      <c r="DO109" s="923"/>
      <c r="DP109" s="924"/>
      <c r="DQ109" s="925" t="s">
        <v>288</v>
      </c>
      <c r="DR109" s="923"/>
      <c r="DS109" s="923"/>
      <c r="DT109" s="923"/>
      <c r="DU109" s="924"/>
      <c r="DV109" s="925" t="s">
        <v>419</v>
      </c>
      <c r="DW109" s="923"/>
      <c r="DX109" s="923"/>
      <c r="DY109" s="923"/>
      <c r="DZ109" s="954"/>
    </row>
    <row r="110" spans="1:131" s="199" customFormat="1" ht="26.25" customHeight="1">
      <c r="A110" s="825" t="s">
        <v>421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1979309</v>
      </c>
      <c r="AB110" s="916"/>
      <c r="AC110" s="916"/>
      <c r="AD110" s="916"/>
      <c r="AE110" s="917"/>
      <c r="AF110" s="918">
        <v>1914431</v>
      </c>
      <c r="AG110" s="916"/>
      <c r="AH110" s="916"/>
      <c r="AI110" s="916"/>
      <c r="AJ110" s="917"/>
      <c r="AK110" s="918">
        <v>1917016</v>
      </c>
      <c r="AL110" s="916"/>
      <c r="AM110" s="916"/>
      <c r="AN110" s="916"/>
      <c r="AO110" s="917"/>
      <c r="AP110" s="919">
        <v>23.6</v>
      </c>
      <c r="AQ110" s="920"/>
      <c r="AR110" s="920"/>
      <c r="AS110" s="920"/>
      <c r="AT110" s="921"/>
      <c r="AU110" s="955" t="s">
        <v>61</v>
      </c>
      <c r="AV110" s="956"/>
      <c r="AW110" s="956"/>
      <c r="AX110" s="956"/>
      <c r="AY110" s="956"/>
      <c r="AZ110" s="881" t="s">
        <v>422</v>
      </c>
      <c r="BA110" s="826"/>
      <c r="BB110" s="826"/>
      <c r="BC110" s="826"/>
      <c r="BD110" s="826"/>
      <c r="BE110" s="826"/>
      <c r="BF110" s="826"/>
      <c r="BG110" s="826"/>
      <c r="BH110" s="826"/>
      <c r="BI110" s="826"/>
      <c r="BJ110" s="826"/>
      <c r="BK110" s="826"/>
      <c r="BL110" s="826"/>
      <c r="BM110" s="826"/>
      <c r="BN110" s="826"/>
      <c r="BO110" s="826"/>
      <c r="BP110" s="827"/>
      <c r="BQ110" s="882">
        <v>17362486</v>
      </c>
      <c r="BR110" s="863"/>
      <c r="BS110" s="863"/>
      <c r="BT110" s="863"/>
      <c r="BU110" s="863"/>
      <c r="BV110" s="863">
        <v>16797644</v>
      </c>
      <c r="BW110" s="863"/>
      <c r="BX110" s="863"/>
      <c r="BY110" s="863"/>
      <c r="BZ110" s="863"/>
      <c r="CA110" s="863">
        <v>16289626</v>
      </c>
      <c r="CB110" s="863"/>
      <c r="CC110" s="863"/>
      <c r="CD110" s="863"/>
      <c r="CE110" s="863"/>
      <c r="CF110" s="887">
        <v>200.8</v>
      </c>
      <c r="CG110" s="888"/>
      <c r="CH110" s="888"/>
      <c r="CI110" s="888"/>
      <c r="CJ110" s="888"/>
      <c r="CK110" s="951" t="s">
        <v>423</v>
      </c>
      <c r="CL110" s="837"/>
      <c r="CM110" s="912" t="s">
        <v>424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425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426</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427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428</v>
      </c>
      <c r="B112" s="938"/>
      <c r="C112" s="768" t="s">
        <v>429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430</v>
      </c>
      <c r="BA112" s="768"/>
      <c r="BB112" s="768"/>
      <c r="BC112" s="768"/>
      <c r="BD112" s="768"/>
      <c r="BE112" s="768"/>
      <c r="BF112" s="768"/>
      <c r="BG112" s="768"/>
      <c r="BH112" s="768"/>
      <c r="BI112" s="768"/>
      <c r="BJ112" s="768"/>
      <c r="BK112" s="768"/>
      <c r="BL112" s="768"/>
      <c r="BM112" s="768"/>
      <c r="BN112" s="768"/>
      <c r="BO112" s="768"/>
      <c r="BP112" s="769"/>
      <c r="BQ112" s="834">
        <v>7369306</v>
      </c>
      <c r="BR112" s="835"/>
      <c r="BS112" s="835"/>
      <c r="BT112" s="835"/>
      <c r="BU112" s="835"/>
      <c r="BV112" s="835">
        <v>7760776</v>
      </c>
      <c r="BW112" s="835"/>
      <c r="BX112" s="835"/>
      <c r="BY112" s="835"/>
      <c r="BZ112" s="835"/>
      <c r="CA112" s="835">
        <v>8000454</v>
      </c>
      <c r="CB112" s="835"/>
      <c r="CC112" s="835"/>
      <c r="CD112" s="835"/>
      <c r="CE112" s="835"/>
      <c r="CF112" s="896">
        <v>98.6</v>
      </c>
      <c r="CG112" s="897"/>
      <c r="CH112" s="897"/>
      <c r="CI112" s="897"/>
      <c r="CJ112" s="897"/>
      <c r="CK112" s="952"/>
      <c r="CL112" s="839"/>
      <c r="CM112" s="842" t="s">
        <v>431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432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584913</v>
      </c>
      <c r="AB113" s="944"/>
      <c r="AC113" s="944"/>
      <c r="AD113" s="944"/>
      <c r="AE113" s="945"/>
      <c r="AF113" s="946">
        <v>727612</v>
      </c>
      <c r="AG113" s="944"/>
      <c r="AH113" s="944"/>
      <c r="AI113" s="944"/>
      <c r="AJ113" s="945"/>
      <c r="AK113" s="946">
        <v>758330</v>
      </c>
      <c r="AL113" s="944"/>
      <c r="AM113" s="944"/>
      <c r="AN113" s="944"/>
      <c r="AO113" s="945"/>
      <c r="AP113" s="947">
        <v>9.3000000000000007</v>
      </c>
      <c r="AQ113" s="948"/>
      <c r="AR113" s="948"/>
      <c r="AS113" s="948"/>
      <c r="AT113" s="949"/>
      <c r="AU113" s="957"/>
      <c r="AV113" s="958"/>
      <c r="AW113" s="958"/>
      <c r="AX113" s="958"/>
      <c r="AY113" s="958"/>
      <c r="AZ113" s="833" t="s">
        <v>433</v>
      </c>
      <c r="BA113" s="768"/>
      <c r="BB113" s="768"/>
      <c r="BC113" s="768"/>
      <c r="BD113" s="768"/>
      <c r="BE113" s="768"/>
      <c r="BF113" s="768"/>
      <c r="BG113" s="768"/>
      <c r="BH113" s="768"/>
      <c r="BI113" s="768"/>
      <c r="BJ113" s="768"/>
      <c r="BK113" s="768"/>
      <c r="BL113" s="768"/>
      <c r="BM113" s="768"/>
      <c r="BN113" s="768"/>
      <c r="BO113" s="768"/>
      <c r="BP113" s="769"/>
      <c r="BQ113" s="834">
        <v>736261</v>
      </c>
      <c r="BR113" s="835"/>
      <c r="BS113" s="835"/>
      <c r="BT113" s="835"/>
      <c r="BU113" s="835"/>
      <c r="BV113" s="835">
        <v>695512</v>
      </c>
      <c r="BW113" s="835"/>
      <c r="BX113" s="835"/>
      <c r="BY113" s="835"/>
      <c r="BZ113" s="835"/>
      <c r="CA113" s="835">
        <v>678187</v>
      </c>
      <c r="CB113" s="835"/>
      <c r="CC113" s="835"/>
      <c r="CD113" s="835"/>
      <c r="CE113" s="835"/>
      <c r="CF113" s="896">
        <v>8.4</v>
      </c>
      <c r="CG113" s="897"/>
      <c r="CH113" s="897"/>
      <c r="CI113" s="897"/>
      <c r="CJ113" s="897"/>
      <c r="CK113" s="952"/>
      <c r="CL113" s="839"/>
      <c r="CM113" s="842" t="s">
        <v>434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435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128205</v>
      </c>
      <c r="AB114" s="798"/>
      <c r="AC114" s="798"/>
      <c r="AD114" s="798"/>
      <c r="AE114" s="799"/>
      <c r="AF114" s="800">
        <v>122782</v>
      </c>
      <c r="AG114" s="798"/>
      <c r="AH114" s="798"/>
      <c r="AI114" s="798"/>
      <c r="AJ114" s="799"/>
      <c r="AK114" s="800">
        <v>99367</v>
      </c>
      <c r="AL114" s="798"/>
      <c r="AM114" s="798"/>
      <c r="AN114" s="798"/>
      <c r="AO114" s="799"/>
      <c r="AP114" s="845">
        <v>1.2</v>
      </c>
      <c r="AQ114" s="846"/>
      <c r="AR114" s="846"/>
      <c r="AS114" s="846"/>
      <c r="AT114" s="847"/>
      <c r="AU114" s="957"/>
      <c r="AV114" s="958"/>
      <c r="AW114" s="958"/>
      <c r="AX114" s="958"/>
      <c r="AY114" s="958"/>
      <c r="AZ114" s="833" t="s">
        <v>436</v>
      </c>
      <c r="BA114" s="768"/>
      <c r="BB114" s="768"/>
      <c r="BC114" s="768"/>
      <c r="BD114" s="768"/>
      <c r="BE114" s="768"/>
      <c r="BF114" s="768"/>
      <c r="BG114" s="768"/>
      <c r="BH114" s="768"/>
      <c r="BI114" s="768"/>
      <c r="BJ114" s="768"/>
      <c r="BK114" s="768"/>
      <c r="BL114" s="768"/>
      <c r="BM114" s="768"/>
      <c r="BN114" s="768"/>
      <c r="BO114" s="768"/>
      <c r="BP114" s="769"/>
      <c r="BQ114" s="834">
        <v>1870375</v>
      </c>
      <c r="BR114" s="835"/>
      <c r="BS114" s="835"/>
      <c r="BT114" s="835"/>
      <c r="BU114" s="835"/>
      <c r="BV114" s="835">
        <v>2069435</v>
      </c>
      <c r="BW114" s="835"/>
      <c r="BX114" s="835"/>
      <c r="BY114" s="835"/>
      <c r="BZ114" s="835"/>
      <c r="CA114" s="835">
        <v>2132979</v>
      </c>
      <c r="CB114" s="835"/>
      <c r="CC114" s="835"/>
      <c r="CD114" s="835"/>
      <c r="CE114" s="835"/>
      <c r="CF114" s="896">
        <v>26.3</v>
      </c>
      <c r="CG114" s="897"/>
      <c r="CH114" s="897"/>
      <c r="CI114" s="897"/>
      <c r="CJ114" s="897"/>
      <c r="CK114" s="952"/>
      <c r="CL114" s="839"/>
      <c r="CM114" s="842" t="s">
        <v>437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439</v>
      </c>
      <c r="BA115" s="768"/>
      <c r="BB115" s="768"/>
      <c r="BC115" s="768"/>
      <c r="BD115" s="768"/>
      <c r="BE115" s="768"/>
      <c r="BF115" s="768"/>
      <c r="BG115" s="768"/>
      <c r="BH115" s="768"/>
      <c r="BI115" s="768"/>
      <c r="BJ115" s="768"/>
      <c r="BK115" s="768"/>
      <c r="BL115" s="768"/>
      <c r="BM115" s="768"/>
      <c r="BN115" s="768"/>
      <c r="BO115" s="768"/>
      <c r="BP115" s="769"/>
      <c r="BQ115" s="834">
        <v>314140</v>
      </c>
      <c r="BR115" s="835"/>
      <c r="BS115" s="835"/>
      <c r="BT115" s="835"/>
      <c r="BU115" s="835"/>
      <c r="BV115" s="835">
        <v>406875</v>
      </c>
      <c r="BW115" s="835"/>
      <c r="BX115" s="835"/>
      <c r="BY115" s="835"/>
      <c r="BZ115" s="835"/>
      <c r="CA115" s="835">
        <v>173258</v>
      </c>
      <c r="CB115" s="835"/>
      <c r="CC115" s="835"/>
      <c r="CD115" s="835"/>
      <c r="CE115" s="835"/>
      <c r="CF115" s="896">
        <v>2.1</v>
      </c>
      <c r="CG115" s="897"/>
      <c r="CH115" s="897"/>
      <c r="CI115" s="897"/>
      <c r="CJ115" s="897"/>
      <c r="CK115" s="952"/>
      <c r="CL115" s="839"/>
      <c r="CM115" s="833" t="s">
        <v>440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441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442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443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444</v>
      </c>
      <c r="Z117" s="924"/>
      <c r="AA117" s="929">
        <v>2692427</v>
      </c>
      <c r="AB117" s="930"/>
      <c r="AC117" s="930"/>
      <c r="AD117" s="930"/>
      <c r="AE117" s="931"/>
      <c r="AF117" s="932">
        <v>2764825</v>
      </c>
      <c r="AG117" s="930"/>
      <c r="AH117" s="930"/>
      <c r="AI117" s="930"/>
      <c r="AJ117" s="931"/>
      <c r="AK117" s="932">
        <v>2774713</v>
      </c>
      <c r="AL117" s="930"/>
      <c r="AM117" s="930"/>
      <c r="AN117" s="930"/>
      <c r="AO117" s="931"/>
      <c r="AP117" s="933"/>
      <c r="AQ117" s="934"/>
      <c r="AR117" s="934"/>
      <c r="AS117" s="934"/>
      <c r="AT117" s="935"/>
      <c r="AU117" s="957"/>
      <c r="AV117" s="958"/>
      <c r="AW117" s="958"/>
      <c r="AX117" s="958"/>
      <c r="AY117" s="958"/>
      <c r="AZ117" s="884" t="s">
        <v>445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420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418</v>
      </c>
      <c r="AB118" s="923"/>
      <c r="AC118" s="923"/>
      <c r="AD118" s="923"/>
      <c r="AE118" s="924"/>
      <c r="AF118" s="925" t="s">
        <v>289</v>
      </c>
      <c r="AG118" s="923"/>
      <c r="AH118" s="923"/>
      <c r="AI118" s="923"/>
      <c r="AJ118" s="924"/>
      <c r="AK118" s="925" t="s">
        <v>288</v>
      </c>
      <c r="AL118" s="923"/>
      <c r="AM118" s="923"/>
      <c r="AN118" s="923"/>
      <c r="AO118" s="924"/>
      <c r="AP118" s="926" t="s">
        <v>419</v>
      </c>
      <c r="AQ118" s="927"/>
      <c r="AR118" s="927"/>
      <c r="AS118" s="927"/>
      <c r="AT118" s="928"/>
      <c r="AU118" s="957"/>
      <c r="AV118" s="958"/>
      <c r="AW118" s="958"/>
      <c r="AX118" s="958"/>
      <c r="AY118" s="958"/>
      <c r="AZ118" s="900" t="s">
        <v>447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423</v>
      </c>
      <c r="B119" s="837"/>
      <c r="C119" s="912" t="s">
        <v>424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449</v>
      </c>
      <c r="BP119" s="899"/>
      <c r="BQ119" s="903">
        <v>27652568</v>
      </c>
      <c r="BR119" s="866"/>
      <c r="BS119" s="866"/>
      <c r="BT119" s="866"/>
      <c r="BU119" s="866"/>
      <c r="BV119" s="866">
        <v>27730242</v>
      </c>
      <c r="BW119" s="866"/>
      <c r="BX119" s="866"/>
      <c r="BY119" s="866"/>
      <c r="BZ119" s="866"/>
      <c r="CA119" s="866">
        <v>27274504</v>
      </c>
      <c r="CB119" s="866"/>
      <c r="CC119" s="866"/>
      <c r="CD119" s="866"/>
      <c r="CE119" s="866"/>
      <c r="CF119" s="764"/>
      <c r="CG119" s="765"/>
      <c r="CH119" s="765"/>
      <c r="CI119" s="765"/>
      <c r="CJ119" s="855"/>
      <c r="CK119" s="953"/>
      <c r="CL119" s="841"/>
      <c r="CM119" s="859" t="s">
        <v>450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427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451</v>
      </c>
      <c r="AV120" s="905"/>
      <c r="AW120" s="905"/>
      <c r="AX120" s="905"/>
      <c r="AY120" s="906"/>
      <c r="AZ120" s="881" t="s">
        <v>452</v>
      </c>
      <c r="BA120" s="826"/>
      <c r="BB120" s="826"/>
      <c r="BC120" s="826"/>
      <c r="BD120" s="826"/>
      <c r="BE120" s="826"/>
      <c r="BF120" s="826"/>
      <c r="BG120" s="826"/>
      <c r="BH120" s="826"/>
      <c r="BI120" s="826"/>
      <c r="BJ120" s="826"/>
      <c r="BK120" s="826"/>
      <c r="BL120" s="826"/>
      <c r="BM120" s="826"/>
      <c r="BN120" s="826"/>
      <c r="BO120" s="826"/>
      <c r="BP120" s="827"/>
      <c r="BQ120" s="882">
        <v>9958499</v>
      </c>
      <c r="BR120" s="863"/>
      <c r="BS120" s="863"/>
      <c r="BT120" s="863"/>
      <c r="BU120" s="863"/>
      <c r="BV120" s="863">
        <v>9346839</v>
      </c>
      <c r="BW120" s="863"/>
      <c r="BX120" s="863"/>
      <c r="BY120" s="863"/>
      <c r="BZ120" s="863"/>
      <c r="CA120" s="863">
        <v>8959425</v>
      </c>
      <c r="CB120" s="863"/>
      <c r="CC120" s="863"/>
      <c r="CD120" s="863"/>
      <c r="CE120" s="863"/>
      <c r="CF120" s="887">
        <v>110.4</v>
      </c>
      <c r="CG120" s="888"/>
      <c r="CH120" s="888"/>
      <c r="CI120" s="888"/>
      <c r="CJ120" s="888"/>
      <c r="CK120" s="889" t="s">
        <v>453</v>
      </c>
      <c r="CL120" s="873"/>
      <c r="CM120" s="873"/>
      <c r="CN120" s="873"/>
      <c r="CO120" s="874"/>
      <c r="CP120" s="893" t="s">
        <v>396</v>
      </c>
      <c r="CQ120" s="894"/>
      <c r="CR120" s="894"/>
      <c r="CS120" s="894"/>
      <c r="CT120" s="894"/>
      <c r="CU120" s="894"/>
      <c r="CV120" s="894"/>
      <c r="CW120" s="894"/>
      <c r="CX120" s="894"/>
      <c r="CY120" s="894"/>
      <c r="CZ120" s="894"/>
      <c r="DA120" s="894"/>
      <c r="DB120" s="894"/>
      <c r="DC120" s="894"/>
      <c r="DD120" s="894"/>
      <c r="DE120" s="894"/>
      <c r="DF120" s="895"/>
      <c r="DG120" s="882">
        <v>4253091</v>
      </c>
      <c r="DH120" s="863"/>
      <c r="DI120" s="863"/>
      <c r="DJ120" s="863"/>
      <c r="DK120" s="863"/>
      <c r="DL120" s="863">
        <v>4265952</v>
      </c>
      <c r="DM120" s="863"/>
      <c r="DN120" s="863"/>
      <c r="DO120" s="863"/>
      <c r="DP120" s="863"/>
      <c r="DQ120" s="863">
        <v>4225772</v>
      </c>
      <c r="DR120" s="863"/>
      <c r="DS120" s="863"/>
      <c r="DT120" s="863"/>
      <c r="DU120" s="863"/>
      <c r="DV120" s="864">
        <v>52.1</v>
      </c>
      <c r="DW120" s="864"/>
      <c r="DX120" s="864"/>
      <c r="DY120" s="864"/>
      <c r="DZ120" s="865"/>
    </row>
    <row r="121" spans="1:130" s="199" customFormat="1" ht="26.25" customHeight="1">
      <c r="A121" s="838"/>
      <c r="B121" s="839"/>
      <c r="C121" s="884" t="s">
        <v>454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455</v>
      </c>
      <c r="BA121" s="768"/>
      <c r="BB121" s="768"/>
      <c r="BC121" s="768"/>
      <c r="BD121" s="768"/>
      <c r="BE121" s="768"/>
      <c r="BF121" s="768"/>
      <c r="BG121" s="768"/>
      <c r="BH121" s="768"/>
      <c r="BI121" s="768"/>
      <c r="BJ121" s="768"/>
      <c r="BK121" s="768"/>
      <c r="BL121" s="768"/>
      <c r="BM121" s="768"/>
      <c r="BN121" s="768"/>
      <c r="BO121" s="768"/>
      <c r="BP121" s="769"/>
      <c r="BQ121" s="834">
        <v>381328</v>
      </c>
      <c r="BR121" s="835"/>
      <c r="BS121" s="835"/>
      <c r="BT121" s="835"/>
      <c r="BU121" s="835"/>
      <c r="BV121" s="835">
        <v>341143</v>
      </c>
      <c r="BW121" s="835"/>
      <c r="BX121" s="835"/>
      <c r="BY121" s="835"/>
      <c r="BZ121" s="835"/>
      <c r="CA121" s="835">
        <v>305477</v>
      </c>
      <c r="CB121" s="835"/>
      <c r="CC121" s="835"/>
      <c r="CD121" s="835"/>
      <c r="CE121" s="835"/>
      <c r="CF121" s="896">
        <v>3.8</v>
      </c>
      <c r="CG121" s="897"/>
      <c r="CH121" s="897"/>
      <c r="CI121" s="897"/>
      <c r="CJ121" s="897"/>
      <c r="CK121" s="890"/>
      <c r="CL121" s="876"/>
      <c r="CM121" s="876"/>
      <c r="CN121" s="876"/>
      <c r="CO121" s="877"/>
      <c r="CP121" s="856" t="s">
        <v>395</v>
      </c>
      <c r="CQ121" s="857"/>
      <c r="CR121" s="857"/>
      <c r="CS121" s="857"/>
      <c r="CT121" s="857"/>
      <c r="CU121" s="857"/>
      <c r="CV121" s="857"/>
      <c r="CW121" s="857"/>
      <c r="CX121" s="857"/>
      <c r="CY121" s="857"/>
      <c r="CZ121" s="857"/>
      <c r="DA121" s="857"/>
      <c r="DB121" s="857"/>
      <c r="DC121" s="857"/>
      <c r="DD121" s="857"/>
      <c r="DE121" s="857"/>
      <c r="DF121" s="858"/>
      <c r="DG121" s="834">
        <v>1063499</v>
      </c>
      <c r="DH121" s="835"/>
      <c r="DI121" s="835"/>
      <c r="DJ121" s="835"/>
      <c r="DK121" s="835"/>
      <c r="DL121" s="835">
        <v>1344551</v>
      </c>
      <c r="DM121" s="835"/>
      <c r="DN121" s="835"/>
      <c r="DO121" s="835"/>
      <c r="DP121" s="835"/>
      <c r="DQ121" s="835">
        <v>1605223</v>
      </c>
      <c r="DR121" s="835"/>
      <c r="DS121" s="835"/>
      <c r="DT121" s="835"/>
      <c r="DU121" s="835"/>
      <c r="DV121" s="812">
        <v>19.8</v>
      </c>
      <c r="DW121" s="812"/>
      <c r="DX121" s="812"/>
      <c r="DY121" s="812"/>
      <c r="DZ121" s="813"/>
    </row>
    <row r="122" spans="1:130" s="199" customFormat="1" ht="26.25" customHeight="1">
      <c r="A122" s="838"/>
      <c r="B122" s="839"/>
      <c r="C122" s="842" t="s">
        <v>437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456</v>
      </c>
      <c r="BA122" s="901"/>
      <c r="BB122" s="901"/>
      <c r="BC122" s="901"/>
      <c r="BD122" s="901"/>
      <c r="BE122" s="901"/>
      <c r="BF122" s="901"/>
      <c r="BG122" s="901"/>
      <c r="BH122" s="901"/>
      <c r="BI122" s="901"/>
      <c r="BJ122" s="901"/>
      <c r="BK122" s="901"/>
      <c r="BL122" s="901"/>
      <c r="BM122" s="901"/>
      <c r="BN122" s="901"/>
      <c r="BO122" s="901"/>
      <c r="BP122" s="902"/>
      <c r="BQ122" s="903">
        <v>20143793</v>
      </c>
      <c r="BR122" s="866"/>
      <c r="BS122" s="866"/>
      <c r="BT122" s="866"/>
      <c r="BU122" s="866"/>
      <c r="BV122" s="866">
        <v>20398532</v>
      </c>
      <c r="BW122" s="866"/>
      <c r="BX122" s="866"/>
      <c r="BY122" s="866"/>
      <c r="BZ122" s="866"/>
      <c r="CA122" s="866">
        <v>19841856</v>
      </c>
      <c r="CB122" s="866"/>
      <c r="CC122" s="866"/>
      <c r="CD122" s="866"/>
      <c r="CE122" s="866"/>
      <c r="CF122" s="867">
        <v>244.5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965667</v>
      </c>
      <c r="DH122" s="835"/>
      <c r="DI122" s="835"/>
      <c r="DJ122" s="835"/>
      <c r="DK122" s="835"/>
      <c r="DL122" s="835">
        <v>1123487</v>
      </c>
      <c r="DM122" s="835"/>
      <c r="DN122" s="835"/>
      <c r="DO122" s="835"/>
      <c r="DP122" s="835"/>
      <c r="DQ122" s="835">
        <v>1036587</v>
      </c>
      <c r="DR122" s="835"/>
      <c r="DS122" s="835"/>
      <c r="DT122" s="835"/>
      <c r="DU122" s="835"/>
      <c r="DV122" s="812">
        <v>12.8</v>
      </c>
      <c r="DW122" s="812"/>
      <c r="DX122" s="812"/>
      <c r="DY122" s="812"/>
      <c r="DZ122" s="813"/>
    </row>
    <row r="123" spans="1:130" s="199" customFormat="1" ht="26.25" customHeight="1">
      <c r="A123" s="838"/>
      <c r="B123" s="839"/>
      <c r="C123" s="842" t="s">
        <v>443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457</v>
      </c>
      <c r="BP123" s="899"/>
      <c r="BQ123" s="853">
        <v>30483620</v>
      </c>
      <c r="BR123" s="854"/>
      <c r="BS123" s="854"/>
      <c r="BT123" s="854"/>
      <c r="BU123" s="854"/>
      <c r="BV123" s="854">
        <v>30086514</v>
      </c>
      <c r="BW123" s="854"/>
      <c r="BX123" s="854"/>
      <c r="BY123" s="854"/>
      <c r="BZ123" s="854"/>
      <c r="CA123" s="854">
        <v>29106758</v>
      </c>
      <c r="CB123" s="854"/>
      <c r="CC123" s="854"/>
      <c r="CD123" s="854"/>
      <c r="CE123" s="854"/>
      <c r="CF123" s="764"/>
      <c r="CG123" s="765"/>
      <c r="CH123" s="765"/>
      <c r="CI123" s="765"/>
      <c r="CJ123" s="855"/>
      <c r="CK123" s="890"/>
      <c r="CL123" s="876"/>
      <c r="CM123" s="876"/>
      <c r="CN123" s="876"/>
      <c r="CO123" s="877"/>
      <c r="CP123" s="856" t="s">
        <v>394</v>
      </c>
      <c r="CQ123" s="857"/>
      <c r="CR123" s="857"/>
      <c r="CS123" s="857"/>
      <c r="CT123" s="857"/>
      <c r="CU123" s="857"/>
      <c r="CV123" s="857"/>
      <c r="CW123" s="857"/>
      <c r="CX123" s="857"/>
      <c r="CY123" s="857"/>
      <c r="CZ123" s="857"/>
      <c r="DA123" s="857"/>
      <c r="DB123" s="857"/>
      <c r="DC123" s="857"/>
      <c r="DD123" s="857"/>
      <c r="DE123" s="857"/>
      <c r="DF123" s="858"/>
      <c r="DG123" s="797">
        <v>527257</v>
      </c>
      <c r="DH123" s="798"/>
      <c r="DI123" s="798"/>
      <c r="DJ123" s="798"/>
      <c r="DK123" s="799"/>
      <c r="DL123" s="800">
        <v>510071</v>
      </c>
      <c r="DM123" s="798"/>
      <c r="DN123" s="798"/>
      <c r="DO123" s="798"/>
      <c r="DP123" s="799"/>
      <c r="DQ123" s="800">
        <v>476974</v>
      </c>
      <c r="DR123" s="798"/>
      <c r="DS123" s="798"/>
      <c r="DT123" s="798"/>
      <c r="DU123" s="799"/>
      <c r="DV123" s="845">
        <v>5.9</v>
      </c>
      <c r="DW123" s="846"/>
      <c r="DX123" s="846"/>
      <c r="DY123" s="846"/>
      <c r="DZ123" s="847"/>
    </row>
    <row r="124" spans="1:130" s="199" customFormat="1" ht="26.25" customHeight="1" thickBot="1">
      <c r="A124" s="838"/>
      <c r="B124" s="839"/>
      <c r="C124" s="842" t="s">
        <v>446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459</v>
      </c>
      <c r="CQ124" s="857"/>
      <c r="CR124" s="857"/>
      <c r="CS124" s="857"/>
      <c r="CT124" s="857"/>
      <c r="CU124" s="857"/>
      <c r="CV124" s="857"/>
      <c r="CW124" s="857"/>
      <c r="CX124" s="857"/>
      <c r="CY124" s="857"/>
      <c r="CZ124" s="857"/>
      <c r="DA124" s="857"/>
      <c r="DB124" s="857"/>
      <c r="DC124" s="857"/>
      <c r="DD124" s="857"/>
      <c r="DE124" s="857"/>
      <c r="DF124" s="858"/>
      <c r="DG124" s="780">
        <v>559792</v>
      </c>
      <c r="DH124" s="781"/>
      <c r="DI124" s="781"/>
      <c r="DJ124" s="781"/>
      <c r="DK124" s="782"/>
      <c r="DL124" s="783">
        <v>516715</v>
      </c>
      <c r="DM124" s="781"/>
      <c r="DN124" s="781"/>
      <c r="DO124" s="781"/>
      <c r="DP124" s="782"/>
      <c r="DQ124" s="783">
        <v>655898</v>
      </c>
      <c r="DR124" s="781"/>
      <c r="DS124" s="781"/>
      <c r="DT124" s="781"/>
      <c r="DU124" s="782"/>
      <c r="DV124" s="869">
        <v>8.1</v>
      </c>
      <c r="DW124" s="870"/>
      <c r="DX124" s="870"/>
      <c r="DY124" s="870"/>
      <c r="DZ124" s="871"/>
    </row>
    <row r="125" spans="1:130" s="199" customFormat="1" ht="26.25" customHeight="1">
      <c r="A125" s="838"/>
      <c r="B125" s="839"/>
      <c r="C125" s="842" t="s">
        <v>448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460</v>
      </c>
      <c r="CL125" s="873"/>
      <c r="CM125" s="873"/>
      <c r="CN125" s="873"/>
      <c r="CO125" s="874"/>
      <c r="CP125" s="881" t="s">
        <v>461</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450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462</v>
      </c>
      <c r="CQ126" s="768"/>
      <c r="CR126" s="768"/>
      <c r="CS126" s="768"/>
      <c r="CT126" s="768"/>
      <c r="CU126" s="768"/>
      <c r="CV126" s="768"/>
      <c r="CW126" s="768"/>
      <c r="CX126" s="768"/>
      <c r="CY126" s="768"/>
      <c r="CZ126" s="768"/>
      <c r="DA126" s="768"/>
      <c r="DB126" s="768"/>
      <c r="DC126" s="768"/>
      <c r="DD126" s="768"/>
      <c r="DE126" s="768"/>
      <c r="DF126" s="769"/>
      <c r="DG126" s="834">
        <v>314140</v>
      </c>
      <c r="DH126" s="835"/>
      <c r="DI126" s="835"/>
      <c r="DJ126" s="835"/>
      <c r="DK126" s="835"/>
      <c r="DL126" s="835">
        <v>406875</v>
      </c>
      <c r="DM126" s="835"/>
      <c r="DN126" s="835"/>
      <c r="DO126" s="835"/>
      <c r="DP126" s="835"/>
      <c r="DQ126" s="835">
        <v>173258</v>
      </c>
      <c r="DR126" s="835"/>
      <c r="DS126" s="835"/>
      <c r="DT126" s="835"/>
      <c r="DU126" s="835"/>
      <c r="DV126" s="812">
        <v>2.1</v>
      </c>
      <c r="DW126" s="812"/>
      <c r="DX126" s="812"/>
      <c r="DY126" s="812"/>
      <c r="DZ126" s="813"/>
    </row>
    <row r="127" spans="1:130" s="199" customFormat="1" ht="26.25" customHeight="1">
      <c r="A127" s="840"/>
      <c r="B127" s="841"/>
      <c r="C127" s="859" t="s">
        <v>463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464</v>
      </c>
      <c r="AY127" s="830"/>
      <c r="AZ127" s="830"/>
      <c r="BA127" s="830"/>
      <c r="BB127" s="830"/>
      <c r="BC127" s="830"/>
      <c r="BD127" s="830"/>
      <c r="BE127" s="831"/>
      <c r="BF127" s="829" t="s">
        <v>465</v>
      </c>
      <c r="BG127" s="830"/>
      <c r="BH127" s="830"/>
      <c r="BI127" s="830"/>
      <c r="BJ127" s="830"/>
      <c r="BK127" s="830"/>
      <c r="BL127" s="831"/>
      <c r="BM127" s="829" t="s">
        <v>466</v>
      </c>
      <c r="BN127" s="830"/>
      <c r="BO127" s="830"/>
      <c r="BP127" s="830"/>
      <c r="BQ127" s="830"/>
      <c r="BR127" s="830"/>
      <c r="BS127" s="831"/>
      <c r="BT127" s="829" t="s">
        <v>467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468</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470</v>
      </c>
      <c r="X128" s="816"/>
      <c r="Y128" s="816"/>
      <c r="Z128" s="817"/>
      <c r="AA128" s="818">
        <v>39444</v>
      </c>
      <c r="AB128" s="819"/>
      <c r="AC128" s="819"/>
      <c r="AD128" s="819"/>
      <c r="AE128" s="820"/>
      <c r="AF128" s="821">
        <v>51224</v>
      </c>
      <c r="AG128" s="819"/>
      <c r="AH128" s="819"/>
      <c r="AI128" s="819"/>
      <c r="AJ128" s="820"/>
      <c r="AK128" s="821">
        <v>42969</v>
      </c>
      <c r="AL128" s="819"/>
      <c r="AM128" s="819"/>
      <c r="AN128" s="819"/>
      <c r="AO128" s="820"/>
      <c r="AP128" s="822"/>
      <c r="AQ128" s="823"/>
      <c r="AR128" s="823"/>
      <c r="AS128" s="823"/>
      <c r="AT128" s="824"/>
      <c r="AU128" s="235"/>
      <c r="AV128" s="235"/>
      <c r="AW128" s="235"/>
      <c r="AX128" s="825" t="s">
        <v>471</v>
      </c>
      <c r="AY128" s="826"/>
      <c r="AZ128" s="826"/>
      <c r="BA128" s="826"/>
      <c r="BB128" s="826"/>
      <c r="BC128" s="826"/>
      <c r="BD128" s="826"/>
      <c r="BE128" s="827"/>
      <c r="BF128" s="804" t="s">
        <v>112</v>
      </c>
      <c r="BG128" s="805"/>
      <c r="BH128" s="805"/>
      <c r="BI128" s="805"/>
      <c r="BJ128" s="805"/>
      <c r="BK128" s="805"/>
      <c r="BL128" s="828"/>
      <c r="BM128" s="804">
        <v>13.31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472</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473</v>
      </c>
      <c r="X129" s="795"/>
      <c r="Y129" s="795"/>
      <c r="Z129" s="796"/>
      <c r="AA129" s="797">
        <v>10699715</v>
      </c>
      <c r="AB129" s="798"/>
      <c r="AC129" s="798"/>
      <c r="AD129" s="798"/>
      <c r="AE129" s="799"/>
      <c r="AF129" s="800">
        <v>10582922</v>
      </c>
      <c r="AG129" s="798"/>
      <c r="AH129" s="798"/>
      <c r="AI129" s="798"/>
      <c r="AJ129" s="799"/>
      <c r="AK129" s="800">
        <v>10171772</v>
      </c>
      <c r="AL129" s="798"/>
      <c r="AM129" s="798"/>
      <c r="AN129" s="798"/>
      <c r="AO129" s="799"/>
      <c r="AP129" s="801"/>
      <c r="AQ129" s="802"/>
      <c r="AR129" s="802"/>
      <c r="AS129" s="802"/>
      <c r="AT129" s="803"/>
      <c r="AU129" s="237"/>
      <c r="AV129" s="237"/>
      <c r="AW129" s="237"/>
      <c r="AX129" s="767" t="s">
        <v>474</v>
      </c>
      <c r="AY129" s="768"/>
      <c r="AZ129" s="768"/>
      <c r="BA129" s="768"/>
      <c r="BB129" s="768"/>
      <c r="BC129" s="768"/>
      <c r="BD129" s="768"/>
      <c r="BE129" s="769"/>
      <c r="BF129" s="787" t="s">
        <v>112</v>
      </c>
      <c r="BG129" s="788"/>
      <c r="BH129" s="788"/>
      <c r="BI129" s="788"/>
      <c r="BJ129" s="788"/>
      <c r="BK129" s="788"/>
      <c r="BL129" s="789"/>
      <c r="BM129" s="787">
        <v>18.309999999999999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476</v>
      </c>
      <c r="X130" s="795"/>
      <c r="Y130" s="795"/>
      <c r="Z130" s="796"/>
      <c r="AA130" s="797">
        <v>2211898</v>
      </c>
      <c r="AB130" s="798"/>
      <c r="AC130" s="798"/>
      <c r="AD130" s="798"/>
      <c r="AE130" s="799"/>
      <c r="AF130" s="800">
        <v>2073783</v>
      </c>
      <c r="AG130" s="798"/>
      <c r="AH130" s="798"/>
      <c r="AI130" s="798"/>
      <c r="AJ130" s="799"/>
      <c r="AK130" s="800">
        <v>2057708</v>
      </c>
      <c r="AL130" s="798"/>
      <c r="AM130" s="798"/>
      <c r="AN130" s="798"/>
      <c r="AO130" s="799"/>
      <c r="AP130" s="801"/>
      <c r="AQ130" s="802"/>
      <c r="AR130" s="802"/>
      <c r="AS130" s="802"/>
      <c r="AT130" s="803"/>
      <c r="AU130" s="237"/>
      <c r="AV130" s="237"/>
      <c r="AW130" s="237"/>
      <c r="AX130" s="767" t="s">
        <v>477</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478</v>
      </c>
      <c r="X131" s="778"/>
      <c r="Y131" s="778"/>
      <c r="Z131" s="779"/>
      <c r="AA131" s="780">
        <v>8487817</v>
      </c>
      <c r="AB131" s="781"/>
      <c r="AC131" s="781"/>
      <c r="AD131" s="781"/>
      <c r="AE131" s="782"/>
      <c r="AF131" s="783">
        <v>8509139</v>
      </c>
      <c r="AG131" s="781"/>
      <c r="AH131" s="781"/>
      <c r="AI131" s="781"/>
      <c r="AJ131" s="782"/>
      <c r="AK131" s="783">
        <v>8114064</v>
      </c>
      <c r="AL131" s="781"/>
      <c r="AM131" s="781"/>
      <c r="AN131" s="781"/>
      <c r="AO131" s="782"/>
      <c r="AP131" s="784"/>
      <c r="AQ131" s="785"/>
      <c r="AR131" s="785"/>
      <c r="AS131" s="785"/>
      <c r="AT131" s="786"/>
      <c r="AU131" s="237"/>
      <c r="AV131" s="237"/>
      <c r="AW131" s="237"/>
      <c r="AX131" s="745" t="s">
        <v>479</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480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481</v>
      </c>
      <c r="W132" s="758"/>
      <c r="X132" s="758"/>
      <c r="Y132" s="758"/>
      <c r="Z132" s="759"/>
      <c r="AA132" s="760">
        <v>5.1966836699999996</v>
      </c>
      <c r="AB132" s="761"/>
      <c r="AC132" s="761"/>
      <c r="AD132" s="761"/>
      <c r="AE132" s="762"/>
      <c r="AF132" s="763">
        <v>7.5191861360000001</v>
      </c>
      <c r="AG132" s="761"/>
      <c r="AH132" s="761"/>
      <c r="AI132" s="761"/>
      <c r="AJ132" s="762"/>
      <c r="AK132" s="763">
        <v>8.3070086700000001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482</v>
      </c>
      <c r="W133" s="737"/>
      <c r="X133" s="737"/>
      <c r="Y133" s="737"/>
      <c r="Z133" s="738"/>
      <c r="AA133" s="739">
        <v>6.5</v>
      </c>
      <c r="AB133" s="740"/>
      <c r="AC133" s="740"/>
      <c r="AD133" s="740"/>
      <c r="AE133" s="741"/>
      <c r="AF133" s="739">
        <v>6.7</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483</v>
      </c>
      <c r="B5" s="248"/>
      <c r="C5" s="248"/>
      <c r="D5" s="248"/>
      <c r="E5" s="248"/>
      <c r="F5" s="248"/>
      <c r="G5" s="248"/>
      <c r="H5" s="248"/>
      <c r="I5" s="248"/>
      <c r="J5" s="248"/>
      <c r="K5" s="248"/>
      <c r="L5" s="248"/>
      <c r="M5" s="248"/>
      <c r="N5" s="248"/>
      <c r="O5" s="249"/>
    </row>
    <row r="6" spans="1:16">
      <c r="A6" s="250"/>
      <c r="B6" s="246"/>
      <c r="C6" s="246"/>
      <c r="D6" s="246"/>
      <c r="E6" s="246"/>
      <c r="F6" s="246"/>
      <c r="G6" s="251" t="s">
        <v>484</v>
      </c>
      <c r="H6" s="251"/>
      <c r="I6" s="251"/>
      <c r="J6" s="251"/>
      <c r="K6" s="246"/>
      <c r="L6" s="246"/>
      <c r="M6" s="246"/>
      <c r="N6" s="246"/>
    </row>
    <row r="7" spans="1:16">
      <c r="A7" s="250"/>
      <c r="B7" s="246"/>
      <c r="C7" s="246"/>
      <c r="D7" s="246"/>
      <c r="E7" s="246"/>
      <c r="F7" s="246"/>
      <c r="G7" s="253"/>
      <c r="H7" s="254"/>
      <c r="I7" s="254"/>
      <c r="J7" s="255"/>
      <c r="K7" s="1152" t="s">
        <v>485</v>
      </c>
      <c r="L7" s="256"/>
      <c r="M7" s="257" t="s">
        <v>486</v>
      </c>
      <c r="N7" s="258"/>
    </row>
    <row r="8" spans="1:16">
      <c r="A8" s="250"/>
      <c r="B8" s="246"/>
      <c r="C8" s="246"/>
      <c r="D8" s="246"/>
      <c r="E8" s="246"/>
      <c r="F8" s="246"/>
      <c r="G8" s="259"/>
      <c r="H8" s="260"/>
      <c r="I8" s="260"/>
      <c r="J8" s="261"/>
      <c r="K8" s="1153"/>
      <c r="L8" s="262" t="s">
        <v>487</v>
      </c>
      <c r="M8" s="263" t="s">
        <v>488</v>
      </c>
      <c r="N8" s="264" t="s">
        <v>489</v>
      </c>
    </row>
    <row r="9" spans="1:16">
      <c r="A9" s="250"/>
      <c r="B9" s="246"/>
      <c r="C9" s="246"/>
      <c r="D9" s="246"/>
      <c r="E9" s="246"/>
      <c r="F9" s="246"/>
      <c r="G9" s="1166" t="s">
        <v>490</v>
      </c>
      <c r="H9" s="1167"/>
      <c r="I9" s="1167"/>
      <c r="J9" s="1168"/>
      <c r="K9" s="265">
        <v>2133628</v>
      </c>
      <c r="L9" s="266">
        <v>96348</v>
      </c>
      <c r="M9" s="267">
        <v>63599</v>
      </c>
      <c r="N9" s="268">
        <v>51.5</v>
      </c>
    </row>
    <row r="10" spans="1:16">
      <c r="A10" s="250"/>
      <c r="B10" s="246"/>
      <c r="C10" s="246"/>
      <c r="D10" s="246"/>
      <c r="E10" s="246"/>
      <c r="F10" s="246"/>
      <c r="G10" s="1166" t="s">
        <v>491</v>
      </c>
      <c r="H10" s="1167"/>
      <c r="I10" s="1167"/>
      <c r="J10" s="1168"/>
      <c r="K10" s="269">
        <v>191773</v>
      </c>
      <c r="L10" s="270">
        <v>8660</v>
      </c>
      <c r="M10" s="271">
        <v>7046</v>
      </c>
      <c r="N10" s="272">
        <v>22.9</v>
      </c>
    </row>
    <row r="11" spans="1:16" ht="13.5" customHeight="1">
      <c r="A11" s="250"/>
      <c r="B11" s="246"/>
      <c r="C11" s="246"/>
      <c r="D11" s="246"/>
      <c r="E11" s="246"/>
      <c r="F11" s="246"/>
      <c r="G11" s="1166" t="s">
        <v>492</v>
      </c>
      <c r="H11" s="1167"/>
      <c r="I11" s="1167"/>
      <c r="J11" s="1168"/>
      <c r="K11" s="269">
        <v>377132</v>
      </c>
      <c r="L11" s="270">
        <v>17030</v>
      </c>
      <c r="M11" s="271">
        <v>8288</v>
      </c>
      <c r="N11" s="272">
        <v>105.5</v>
      </c>
    </row>
    <row r="12" spans="1:16" ht="13.5" customHeight="1">
      <c r="A12" s="250"/>
      <c r="B12" s="246"/>
      <c r="C12" s="246"/>
      <c r="D12" s="246"/>
      <c r="E12" s="246"/>
      <c r="F12" s="246"/>
      <c r="G12" s="1166" t="s">
        <v>493</v>
      </c>
      <c r="H12" s="1167"/>
      <c r="I12" s="1167"/>
      <c r="J12" s="1168"/>
      <c r="K12" s="269" t="s">
        <v>494</v>
      </c>
      <c r="L12" s="270" t="s">
        <v>494</v>
      </c>
      <c r="M12" s="271">
        <v>310</v>
      </c>
      <c r="N12" s="272" t="s">
        <v>494</v>
      </c>
    </row>
    <row r="13" spans="1:16" ht="13.5" customHeight="1">
      <c r="A13" s="250"/>
      <c r="B13" s="246"/>
      <c r="C13" s="246"/>
      <c r="D13" s="246"/>
      <c r="E13" s="246"/>
      <c r="F13" s="246"/>
      <c r="G13" s="1166" t="s">
        <v>495</v>
      </c>
      <c r="H13" s="1167"/>
      <c r="I13" s="1167"/>
      <c r="J13" s="1168"/>
      <c r="K13" s="269" t="s">
        <v>494</v>
      </c>
      <c r="L13" s="270" t="s">
        <v>494</v>
      </c>
      <c r="M13" s="271" t="s">
        <v>494</v>
      </c>
      <c r="N13" s="272" t="s">
        <v>494</v>
      </c>
    </row>
    <row r="14" spans="1:16" ht="13.5" customHeight="1">
      <c r="A14" s="250"/>
      <c r="B14" s="246"/>
      <c r="C14" s="246"/>
      <c r="D14" s="246"/>
      <c r="E14" s="246"/>
      <c r="F14" s="246"/>
      <c r="G14" s="1166" t="s">
        <v>496</v>
      </c>
      <c r="H14" s="1167"/>
      <c r="I14" s="1167"/>
      <c r="J14" s="1168"/>
      <c r="K14" s="269">
        <v>7822</v>
      </c>
      <c r="L14" s="270">
        <v>353</v>
      </c>
      <c r="M14" s="271">
        <v>2702</v>
      </c>
      <c r="N14" s="272">
        <v>-86.9</v>
      </c>
    </row>
    <row r="15" spans="1:16" ht="13.5" customHeight="1">
      <c r="A15" s="250"/>
      <c r="B15" s="246"/>
      <c r="C15" s="246"/>
      <c r="D15" s="246"/>
      <c r="E15" s="246"/>
      <c r="F15" s="246"/>
      <c r="G15" s="1166" t="s">
        <v>497</v>
      </c>
      <c r="H15" s="1167"/>
      <c r="I15" s="1167"/>
      <c r="J15" s="1168"/>
      <c r="K15" s="269">
        <v>75581</v>
      </c>
      <c r="L15" s="270">
        <v>3413</v>
      </c>
      <c r="M15" s="271">
        <v>1443</v>
      </c>
      <c r="N15" s="272">
        <v>136.5</v>
      </c>
    </row>
    <row r="16" spans="1:16">
      <c r="A16" s="250"/>
      <c r="B16" s="246"/>
      <c r="C16" s="246"/>
      <c r="D16" s="246"/>
      <c r="E16" s="246"/>
      <c r="F16" s="246"/>
      <c r="G16" s="1169" t="s">
        <v>498</v>
      </c>
      <c r="H16" s="1170"/>
      <c r="I16" s="1170"/>
      <c r="J16" s="1171"/>
      <c r="K16" s="270">
        <v>-170250</v>
      </c>
      <c r="L16" s="270">
        <v>-7688</v>
      </c>
      <c r="M16" s="271">
        <v>-6252</v>
      </c>
      <c r="N16" s="272">
        <v>23</v>
      </c>
    </row>
    <row r="17" spans="1:16">
      <c r="A17" s="250"/>
      <c r="B17" s="246"/>
      <c r="C17" s="246"/>
      <c r="D17" s="246"/>
      <c r="E17" s="246"/>
      <c r="F17" s="246"/>
      <c r="G17" s="1169" t="s">
        <v>172</v>
      </c>
      <c r="H17" s="1170"/>
      <c r="I17" s="1170"/>
      <c r="J17" s="1171"/>
      <c r="K17" s="270">
        <v>2615686</v>
      </c>
      <c r="L17" s="270">
        <v>118116</v>
      </c>
      <c r="M17" s="271">
        <v>77134</v>
      </c>
      <c r="N17" s="272">
        <v>53.1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499</v>
      </c>
      <c r="H19" s="246"/>
      <c r="I19" s="246"/>
      <c r="J19" s="246"/>
      <c r="K19" s="246"/>
      <c r="L19" s="246"/>
      <c r="M19" s="246"/>
      <c r="N19" s="246"/>
    </row>
    <row r="20" spans="1:16">
      <c r="A20" s="250"/>
      <c r="B20" s="246"/>
      <c r="C20" s="246"/>
      <c r="D20" s="246"/>
      <c r="E20" s="246"/>
      <c r="F20" s="246"/>
      <c r="G20" s="274"/>
      <c r="H20" s="275"/>
      <c r="I20" s="275"/>
      <c r="J20" s="276"/>
      <c r="K20" s="277" t="s">
        <v>500</v>
      </c>
      <c r="L20" s="278" t="s">
        <v>501</v>
      </c>
      <c r="M20" s="279" t="s">
        <v>502</v>
      </c>
      <c r="N20" s="280"/>
    </row>
    <row r="21" spans="1:16" s="286" customFormat="1">
      <c r="A21" s="281"/>
      <c r="B21" s="251"/>
      <c r="C21" s="251"/>
      <c r="D21" s="251"/>
      <c r="E21" s="251"/>
      <c r="F21" s="251"/>
      <c r="G21" s="1163" t="s">
        <v>503</v>
      </c>
      <c r="H21" s="1164"/>
      <c r="I21" s="1164"/>
      <c r="J21" s="1165"/>
      <c r="K21" s="282">
        <v>12.42</v>
      </c>
      <c r="L21" s="283">
        <v>7.57</v>
      </c>
      <c r="M21" s="284">
        <v>4.8499999999999996</v>
      </c>
      <c r="N21" s="251"/>
      <c r="O21" s="285"/>
      <c r="P21" s="281"/>
    </row>
    <row r="22" spans="1:16" s="286" customFormat="1">
      <c r="A22" s="281"/>
      <c r="B22" s="251"/>
      <c r="C22" s="251"/>
      <c r="D22" s="251"/>
      <c r="E22" s="251"/>
      <c r="F22" s="251"/>
      <c r="G22" s="1163" t="s">
        <v>504</v>
      </c>
      <c r="H22" s="1164"/>
      <c r="I22" s="1164"/>
      <c r="J22" s="1165"/>
      <c r="K22" s="287">
        <v>92.4</v>
      </c>
      <c r="L22" s="288">
        <v>97</v>
      </c>
      <c r="M22" s="289">
        <v>-4.5999999999999996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507</v>
      </c>
      <c r="H29" s="251"/>
      <c r="I29" s="251"/>
      <c r="J29" s="251"/>
      <c r="K29" s="246"/>
      <c r="L29" s="246"/>
      <c r="M29" s="246"/>
      <c r="N29" s="246"/>
      <c r="O29" s="295"/>
    </row>
    <row r="30" spans="1:16">
      <c r="A30" s="250"/>
      <c r="B30" s="246"/>
      <c r="C30" s="246"/>
      <c r="D30" s="246"/>
      <c r="E30" s="246"/>
      <c r="F30" s="246"/>
      <c r="G30" s="253"/>
      <c r="H30" s="254"/>
      <c r="I30" s="254"/>
      <c r="J30" s="255"/>
      <c r="K30" s="1152" t="s">
        <v>485</v>
      </c>
      <c r="L30" s="256"/>
      <c r="M30" s="257" t="s">
        <v>486</v>
      </c>
      <c r="N30" s="258"/>
    </row>
    <row r="31" spans="1:16">
      <c r="A31" s="250"/>
      <c r="B31" s="246"/>
      <c r="C31" s="246"/>
      <c r="D31" s="246"/>
      <c r="E31" s="246"/>
      <c r="F31" s="246"/>
      <c r="G31" s="259"/>
      <c r="H31" s="260"/>
      <c r="I31" s="260"/>
      <c r="J31" s="261"/>
      <c r="K31" s="1153"/>
      <c r="L31" s="262" t="s">
        <v>487</v>
      </c>
      <c r="M31" s="263" t="s">
        <v>488</v>
      </c>
      <c r="N31" s="264" t="s">
        <v>489</v>
      </c>
    </row>
    <row r="32" spans="1:16" ht="27" customHeight="1">
      <c r="A32" s="250"/>
      <c r="B32" s="246"/>
      <c r="C32" s="246"/>
      <c r="D32" s="246"/>
      <c r="E32" s="246"/>
      <c r="F32" s="246"/>
      <c r="G32" s="1154" t="s">
        <v>508</v>
      </c>
      <c r="H32" s="1155"/>
      <c r="I32" s="1155"/>
      <c r="J32" s="1156"/>
      <c r="K32" s="296">
        <v>1917016</v>
      </c>
      <c r="L32" s="296">
        <v>86567</v>
      </c>
      <c r="M32" s="297">
        <v>35009</v>
      </c>
      <c r="N32" s="298">
        <v>147.30000000000001</v>
      </c>
    </row>
    <row r="33" spans="1:16" ht="13.5" customHeight="1">
      <c r="A33" s="250"/>
      <c r="B33" s="246"/>
      <c r="C33" s="246"/>
      <c r="D33" s="246"/>
      <c r="E33" s="246"/>
      <c r="F33" s="246"/>
      <c r="G33" s="1154" t="s">
        <v>509</v>
      </c>
      <c r="H33" s="1155"/>
      <c r="I33" s="1155"/>
      <c r="J33" s="1156"/>
      <c r="K33" s="296" t="s">
        <v>494</v>
      </c>
      <c r="L33" s="296" t="s">
        <v>494</v>
      </c>
      <c r="M33" s="297" t="s">
        <v>494</v>
      </c>
      <c r="N33" s="298" t="s">
        <v>494</v>
      </c>
    </row>
    <row r="34" spans="1:16" ht="27" customHeight="1">
      <c r="A34" s="250"/>
      <c r="B34" s="246"/>
      <c r="C34" s="246"/>
      <c r="D34" s="246"/>
      <c r="E34" s="246"/>
      <c r="F34" s="246"/>
      <c r="G34" s="1154" t="s">
        <v>510</v>
      </c>
      <c r="H34" s="1155"/>
      <c r="I34" s="1155"/>
      <c r="J34" s="1156"/>
      <c r="K34" s="296" t="s">
        <v>494</v>
      </c>
      <c r="L34" s="296" t="s">
        <v>494</v>
      </c>
      <c r="M34" s="297" t="s">
        <v>494</v>
      </c>
      <c r="N34" s="298" t="s">
        <v>494</v>
      </c>
    </row>
    <row r="35" spans="1:16" ht="27" customHeight="1">
      <c r="A35" s="250"/>
      <c r="B35" s="246"/>
      <c r="C35" s="246"/>
      <c r="D35" s="246"/>
      <c r="E35" s="246"/>
      <c r="F35" s="246"/>
      <c r="G35" s="1154" t="s">
        <v>511</v>
      </c>
      <c r="H35" s="1155"/>
      <c r="I35" s="1155"/>
      <c r="J35" s="1156"/>
      <c r="K35" s="296">
        <v>758330</v>
      </c>
      <c r="L35" s="296">
        <v>34244</v>
      </c>
      <c r="M35" s="297">
        <v>14278</v>
      </c>
      <c r="N35" s="298">
        <v>139.80000000000001</v>
      </c>
    </row>
    <row r="36" spans="1:16" ht="27" customHeight="1">
      <c r="A36" s="250"/>
      <c r="B36" s="246"/>
      <c r="C36" s="246"/>
      <c r="D36" s="246"/>
      <c r="E36" s="246"/>
      <c r="F36" s="246"/>
      <c r="G36" s="1154" t="s">
        <v>512</v>
      </c>
      <c r="H36" s="1155"/>
      <c r="I36" s="1155"/>
      <c r="J36" s="1156"/>
      <c r="K36" s="296">
        <v>99367</v>
      </c>
      <c r="L36" s="296">
        <v>4487</v>
      </c>
      <c r="M36" s="297">
        <v>2727</v>
      </c>
      <c r="N36" s="298">
        <v>64.5</v>
      </c>
    </row>
    <row r="37" spans="1:16" ht="13.5" customHeight="1">
      <c r="A37" s="250"/>
      <c r="B37" s="246"/>
      <c r="C37" s="246"/>
      <c r="D37" s="246"/>
      <c r="E37" s="246"/>
      <c r="F37" s="246"/>
      <c r="G37" s="1154" t="s">
        <v>513</v>
      </c>
      <c r="H37" s="1155"/>
      <c r="I37" s="1155"/>
      <c r="J37" s="1156"/>
      <c r="K37" s="296" t="s">
        <v>494</v>
      </c>
      <c r="L37" s="296" t="s">
        <v>494</v>
      </c>
      <c r="M37" s="297">
        <v>812</v>
      </c>
      <c r="N37" s="298" t="s">
        <v>494</v>
      </c>
    </row>
    <row r="38" spans="1:16" ht="27" customHeight="1">
      <c r="A38" s="250"/>
      <c r="B38" s="246"/>
      <c r="C38" s="246"/>
      <c r="D38" s="246"/>
      <c r="E38" s="246"/>
      <c r="F38" s="246"/>
      <c r="G38" s="1157" t="s">
        <v>514</v>
      </c>
      <c r="H38" s="1158"/>
      <c r="I38" s="1158"/>
      <c r="J38" s="1159"/>
      <c r="K38" s="299" t="s">
        <v>494</v>
      </c>
      <c r="L38" s="299" t="s">
        <v>494</v>
      </c>
      <c r="M38" s="300">
        <v>1</v>
      </c>
      <c r="N38" s="301" t="s">
        <v>494</v>
      </c>
      <c r="O38" s="295"/>
    </row>
    <row r="39" spans="1:16">
      <c r="A39" s="250"/>
      <c r="B39" s="246"/>
      <c r="C39" s="246"/>
      <c r="D39" s="246"/>
      <c r="E39" s="246"/>
      <c r="F39" s="246"/>
      <c r="G39" s="1157" t="s">
        <v>515</v>
      </c>
      <c r="H39" s="1158"/>
      <c r="I39" s="1158"/>
      <c r="J39" s="1159"/>
      <c r="K39" s="302">
        <v>-42969</v>
      </c>
      <c r="L39" s="302">
        <v>-1940</v>
      </c>
      <c r="M39" s="303">
        <v>-3017</v>
      </c>
      <c r="N39" s="304">
        <v>-35.700000000000003</v>
      </c>
      <c r="O39" s="295"/>
    </row>
    <row r="40" spans="1:16" ht="27" customHeight="1">
      <c r="A40" s="250"/>
      <c r="B40" s="246"/>
      <c r="C40" s="246"/>
      <c r="D40" s="246"/>
      <c r="E40" s="246"/>
      <c r="F40" s="246"/>
      <c r="G40" s="1154" t="s">
        <v>516</v>
      </c>
      <c r="H40" s="1155"/>
      <c r="I40" s="1155"/>
      <c r="J40" s="1156"/>
      <c r="K40" s="302">
        <v>-2057708</v>
      </c>
      <c r="L40" s="302">
        <v>-92920</v>
      </c>
      <c r="M40" s="303">
        <v>-35292</v>
      </c>
      <c r="N40" s="304">
        <v>163.30000000000001</v>
      </c>
      <c r="O40" s="295"/>
    </row>
    <row r="41" spans="1:16">
      <c r="A41" s="250"/>
      <c r="B41" s="246"/>
      <c r="C41" s="246"/>
      <c r="D41" s="246"/>
      <c r="E41" s="246"/>
      <c r="F41" s="246"/>
      <c r="G41" s="1160" t="s">
        <v>283</v>
      </c>
      <c r="H41" s="1161"/>
      <c r="I41" s="1161"/>
      <c r="J41" s="1162"/>
      <c r="K41" s="296">
        <v>674036</v>
      </c>
      <c r="L41" s="302">
        <v>30437</v>
      </c>
      <c r="M41" s="303">
        <v>14518</v>
      </c>
      <c r="N41" s="304">
        <v>109.7</v>
      </c>
      <c r="O41" s="295"/>
    </row>
    <row r="42" spans="1:16">
      <c r="A42" s="250"/>
      <c r="B42" s="246"/>
      <c r="C42" s="246"/>
      <c r="D42" s="246"/>
      <c r="E42" s="246"/>
      <c r="F42" s="246"/>
      <c r="G42" s="305" t="s">
        <v>517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518</v>
      </c>
      <c r="B47" s="246"/>
      <c r="C47" s="246"/>
      <c r="D47" s="246"/>
      <c r="E47" s="246"/>
      <c r="F47" s="246"/>
      <c r="G47" s="246"/>
      <c r="H47" s="246"/>
      <c r="I47" s="246"/>
      <c r="J47" s="246"/>
      <c r="K47" s="246"/>
      <c r="L47" s="246"/>
      <c r="M47" s="246"/>
      <c r="N47" s="246"/>
    </row>
    <row r="48" spans="1:16">
      <c r="A48" s="250"/>
      <c r="B48" s="246"/>
      <c r="C48" s="246"/>
      <c r="D48" s="246"/>
      <c r="E48" s="246"/>
      <c r="F48" s="246"/>
      <c r="G48" s="310" t="s">
        <v>519</v>
      </c>
      <c r="H48" s="310"/>
      <c r="I48" s="310"/>
      <c r="J48" s="310"/>
      <c r="K48" s="310"/>
      <c r="L48" s="310"/>
      <c r="M48" s="311"/>
      <c r="N48" s="310"/>
    </row>
    <row r="49" spans="1:14" ht="13.5" customHeight="1">
      <c r="A49" s="250"/>
      <c r="B49" s="246"/>
      <c r="C49" s="246"/>
      <c r="D49" s="246"/>
      <c r="E49" s="246"/>
      <c r="F49" s="246"/>
      <c r="G49" s="312"/>
      <c r="H49" s="313"/>
      <c r="I49" s="1147" t="s">
        <v>485</v>
      </c>
      <c r="J49" s="1149" t="s">
        <v>520</v>
      </c>
      <c r="K49" s="1150"/>
      <c r="L49" s="1150"/>
      <c r="M49" s="1150"/>
      <c r="N49" s="1151"/>
    </row>
    <row r="50" spans="1:14">
      <c r="A50" s="250"/>
      <c r="B50" s="246"/>
      <c r="C50" s="246"/>
      <c r="D50" s="246"/>
      <c r="E50" s="246"/>
      <c r="F50" s="246"/>
      <c r="G50" s="314"/>
      <c r="H50" s="315"/>
      <c r="I50" s="1148"/>
      <c r="J50" s="316" t="s">
        <v>521</v>
      </c>
      <c r="K50" s="317" t="s">
        <v>522</v>
      </c>
      <c r="L50" s="318" t="s">
        <v>523</v>
      </c>
      <c r="M50" s="319" t="s">
        <v>524</v>
      </c>
      <c r="N50" s="320" t="s">
        <v>525</v>
      </c>
    </row>
    <row r="51" spans="1:14">
      <c r="A51" s="250"/>
      <c r="B51" s="246"/>
      <c r="C51" s="246"/>
      <c r="D51" s="246"/>
      <c r="E51" s="246"/>
      <c r="F51" s="246"/>
      <c r="G51" s="312" t="s">
        <v>526</v>
      </c>
      <c r="H51" s="313"/>
      <c r="I51" s="321">
        <v>4267858</v>
      </c>
      <c r="J51" s="322">
        <v>180972</v>
      </c>
      <c r="K51" s="323">
        <v>30.1</v>
      </c>
      <c r="L51" s="324">
        <v>46819</v>
      </c>
      <c r="M51" s="325">
        <v>9.3000000000000007</v>
      </c>
      <c r="N51" s="326">
        <v>20.8</v>
      </c>
    </row>
    <row r="52" spans="1:14">
      <c r="A52" s="250"/>
      <c r="B52" s="246"/>
      <c r="C52" s="246"/>
      <c r="D52" s="246"/>
      <c r="E52" s="246"/>
      <c r="F52" s="246"/>
      <c r="G52" s="327"/>
      <c r="H52" s="328" t="s">
        <v>527</v>
      </c>
      <c r="I52" s="329">
        <v>2419210</v>
      </c>
      <c r="J52" s="330">
        <v>102583</v>
      </c>
      <c r="K52" s="331">
        <v>34.200000000000003</v>
      </c>
      <c r="L52" s="332">
        <v>24121</v>
      </c>
      <c r="M52" s="333">
        <v>9.5</v>
      </c>
      <c r="N52" s="334">
        <v>24.7</v>
      </c>
    </row>
    <row r="53" spans="1:14">
      <c r="A53" s="250"/>
      <c r="B53" s="246"/>
      <c r="C53" s="246"/>
      <c r="D53" s="246"/>
      <c r="E53" s="246"/>
      <c r="F53" s="246"/>
      <c r="G53" s="312" t="s">
        <v>528</v>
      </c>
      <c r="H53" s="313"/>
      <c r="I53" s="321">
        <v>2059380</v>
      </c>
      <c r="J53" s="322">
        <v>88568</v>
      </c>
      <c r="K53" s="323">
        <v>-51.1</v>
      </c>
      <c r="L53" s="324">
        <v>53270</v>
      </c>
      <c r="M53" s="325">
        <v>13.8</v>
      </c>
      <c r="N53" s="326">
        <v>-64.900000000000006</v>
      </c>
    </row>
    <row r="54" spans="1:14">
      <c r="A54" s="250"/>
      <c r="B54" s="246"/>
      <c r="C54" s="246"/>
      <c r="D54" s="246"/>
      <c r="E54" s="246"/>
      <c r="F54" s="246"/>
      <c r="G54" s="327"/>
      <c r="H54" s="328" t="s">
        <v>527</v>
      </c>
      <c r="I54" s="329">
        <v>1395781</v>
      </c>
      <c r="J54" s="330">
        <v>60028</v>
      </c>
      <c r="K54" s="331">
        <v>-41.5</v>
      </c>
      <c r="L54" s="332">
        <v>24316</v>
      </c>
      <c r="M54" s="333">
        <v>0.8</v>
      </c>
      <c r="N54" s="334">
        <v>-42.3</v>
      </c>
    </row>
    <row r="55" spans="1:14">
      <c r="A55" s="250"/>
      <c r="B55" s="246"/>
      <c r="C55" s="246"/>
      <c r="D55" s="246"/>
      <c r="E55" s="246"/>
      <c r="F55" s="246"/>
      <c r="G55" s="312" t="s">
        <v>529</v>
      </c>
      <c r="H55" s="313"/>
      <c r="I55" s="321">
        <v>3638976</v>
      </c>
      <c r="J55" s="322">
        <v>159123</v>
      </c>
      <c r="K55" s="323">
        <v>79.7</v>
      </c>
      <c r="L55" s="324">
        <v>53292</v>
      </c>
      <c r="M55" s="325">
        <v>0</v>
      </c>
      <c r="N55" s="326">
        <v>79.7</v>
      </c>
    </row>
    <row r="56" spans="1:14">
      <c r="A56" s="250"/>
      <c r="B56" s="246"/>
      <c r="C56" s="246"/>
      <c r="D56" s="246"/>
      <c r="E56" s="246"/>
      <c r="F56" s="246"/>
      <c r="G56" s="327"/>
      <c r="H56" s="328" t="s">
        <v>527</v>
      </c>
      <c r="I56" s="329">
        <v>993703</v>
      </c>
      <c r="J56" s="330">
        <v>43452</v>
      </c>
      <c r="K56" s="331">
        <v>-27.6</v>
      </c>
      <c r="L56" s="332">
        <v>28900</v>
      </c>
      <c r="M56" s="333">
        <v>18.899999999999999</v>
      </c>
      <c r="N56" s="334">
        <v>-46.5</v>
      </c>
    </row>
    <row r="57" spans="1:14">
      <c r="A57" s="250"/>
      <c r="B57" s="246"/>
      <c r="C57" s="246"/>
      <c r="D57" s="246"/>
      <c r="E57" s="246"/>
      <c r="F57" s="246"/>
      <c r="G57" s="312" t="s">
        <v>530</v>
      </c>
      <c r="H57" s="313"/>
      <c r="I57" s="321">
        <v>3549415</v>
      </c>
      <c r="J57" s="322">
        <v>157920</v>
      </c>
      <c r="K57" s="323">
        <v>-0.8</v>
      </c>
      <c r="L57" s="324">
        <v>56894</v>
      </c>
      <c r="M57" s="325">
        <v>6.8</v>
      </c>
      <c r="N57" s="326">
        <v>-7.6</v>
      </c>
    </row>
    <row r="58" spans="1:14">
      <c r="A58" s="250"/>
      <c r="B58" s="246"/>
      <c r="C58" s="246"/>
      <c r="D58" s="246"/>
      <c r="E58" s="246"/>
      <c r="F58" s="246"/>
      <c r="G58" s="327"/>
      <c r="H58" s="328" t="s">
        <v>527</v>
      </c>
      <c r="I58" s="329">
        <v>1714100</v>
      </c>
      <c r="J58" s="330">
        <v>76264</v>
      </c>
      <c r="K58" s="331">
        <v>75.5</v>
      </c>
      <c r="L58" s="332">
        <v>32548</v>
      </c>
      <c r="M58" s="333">
        <v>12.6</v>
      </c>
      <c r="N58" s="334">
        <v>62.9</v>
      </c>
    </row>
    <row r="59" spans="1:14">
      <c r="A59" s="250"/>
      <c r="B59" s="246"/>
      <c r="C59" s="246"/>
      <c r="D59" s="246"/>
      <c r="E59" s="246"/>
      <c r="F59" s="246"/>
      <c r="G59" s="312" t="s">
        <v>531</v>
      </c>
      <c r="H59" s="313"/>
      <c r="I59" s="321">
        <v>3376760</v>
      </c>
      <c r="J59" s="322">
        <v>152484</v>
      </c>
      <c r="K59" s="323">
        <v>-3.4</v>
      </c>
      <c r="L59" s="324">
        <v>57122</v>
      </c>
      <c r="M59" s="325">
        <v>0.4</v>
      </c>
      <c r="N59" s="326">
        <v>-3.8</v>
      </c>
    </row>
    <row r="60" spans="1:14">
      <c r="A60" s="250"/>
      <c r="B60" s="246"/>
      <c r="C60" s="246"/>
      <c r="D60" s="246"/>
      <c r="E60" s="246"/>
      <c r="F60" s="246"/>
      <c r="G60" s="327"/>
      <c r="H60" s="328" t="s">
        <v>527</v>
      </c>
      <c r="I60" s="335">
        <v>2214372</v>
      </c>
      <c r="J60" s="330">
        <v>99994</v>
      </c>
      <c r="K60" s="331">
        <v>31.1</v>
      </c>
      <c r="L60" s="332">
        <v>36191</v>
      </c>
      <c r="M60" s="333">
        <v>11.2</v>
      </c>
      <c r="N60" s="334">
        <v>19.899999999999999</v>
      </c>
    </row>
    <row r="61" spans="1:14">
      <c r="A61" s="250"/>
      <c r="B61" s="246"/>
      <c r="C61" s="246"/>
      <c r="D61" s="246"/>
      <c r="E61" s="246"/>
      <c r="F61" s="246"/>
      <c r="G61" s="312" t="s">
        <v>532</v>
      </c>
      <c r="H61" s="336"/>
      <c r="I61" s="337">
        <v>3378478</v>
      </c>
      <c r="J61" s="338">
        <v>147813</v>
      </c>
      <c r="K61" s="339">
        <v>10.9</v>
      </c>
      <c r="L61" s="340">
        <v>53479</v>
      </c>
      <c r="M61" s="341">
        <v>6.1</v>
      </c>
      <c r="N61" s="326">
        <v>4.8</v>
      </c>
    </row>
    <row r="62" spans="1:14">
      <c r="A62" s="250"/>
      <c r="B62" s="246"/>
      <c r="C62" s="246"/>
      <c r="D62" s="246"/>
      <c r="E62" s="246"/>
      <c r="F62" s="246"/>
      <c r="G62" s="327"/>
      <c r="H62" s="328" t="s">
        <v>527</v>
      </c>
      <c r="I62" s="329">
        <v>1747433</v>
      </c>
      <c r="J62" s="330">
        <v>76464</v>
      </c>
      <c r="K62" s="331">
        <v>14.3</v>
      </c>
      <c r="L62" s="332">
        <v>29215</v>
      </c>
      <c r="M62" s="333">
        <v>10.6</v>
      </c>
      <c r="N62" s="334">
        <v>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72" t="s">
        <v>3</v>
      </c>
      <c r="D47" s="1172"/>
      <c r="E47" s="1173"/>
      <c r="F47" s="11">
        <v>20.7</v>
      </c>
      <c r="G47" s="12">
        <v>22.57</v>
      </c>
      <c r="H47" s="12">
        <v>23.13</v>
      </c>
      <c r="I47" s="12">
        <v>24.63</v>
      </c>
      <c r="J47" s="13">
        <v>25.67</v>
      </c>
    </row>
    <row r="48" spans="2:10" ht="57.75" customHeight="1">
      <c r="B48" s="14"/>
      <c r="C48" s="1174" t="s">
        <v>4</v>
      </c>
      <c r="D48" s="1174"/>
      <c r="E48" s="1175"/>
      <c r="F48" s="15">
        <v>3.68</v>
      </c>
      <c r="G48" s="16">
        <v>5.26</v>
      </c>
      <c r="H48" s="16">
        <v>4.57</v>
      </c>
      <c r="I48" s="16">
        <v>3.08</v>
      </c>
      <c r="J48" s="17">
        <v>6.51</v>
      </c>
    </row>
    <row r="49" spans="2:10" ht="57.75" customHeight="1" thickBot="1">
      <c r="B49" s="18"/>
      <c r="C49" s="1176" t="s">
        <v>5</v>
      </c>
      <c r="D49" s="1176"/>
      <c r="E49" s="1177"/>
      <c r="F49" s="19">
        <v>0.83</v>
      </c>
      <c r="G49" s="20">
        <v>7.7</v>
      </c>
      <c r="H49" s="20">
        <v>2.02</v>
      </c>
      <c r="I49" s="20" t="s">
        <v>539</v>
      </c>
      <c r="J49" s="21">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2018-03-02T05:00:08Z</cp:lastPrinted>
  <dcterms:created xsi:type="dcterms:W3CDTF">2018-01-24T05:06:55Z</dcterms:created>
  <dcterms:modified xsi:type="dcterms:W3CDTF">2018-11-20T04:30:21Z</dcterms:modified>
  <cp:category/>
</cp:coreProperties>
</file>