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firstSheet="13"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alcMode="manual"/>
</workbook>
</file>

<file path=xl/calcChain.xml><?xml version="1.0" encoding="utf-8"?>
<calcChain xmlns="http://schemas.openxmlformats.org/spreadsheetml/2006/main">
  <c r="BG35" i="9" l="1"/>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C36" i="9"/>
  <c r="CO35" i="9"/>
  <c r="BW35" i="9"/>
  <c r="C35" i="9"/>
  <c r="U34" i="9" s="1"/>
  <c r="CO34" i="9"/>
  <c r="BW34" i="9"/>
  <c r="C34" i="9"/>
  <c r="U35" i="9" l="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alcChain>
</file>

<file path=xl/sharedStrings.xml><?xml version="1.0" encoding="utf-8"?>
<sst xmlns="http://schemas.openxmlformats.org/spreadsheetml/2006/main" count="1074" uniqueCount="579">
  <si>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</si>
  <si>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</si>
  <si>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</si>
  <si>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</si>
  <si>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</si>
  <si>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</si>
  <si>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</si>
  <si>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</si>
  <si>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</si>
  <si>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</si>
  <si>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</si>
  <si>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</si>
  <si>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</si>
  <si>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</si>
  <si>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</si>
  <si>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</si>
  <si>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</si>
  <si>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</si>
  <si>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</si>
  <si>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</si>
  <si>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</si>
  <si>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</si>
  <si>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</si>
  <si>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</si>
  <si>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</si>
  <si>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</si>
  <si>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</si>
  <si>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</si>
  <si>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</si>
  <si>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</si>
  <si>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</si>
  <si>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</si>
  <si>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</si>
  <si>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</si>
  <si>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</si>
  <si>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</si>
  <si>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</si>
  <si>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</si>
  <si>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</si>
  <si>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</si>
  <si>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</si>
  <si>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</si>
  <si>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</si>
  <si>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</si>
  <si>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</si>
  <si>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</si>
  <si>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</si>
  <si>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</si>
  <si>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</si>
  <si>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</si>
  <si>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</si>
  <si>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</si>
  <si>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</si>
  <si>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</si>
  <si>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</si>
  <si>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</si>
  <si>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</si>
  <si>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</si>
  <si>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</si>
  <si>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</si>
  <si>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</si>
  <si>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</si>
  <si>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</si>
  <si>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</si>
  <si>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</si>
  <si>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</si>
  <si>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</si>
  <si>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</si>
  <si>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</si>
  <si>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</si>
  <si>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</si>
  <si>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</si>
  <si>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</si>
  <si>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</si>
  <si>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</si>
  <si>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</si>
  <si>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</si>
  <si>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</si>
  <si>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</si>
  <si>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</si>
  <si>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</si>
  <si>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</si>
  <si>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下呂市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</si>
  <si>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</si>
  <si>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</si>
  <si>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</si>
  <si>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</si>
  <si>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</si>
  <si>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</si>
  <si>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</si>
  <si>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</si>
  <si>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</si>
  <si>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</si>
  <si>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</si>
  <si>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</si>
  <si>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</si>
  <si>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</si>
  <si>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</si>
  <si>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</si>
  <si>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</si>
  <si>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</si>
  <si>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</si>
  <si>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</si>
  <si>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</si>
  <si>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</si>
  <si>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</si>
  <si>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</si>
  <si>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</si>
  <si>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</si>
  <si>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</si>
  <si>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</si>
  <si>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</si>
  <si>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</si>
  <si>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</si>
  <si>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</si>
  <si>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</si>
  <si>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</si>
  <si>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</si>
  <si>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</si>
  <si>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</si>
  <si>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</si>
  <si>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</si>
  <si>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</si>
  <si>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</si>
  <si>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</si>
  <si>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</si>
  <si>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</si>
  <si>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</si>
  <si>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</si>
  <si>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</si>
  <si>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</si>
  <si>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</si>
  <si>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</si>
  <si>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</si>
  <si>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</si>
  <si>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</si>
  <si>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</si>
  <si>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</si>
  <si>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</si>
  <si>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</si>
  <si>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</si>
  <si>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</si>
  <si>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</si>
  <si>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</si>
  <si>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</si>
  <si>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</si>
  <si>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</si>
  <si>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</si>
  <si>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</si>
  <si>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</si>
  <si>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</si>
  <si>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</si>
  <si>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</si>
  <si>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</si>
  <si>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</si>
  <si>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</si>
  <si>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</si>
  <si>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</si>
  <si>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</si>
  <si>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</si>
  <si>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</si>
  <si>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</si>
  <si>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</si>
  <si>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</si>
  <si>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</si>
  <si>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</si>
  <si>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</si>
  <si>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</si>
  <si>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</si>
  <si>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</si>
  <si>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</si>
  <si>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</si>
  <si>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</si>
  <si>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</si>
  <si>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</si>
  <si>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</si>
  <si>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</si>
  <si>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</si>
  <si>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</si>
  <si>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</si>
  <si>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</si>
  <si>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</si>
  <si>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</si>
  <si>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</si>
  <si>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</si>
  <si>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</si>
  <si>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</si>
  <si>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</si>
  <si>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</si>
  <si>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</si>
  <si>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</si>
  <si>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</si>
  <si>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</si>
  <si>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</si>
  <si>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</si>
  <si>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</si>
  <si>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</si>
  <si>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</si>
  <si>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岐阜県下呂市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</si>
  <si>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</si>
  <si>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</si>
  <si>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</si>
  <si>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</si>
  <si>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</si>
  <si>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</si>
  <si>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</si>
  <si>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</si>
  <si>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</si>
  <si>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</si>
  <si>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</si>
  <si>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</si>
  <si>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</si>
  <si>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</si>
  <si>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</si>
  <si>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</si>
  <si>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</si>
  <si>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</si>
  <si>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</si>
  <si>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</si>
  <si>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</si>
  <si>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</si>
  <si>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</si>
  <si>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</si>
  <si>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</si>
  <si>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</si>
  <si>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</si>
  <si>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</si>
  <si>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</si>
  <si>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</si>
  <si>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</si>
  <si>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</si>
  <si>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</si>
  <si>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</si>
  <si>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</si>
  <si>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</si>
  <si>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</si>
  <si>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</si>
  <si>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</si>
  <si>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</si>
  <si>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</si>
  <si>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</si>
  <si>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</si>
  <si>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</si>
  <si>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</si>
  <si>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</si>
  <si>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</si>
  <si>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</si>
  <si>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</si>
  <si>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</si>
  <si>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</si>
  <si>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</si>
  <si>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</si>
  <si>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</si>
  <si>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</si>
  <si>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</si>
  <si>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</si>
  <si>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</si>
  <si>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</si>
  <si>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</si>
  <si>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</si>
  <si>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</si>
  <si>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</si>
  <si>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</si>
  <si>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</si>
  <si>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</si>
  <si>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</si>
  <si>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</si>
  <si>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</si>
  <si>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</si>
  <si>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</si>
  <si>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</si>
  <si>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</si>
  <si>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</si>
  <si>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</si>
  <si>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</si>
  <si>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</si>
  <si>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</si>
  <si>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</si>
  <si>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</si>
  <si>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</si>
  <si>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</si>
  <si>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</si>
  <si>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</si>
  <si>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</si>
  <si>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</si>
  <si>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</si>
  <si>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</si>
  <si>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</si>
  <si>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</si>
  <si>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</si>
  <si>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</si>
  <si>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</si>
  <si>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</si>
  <si>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</si>
  <si>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</si>
  <si>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</si>
  <si>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</si>
  <si>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</si>
  <si>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</si>
  <si>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</si>
  <si>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</si>
  <si>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</si>
  <si>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</si>
  <si>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</si>
  <si>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</si>
  <si>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</si>
  <si>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</si>
  <si>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</si>
  <si>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</si>
  <si>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</si>
  <si>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</si>
  <si>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</si>
  <si>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</si>
  <si>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</si>
  <si>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</si>
  <si>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</si>
  <si>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</si>
  <si>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</si>
  <si>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</si>
  <si>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</si>
  <si>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</si>
  <si>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</si>
  <si>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</si>
  <si>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</si>
  <si>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</si>
  <si>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</si>
  <si>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</si>
  <si>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</si>
  <si>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</si>
  <si>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</si>
  <si>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</si>
  <si>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</si>
  <si>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</si>
  <si>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</si>
  <si>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</si>
  <si>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</si>
  <si>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</si>
  <si>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</si>
  <si>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</si>
  <si>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</si>
  <si>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</si>
  <si>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</si>
  <si>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</si>
  <si>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</si>
  <si>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</si>
  <si>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</si>
  <si>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</si>
  <si>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</si>
  <si>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岐阜県下呂市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</si>
  <si>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</si>
  <si>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</si>
  <si>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</si>
  <si>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</si>
  <si>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</si>
  <si>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</si>
  <si>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</si>
  <si>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</si>
  <si>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</si>
  <si>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</si>
  <si>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</si>
  <si>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</si>
  <si>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</si>
  <si>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</si>
  <si>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</si>
  <si>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</si>
  <si>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</si>
  <si>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</si>
  <si>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</si>
  <si>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</si>
  <si>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</si>
  <si>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</si>
  <si>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</si>
  <si>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</si>
  <si>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</si>
  <si>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</si>
  <si>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</si>
  <si>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</si>
  <si>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</si>
  <si>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</si>
  <si>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</si>
  <si>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</si>
  <si>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</si>
  <si>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</si>
  <si>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</si>
  <si>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後期高齢者医療特別会計</t>
    <phoneticPr fontId="5"/>
  </si>
  <si>
    <t>介護保険特別会計（介護サービス事業勘定）</t>
    <phoneticPr fontId="5"/>
  </si>
  <si>
    <t>介護保険特別会計（保険事業勘定）</t>
    <phoneticPr fontId="5"/>
  </si>
  <si>
    <t>国民健康保険事業特別会計（診療施設勘定）</t>
    <phoneticPr fontId="5"/>
  </si>
  <si>
    <t>水道事業会計</t>
    <phoneticPr fontId="5"/>
  </si>
  <si>
    <t>法適用企業</t>
    <phoneticPr fontId="5"/>
  </si>
  <si>
    <t>下呂温泉合掌村事業会計</t>
    <phoneticPr fontId="5"/>
  </si>
  <si>
    <t>金山病院事業会計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</si>
  <si>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</si>
  <si>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</si>
  <si>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</si>
  <si>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</si>
  <si>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</si>
  <si>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</si>
  <si>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</si>
  <si>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</si>
  <si>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</si>
  <si>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</si>
  <si>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</si>
  <si>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</si>
  <si>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</si>
  <si>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</si>
  <si>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</si>
  <si>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</si>
  <si>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</si>
  <si>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</si>
  <si>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</si>
  <si>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</si>
  <si>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</si>
  <si>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</si>
  <si>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</si>
  <si>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</si>
  <si>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</si>
  <si>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</si>
  <si>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</si>
  <si>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</si>
  <si>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</si>
  <si>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</si>
  <si>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</si>
  <si>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</si>
  <si>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</si>
  <si>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</si>
  <si>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</si>
  <si>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</si>
  <si>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</si>
  <si>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</si>
  <si>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</si>
  <si>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</si>
  <si>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</si>
  <si>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</si>
  <si>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</si>
  <si>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</si>
  <si>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</si>
  <si>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</si>
  <si>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</si>
  <si>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</si>
  <si>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</si>
  <si>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</si>
  <si>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</si>
  <si>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</si>
  <si>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</si>
  <si>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</si>
  <si>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</si>
  <si>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</si>
  <si>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</si>
  <si>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</si>
  <si>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</si>
  <si>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</si>
  <si>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</si>
  <si>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</si>
  <si>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</si>
  <si>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</si>
  <si>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</si>
  <si>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</si>
  <si>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</si>
  <si>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</si>
  <si>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</si>
  <si>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</si>
  <si>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</si>
  <si>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</si>
  <si>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</si>
  <si>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</si>
  <si>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</si>
  <si>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</si>
  <si>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</si>
  <si>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</si>
  <si>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</si>
  <si>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</si>
  <si>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</si>
  <si>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</si>
  <si>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</si>
  <si>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</si>
  <si>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</si>
  <si>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</si>
  <si>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</si>
  <si>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</si>
  <si>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</si>
  <si>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</si>
  <si>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</si>
  <si>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</si>
  <si>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</si>
  <si>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</si>
  <si>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</si>
  <si>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</si>
  <si>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</si>
  <si>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</si>
  <si>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</si>
  <si>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</si>
  <si>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</si>
  <si>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</si>
  <si>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</si>
  <si>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</si>
  <si>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</si>
  <si>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</si>
  <si>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</si>
  <si>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</si>
  <si>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</si>
  <si>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</si>
  <si>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</si>
  <si>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</si>
  <si>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</si>
  <si>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</si>
  <si>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</si>
  <si>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</si>
  <si>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</si>
  <si>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</si>
  <si>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</si>
  <si>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</si>
  <si>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</si>
  <si>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</si>
  <si>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</si>
  <si>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</si>
  <si>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</si>
  <si>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</si>
  <si>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</si>
  <si>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</si>
  <si>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</si>
  <si>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</si>
  <si>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</si>
  <si>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</si>
  <si>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</si>
  <si>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</si>
  <si>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</si>
  <si>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</si>
  <si>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</si>
  <si>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</si>
  <si>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</si>
  <si>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</si>
  <si>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国民健康保険事業特別会計（事業勘定）</t>
  </si>
  <si>
    <t>一般会計</t>
  </si>
  <si>
    <t>介護保険特別会計（保険事業勘定）</t>
  </si>
  <si>
    <t>金山病院事業会計</t>
  </si>
  <si>
    <t>下呂温泉合掌村事業会計</t>
  </si>
  <si>
    <t>簡易水道事業特別会計</t>
  </si>
  <si>
    <t>下水道事業特別会計</t>
  </si>
  <si>
    <t>その他会計（赤字）</t>
  </si>
  <si>
    <t>その他会計（黒字）</t>
  </si>
  <si>
    <t>基金及び財産区から292百万円繰入</t>
    <rPh sb="0" eb="2">
      <t>キキン</t>
    </rPh>
    <rPh sb="2" eb="3">
      <t>オヨ</t>
    </rPh>
    <rPh sb="4" eb="6">
      <t>ザイサン</t>
    </rPh>
    <rPh sb="6" eb="7">
      <t>ク</t>
    </rPh>
    <rPh sb="12" eb="15">
      <t>ヒャクマンエン</t>
    </rPh>
    <rPh sb="15" eb="17">
      <t>クリイレ</t>
    </rPh>
    <phoneticPr fontId="2"/>
  </si>
  <si>
    <t>‐</t>
    <phoneticPr fontId="2"/>
  </si>
  <si>
    <t>‐</t>
    <phoneticPr fontId="2"/>
  </si>
  <si>
    <t>‐</t>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</si>
  <si>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</si>
  <si>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</si>
  <si>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</si>
  <si>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</si>
  <si>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</si>
  <si>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飛騨農業共済事務組合</t>
    <rPh sb="0" eb="2">
      <t>ヒダ</t>
    </rPh>
    <rPh sb="2" eb="4">
      <t>ノウギョウ</t>
    </rPh>
    <rPh sb="4" eb="6">
      <t>キョウサイ</t>
    </rPh>
    <rPh sb="6" eb="8">
      <t>ジム</t>
    </rPh>
    <rPh sb="8" eb="10">
      <t>クミアイ</t>
    </rPh>
    <phoneticPr fontId="2"/>
  </si>
  <si>
    <t>‐</t>
    <phoneticPr fontId="2"/>
  </si>
  <si>
    <t>基金から1,850百万円繰入</t>
    <rPh sb="0" eb="2">
      <t>キキン</t>
    </rPh>
    <rPh sb="9" eb="12">
      <t>ヒャクマンエン</t>
    </rPh>
    <rPh sb="12" eb="14">
      <t>クリイレ</t>
    </rPh>
    <phoneticPr fontId="2"/>
  </si>
  <si>
    <t>‐</t>
    <phoneticPr fontId="2"/>
  </si>
  <si>
    <t>ホリスティック南飛騨</t>
    <rPh sb="7" eb="8">
      <t>ミナミ</t>
    </rPh>
    <rPh sb="8" eb="10">
      <t>ヒダ</t>
    </rPh>
    <phoneticPr fontId="2"/>
  </si>
  <si>
    <t>飛騨小坂観光</t>
    <rPh sb="0" eb="2">
      <t>ヒダ</t>
    </rPh>
    <rPh sb="2" eb="4">
      <t>オサカ</t>
    </rPh>
    <rPh sb="4" eb="6">
      <t>カンコウ</t>
    </rPh>
    <phoneticPr fontId="2"/>
  </si>
  <si>
    <t>飛騨小坂ぶなしめじ</t>
    <rPh sb="0" eb="2">
      <t>ヒダ</t>
    </rPh>
    <rPh sb="2" eb="4">
      <t>オサカ</t>
    </rPh>
    <phoneticPr fontId="2"/>
  </si>
  <si>
    <t>かれん</t>
    <phoneticPr fontId="2"/>
  </si>
  <si>
    <t>馬瀬総合観光</t>
    <rPh sb="0" eb="2">
      <t>マゼ</t>
    </rPh>
    <rPh sb="2" eb="4">
      <t>ソウゴウ</t>
    </rPh>
    <rPh sb="4" eb="6">
      <t>カンコウ</t>
    </rPh>
    <phoneticPr fontId="2"/>
  </si>
  <si>
    <t>下呂ふるさと文化財団</t>
    <rPh sb="0" eb="2">
      <t>ゲロ</t>
    </rPh>
    <rPh sb="6" eb="8">
      <t>ブンカ</t>
    </rPh>
    <rPh sb="8" eb="10">
      <t>ザイダン</t>
    </rPh>
    <phoneticPr fontId="2"/>
  </si>
  <si>
    <t>-</t>
    <phoneticPr fontId="2"/>
  </si>
  <si>
    <t>-</t>
    <phoneticPr fontId="2"/>
  </si>
  <si>
    <t>-</t>
    <phoneticPr fontId="2"/>
  </si>
  <si>
    <t>-</t>
    <phoneticPr fontId="2"/>
  </si>
  <si>
    <t>▲2</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</si>
  <si>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</si>
  <si>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</si>
  <si>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</si>
  <si>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</si>
  <si>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</si>
  <si>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</si>
  <si>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</si>
  <si>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</si>
  <si>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</si>
  <si>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</si>
  <si>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</si>
  <si>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</si>
  <si>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平成21年度をピークに年々改善しており、健全な財政状況を保っている。減価償却に伴う資産の老朽化は進んでいるため、社会資本整備に係る費用負担の世代間公平性を考慮し、施設の維持管理を適切に進めていく。</t>
    <rPh sb="0" eb="2">
      <t>ショウライ</t>
    </rPh>
    <rPh sb="2" eb="4">
      <t>フタン</t>
    </rPh>
    <rPh sb="4" eb="6">
      <t>ヒリツ</t>
    </rPh>
    <rPh sb="7" eb="9">
      <t>ヘイセイ</t>
    </rPh>
    <rPh sb="11" eb="13">
      <t>ネンド</t>
    </rPh>
    <rPh sb="18" eb="20">
      <t>ネンネン</t>
    </rPh>
    <rPh sb="20" eb="22">
      <t>カイゼン</t>
    </rPh>
    <rPh sb="27" eb="29">
      <t>ケンゼン</t>
    </rPh>
    <rPh sb="30" eb="32">
      <t>ザイセイ</t>
    </rPh>
    <rPh sb="32" eb="34">
      <t>ジョウキョウ</t>
    </rPh>
    <rPh sb="35" eb="36">
      <t>タモ</t>
    </rPh>
    <rPh sb="41" eb="43">
      <t>ゲンカ</t>
    </rPh>
    <rPh sb="43" eb="45">
      <t>ショウキャク</t>
    </rPh>
    <rPh sb="46" eb="47">
      <t>トモナ</t>
    </rPh>
    <rPh sb="48" eb="50">
      <t>シサン</t>
    </rPh>
    <rPh sb="51" eb="54">
      <t>ロウキュウカ</t>
    </rPh>
    <rPh sb="55" eb="56">
      <t>スス</t>
    </rPh>
    <rPh sb="63" eb="65">
      <t>シャカイ</t>
    </rPh>
    <rPh sb="65" eb="67">
      <t>シホン</t>
    </rPh>
    <rPh sb="67" eb="69">
      <t>セイビ</t>
    </rPh>
    <rPh sb="70" eb="71">
      <t>カカ</t>
    </rPh>
    <rPh sb="72" eb="74">
      <t>ヒヨウ</t>
    </rPh>
    <rPh sb="74" eb="76">
      <t>フタン</t>
    </rPh>
    <rPh sb="77" eb="80">
      <t>セダイカン</t>
    </rPh>
    <rPh sb="80" eb="83">
      <t>コウヘイセイ</t>
    </rPh>
    <rPh sb="84" eb="86">
      <t>コウリョ</t>
    </rPh>
    <rPh sb="88" eb="90">
      <t>シセツ</t>
    </rPh>
    <rPh sb="91" eb="93">
      <t>イジ</t>
    </rPh>
    <rPh sb="93" eb="95">
      <t>カンリ</t>
    </rPh>
    <rPh sb="96" eb="98">
      <t>テキセツ</t>
    </rPh>
    <rPh sb="99" eb="100">
      <t>スス</t>
    </rPh>
    <phoneticPr fontId="2"/>
  </si>
  <si>
    <t>【将来負担比率】
　将来負担比率は年々改善傾向にあり、平成28年度は平成27年度と比べ9.3ポイント改善し、0.8％となった。これは、地方債の発行抑制を行い地方債現在高が減少したことのほか、積極的な基金積み立てにより充当可能基金が増えたことが影響している。今後も計画的に地方債を発行するなど将来負担の抑制に努める。
【実質公債費率】
　平成28年度は平成27年度と比べ0.1ポイント悪化し、12.8％となった。これは、普通交付税の段階的縮減により標準財政規模が縮小したことのほか、臨時財政対策債等の元利償還金の増加が影響している。過去5年間の実質公債費比率は概ね同水準で推移しているが、類似団体内平均値を上回っているため、計画的な地方債の発行などによって健全な財政運営に努める。</t>
    <rPh sb="10" eb="12">
      <t>ショウライ</t>
    </rPh>
    <rPh sb="12" eb="14">
      <t>フタン</t>
    </rPh>
    <rPh sb="14" eb="16">
      <t>ヒリツ</t>
    </rPh>
    <rPh sb="17" eb="19">
      <t>ネンネン</t>
    </rPh>
    <rPh sb="19" eb="21">
      <t>カイゼン</t>
    </rPh>
    <rPh sb="21" eb="23">
      <t>ケイコウ</t>
    </rPh>
    <rPh sb="27" eb="29">
      <t>ヘイセイ</t>
    </rPh>
    <rPh sb="31" eb="33">
      <t>ネンド</t>
    </rPh>
    <rPh sb="34" eb="36">
      <t>ヘイセイ</t>
    </rPh>
    <rPh sb="38" eb="40">
      <t>ネンド</t>
    </rPh>
    <rPh sb="41" eb="42">
      <t>クラ</t>
    </rPh>
    <rPh sb="50" eb="52">
      <t>カイゼン</t>
    </rPh>
    <rPh sb="67" eb="70">
      <t>チホウサイ</t>
    </rPh>
    <rPh sb="71" eb="73">
      <t>ハッコウ</t>
    </rPh>
    <rPh sb="73" eb="75">
      <t>ヨクセイ</t>
    </rPh>
    <rPh sb="76" eb="77">
      <t>オコナ</t>
    </rPh>
    <rPh sb="78" eb="81">
      <t>チホウサイ</t>
    </rPh>
    <rPh sb="81" eb="83">
      <t>ゲンザイ</t>
    </rPh>
    <rPh sb="83" eb="84">
      <t>タカ</t>
    </rPh>
    <rPh sb="85" eb="87">
      <t>ゲンショウ</t>
    </rPh>
    <rPh sb="168" eb="170">
      <t>ヘイセイ</t>
    </rPh>
    <rPh sb="172" eb="174">
      <t>ネンド</t>
    </rPh>
    <rPh sb="175" eb="177">
      <t>ヘイセイ</t>
    </rPh>
    <rPh sb="179" eb="181">
      <t>ネンド</t>
    </rPh>
    <rPh sb="191" eb="193">
      <t>アッカ</t>
    </rPh>
    <rPh sb="209" eb="211">
      <t>フツウ</t>
    </rPh>
    <rPh sb="211" eb="214">
      <t>コウフゼイ</t>
    </rPh>
    <rPh sb="230" eb="232">
      <t>シュクショウ</t>
    </rPh>
    <rPh sb="247" eb="248">
      <t>ナド</t>
    </rPh>
    <rPh sb="258" eb="260">
      <t>エイキョウ</t>
    </rPh>
    <rPh sb="265" eb="267">
      <t>カコ</t>
    </rPh>
    <rPh sb="268" eb="269">
      <t>ネン</t>
    </rPh>
    <rPh sb="293" eb="295">
      <t>ルイジ</t>
    </rPh>
    <rPh sb="295" eb="297">
      <t>ダンタイ</t>
    </rPh>
    <rPh sb="297" eb="298">
      <t>ナイ</t>
    </rPh>
    <rPh sb="298" eb="301">
      <t>ヘイキンチ</t>
    </rPh>
    <rPh sb="302" eb="304">
      <t>ウワマワ</t>
    </rPh>
    <rPh sb="311" eb="314">
      <t>ケイカクテキ</t>
    </rPh>
    <rPh sb="315" eb="318">
      <t>チホウサイ</t>
    </rPh>
    <rPh sb="319" eb="321">
      <t>ハッコウ</t>
    </rPh>
    <rPh sb="327" eb="329">
      <t>ケンゼン</t>
    </rPh>
    <rPh sb="330" eb="332">
      <t>ザイセイ</t>
    </rPh>
    <rPh sb="332" eb="334">
      <t>ウンエイ</t>
    </rPh>
    <rPh sb="335" eb="33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</si>
</sst>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62524</c:v>
                </c:pt>
                <c:pt idx="1">
                  <c:v>80149</c:v>
                </c:pt>
                <c:pt idx="2">
                  <c:v>57697</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85997</c:v>
                </c:pt>
                <c:pt idx="1">
                  <c:v>98758</c:v>
                </c:pt>
                <c:pt idx="2">
                  <c:v>42301</c:v>
                </c:pt>
                <c:pt idx="3">
                  <c:v>53383</c:v>
                </c:pt>
                <c:pt idx="4">
                  <c:v>88427</c:v>
                </c:pt>
              </c:numCache>
            </c:numRef>
          </c:val>
          <c:smooth val="0"/>
        </c:ser>
        <c:dLbls>
          <c:showLegendKey val="0"/>
          <c:showVal val="0"/>
          <c:showCatName val="0"/>
          <c:showSerName val="0"/>
          <c:showPercent val="0"/>
          <c:showBubbleSize val="0"/>
        </c:dLbls>
        <c:marker val="1"/>
        <c:smooth val="0"/>
        <c:axId val="107897984"/>
        <c:axId val="107899904"/>
      </c:lineChart>
      <c:catAx>
        <c:axId val="107897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99904"/>
        <c:crosses val="autoZero"/>
        <c:auto val="1"/>
        <c:lblAlgn val="ctr"/>
        <c:lblOffset val="100"/>
        <c:tickLblSkip val="1"/>
        <c:tickMarkSkip val="1"/>
        <c:noMultiLvlLbl val="0"/>
      </c:catAx>
      <c:valAx>
        <c:axId val="1078999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9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5.58</c:v>
                </c:pt>
                <c:pt idx="1">
                  <c:v>4.32</c:v>
                </c:pt>
                <c:pt idx="2">
                  <c:v>4</c:v>
                </c:pt>
                <c:pt idx="3">
                  <c:v>5.15</c:v>
                </c:pt>
                <c:pt idx="4">
                  <c:v>2.64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45.12</c:v>
                </c:pt>
                <c:pt idx="1">
                  <c:v>48.05</c:v>
                </c:pt>
                <c:pt idx="2">
                  <c:v>52.5</c:v>
                </c:pt>
                <c:pt idx="3">
                  <c:v>56.09</c:v>
                </c:pt>
                <c:pt idx="4">
                  <c:v>60.51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1322880"/>
        <c:axId val="121325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1.48</c:v>
                </c:pt>
                <c:pt idx="1">
                  <c:v>2.2599999999999998</c:v>
                </c:pt>
                <c:pt idx="2">
                  <c:v>2.67</c:v>
                </c:pt>
                <c:pt idx="3">
                  <c:v>4.04</c:v>
                </c:pt>
                <c:pt idx="4">
                  <c:v>0.59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1322880"/>
        <c:axId val="121325056"/>
      </c:lineChart>
      <c:catAx>
        <c:axId val="12132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325056"/>
        <c:crosses val="autoZero"/>
        <c:auto val="1"/>
        <c:lblAlgn val="ctr"/>
        <c:lblOffset val="100"/>
        <c:tickLblSkip val="1"/>
        <c:tickMarkSkip val="1"/>
        <c:noMultiLvlLbl val="0"/>
      </c:catAx>
      <c:valAx>
        <c:axId val="12132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2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0.23</c:v>
                </c:pt>
                <c:pt idx="2">
                  <c:v>#N/A</c:v>
                </c:pt>
                <c:pt idx="3">
                  <c:v>0.19</c:v>
                </c:pt>
                <c:pt idx="4">
                  <c:v>#N/A</c:v>
                </c:pt>
                <c:pt idx="5">
                  <c:v>0.16</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0.28999999999999998</c:v>
                </c:pt>
                <c:pt idx="2">
                  <c:v>#N/A</c:v>
                </c:pt>
                <c:pt idx="3">
                  <c:v>0.26</c:v>
                </c:pt>
                <c:pt idx="4">
                  <c:v>#N/A</c:v>
                </c:pt>
                <c:pt idx="5">
                  <c:v>0.26</c:v>
                </c:pt>
                <c:pt idx="6">
                  <c:v>#N/A</c:v>
                </c:pt>
                <c:pt idx="7">
                  <c:v>0.4</c:v>
                </c:pt>
                <c:pt idx="8">
                  <c:v>#N/A</c:v>
                </c:pt>
                <c:pt idx="9">
                  <c:v>0.19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0.19</c:v>
                </c:pt>
                <c:pt idx="4">
                  <c:v>#N/A</c:v>
                </c:pt>
                <c:pt idx="5">
                  <c:v>0.25</c:v>
                </c:pt>
                <c:pt idx="6">
                  <c:v>#N/A</c:v>
                </c:pt>
                <c:pt idx="7">
                  <c:v>0.26</c:v>
                </c:pt>
                <c:pt idx="8">
                  <c:v>#N/A</c:v>
                </c:pt>
                <c:pt idx="9">
                  <c:v>0.24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下呂温泉合掌村事業会計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1.28</c:v>
                </c:pt>
                <c:pt idx="2">
                  <c:v>#N/A</c:v>
                </c:pt>
                <c:pt idx="3">
                  <c:v>0.72</c:v>
                </c:pt>
                <c:pt idx="4">
                  <c:v>#N/A</c:v>
                </c:pt>
                <c:pt idx="5">
                  <c:v>0.51</c:v>
                </c:pt>
                <c:pt idx="6">
                  <c:v>#N/A</c:v>
                </c:pt>
                <c:pt idx="7">
                  <c:v>0.67</c:v>
                </c:pt>
                <c:pt idx="8">
                  <c:v>#N/A</c:v>
                </c:pt>
                <c:pt idx="9">
                  <c:v>0.82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金山病院事業会計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0.65</c:v>
                </c:pt>
                <c:pt idx="2">
                  <c:v>#N/A</c:v>
                </c:pt>
                <c:pt idx="3">
                  <c:v>0.71</c:v>
                </c:pt>
                <c:pt idx="4">
                  <c:v>#N/A</c:v>
                </c:pt>
                <c:pt idx="5">
                  <c:v>0.46</c:v>
                </c:pt>
                <c:pt idx="6">
                  <c:v>#N/A</c:v>
                </c:pt>
                <c:pt idx="7">
                  <c:v>0.56999999999999995</c:v>
                </c:pt>
                <c:pt idx="8">
                  <c:v>#N/A</c:v>
                </c:pt>
                <c:pt idx="9">
                  <c:v>1.42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0.68</c:v>
                </c:pt>
                <c:pt idx="2">
                  <c:v>#N/A</c:v>
                </c:pt>
                <c:pt idx="3">
                  <c:v>0.67</c:v>
                </c:pt>
                <c:pt idx="4">
                  <c:v>#N/A</c:v>
                </c:pt>
                <c:pt idx="5">
                  <c:v>0.8</c:v>
                </c:pt>
                <c:pt idx="6">
                  <c:v>#N/A</c:v>
                </c:pt>
                <c:pt idx="7">
                  <c:v>1.32</c:v>
                </c:pt>
                <c:pt idx="8">
                  <c:v>#N/A</c:v>
                </c:pt>
                <c:pt idx="9">
                  <c:v>2.0499999999999998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5.58</c:v>
                </c:pt>
                <c:pt idx="2">
                  <c:v>#N/A</c:v>
                </c:pt>
                <c:pt idx="3">
                  <c:v>4.32</c:v>
                </c:pt>
                <c:pt idx="4">
                  <c:v>#N/A</c:v>
                </c:pt>
                <c:pt idx="5">
                  <c:v>4</c:v>
                </c:pt>
                <c:pt idx="6">
                  <c:v>#N/A</c:v>
                </c:pt>
                <c:pt idx="7">
                  <c:v>5.15</c:v>
                </c:pt>
                <c:pt idx="8">
                  <c:v>#N/A</c:v>
                </c:pt>
                <c:pt idx="9">
                  <c:v>2.63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2.48</c:v>
                </c:pt>
                <c:pt idx="2">
                  <c:v>#N/A</c:v>
                </c:pt>
                <c:pt idx="3">
                  <c:v>3.13</c:v>
                </c:pt>
                <c:pt idx="4">
                  <c:v>#N/A</c:v>
                </c:pt>
                <c:pt idx="5">
                  <c:v>2.83</c:v>
                </c:pt>
                <c:pt idx="6">
                  <c:v>#N/A</c:v>
                </c:pt>
                <c:pt idx="7">
                  <c:v>2.75</c:v>
                </c:pt>
                <c:pt idx="8">
                  <c:v>#N/A</c:v>
                </c:pt>
                <c:pt idx="9">
                  <c:v>2.91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2.2400000000000002</c:v>
                </c:pt>
                <c:pt idx="2">
                  <c:v>#N/A</c:v>
                </c:pt>
                <c:pt idx="3">
                  <c:v>2.79</c:v>
                </c:pt>
                <c:pt idx="4">
                  <c:v>#N/A</c:v>
                </c:pt>
                <c:pt idx="5">
                  <c:v>3.47</c:v>
                </c:pt>
                <c:pt idx="6">
                  <c:v>#N/A</c:v>
                </c:pt>
                <c:pt idx="7">
                  <c:v>4.07</c:v>
                </c:pt>
                <c:pt idx="8">
                  <c:v>#N/A</c:v>
                </c:pt>
                <c:pt idx="9">
                  <c:v>4.88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8838144"/>
        <c:axId val="48839680"/>
      </c:barChart>
      <c:catAx>
        <c:axId val="4883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39680"/>
        <c:crosses val="autoZero"/>
        <c:auto val="1"/>
        <c:lblAlgn val="ctr"/>
        <c:lblOffset val="100"/>
        <c:tickLblSkip val="1"/>
        <c:tickMarkSkip val="1"/>
        <c:noMultiLvlLbl val="0"/>
      </c:catAx>
      <c:valAx>
        <c:axId val="4883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3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3174</c:v>
                </c:pt>
                <c:pt idx="5">
                  <c:v>3296</c:v>
                </c:pt>
                <c:pt idx="8">
                  <c:v>3406</c:v>
                </c:pt>
                <c:pt idx="11">
                  <c:v>3400</c:v>
                </c:pt>
                <c:pt idx="14">
                  <c:v>3393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c:v>
                </c:pt>
                <c:pt idx="3">
                  <c:v>17</c:v>
                </c:pt>
                <c:pt idx="6">
                  <c:v>24</c:v>
                </c:pt>
                <c:pt idx="9">
                  <c:v>19</c:v>
                </c:pt>
                <c:pt idx="12">
                  <c:v>19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1716</c:v>
                </c:pt>
                <c:pt idx="3">
                  <c:v>1761</c:v>
                </c:pt>
                <c:pt idx="6">
                  <c:v>1805</c:v>
                </c:pt>
                <c:pt idx="9">
                  <c:v>1801</c:v>
                </c:pt>
                <c:pt idx="12">
                  <c:v>1820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2904</c:v>
                </c:pt>
                <c:pt idx="3">
                  <c:v>3066</c:v>
                </c:pt>
                <c:pt idx="6">
                  <c:v>2893</c:v>
                </c:pt>
                <c:pt idx="9">
                  <c:v>3000</c:v>
                </c:pt>
                <c:pt idx="12">
                  <c:v>3010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7436416"/>
        <c:axId val="97438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1465</c:v>
                </c:pt>
                <c:pt idx="2">
                  <c:v>#N/A</c:v>
                </c:pt>
                <c:pt idx="3">
                  <c:v>#N/A</c:v>
                </c:pt>
                <c:pt idx="4">
                  <c:v>1548</c:v>
                </c:pt>
                <c:pt idx="5">
                  <c:v>#N/A</c:v>
                </c:pt>
                <c:pt idx="6">
                  <c:v>#N/A</c:v>
                </c:pt>
                <c:pt idx="7">
                  <c:v>1316</c:v>
                </c:pt>
                <c:pt idx="8">
                  <c:v>#N/A</c:v>
                </c:pt>
                <c:pt idx="9">
                  <c:v>#N/A</c:v>
                </c:pt>
                <c:pt idx="10">
                  <c:v>1420</c:v>
                </c:pt>
                <c:pt idx="11">
                  <c:v>#N/A</c:v>
                </c:pt>
                <c:pt idx="12">
                  <c:v>#N/A</c:v>
                </c:pt>
                <c:pt idx="13">
                  <c:v>1456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7436416"/>
        <c:axId val="97438336"/>
      </c:lineChart>
      <c:catAx>
        <c:axId val="9743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438336"/>
        <c:crosses val="autoZero"/>
        <c:auto val="1"/>
        <c:lblAlgn val="ctr"/>
        <c:lblOffset val="100"/>
        <c:tickLblSkip val="1"/>
        <c:tickMarkSkip val="1"/>
        <c:noMultiLvlLbl val="0"/>
      </c:catAx>
      <c:valAx>
        <c:axId val="9743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43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33413</c:v>
                </c:pt>
                <c:pt idx="5">
                  <c:v>32996</c:v>
                </c:pt>
                <c:pt idx="8">
                  <c:v>31894</c:v>
                </c:pt>
                <c:pt idx="11">
                  <c:v>29742</c:v>
                </c:pt>
                <c:pt idx="14">
                  <c:v>28490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688</c:v>
                </c:pt>
                <c:pt idx="5">
                  <c:v>611</c:v>
                </c:pt>
                <c:pt idx="8">
                  <c:v>533</c:v>
                </c:pt>
                <c:pt idx="11">
                  <c:v>455</c:v>
                </c:pt>
                <c:pt idx="14">
                  <c:v>378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11805</c:v>
                </c:pt>
                <c:pt idx="5">
                  <c:v>12489</c:v>
                </c:pt>
                <c:pt idx="8">
                  <c:v>12935</c:v>
                </c:pt>
                <c:pt idx="11">
                  <c:v>13212</c:v>
                </c:pt>
                <c:pt idx="14">
                  <c:v>13689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4207</c:v>
                </c:pt>
                <c:pt idx="3">
                  <c:v>4370</c:v>
                </c:pt>
                <c:pt idx="6">
                  <c:v>3923</c:v>
                </c:pt>
                <c:pt idx="9">
                  <c:v>4148</c:v>
                </c:pt>
                <c:pt idx="12">
                  <c:v>4130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21454</c:v>
                </c:pt>
                <c:pt idx="3">
                  <c:v>20556</c:v>
                </c:pt>
                <c:pt idx="6">
                  <c:v>19596</c:v>
                </c:pt>
                <c:pt idx="9">
                  <c:v>18613</c:v>
                </c:pt>
                <c:pt idx="12">
                  <c:v>17695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234</c:v>
                </c:pt>
                <c:pt idx="3">
                  <c:v>214</c:v>
                </c:pt>
                <c:pt idx="6">
                  <c:v>169</c:v>
                </c:pt>
                <c:pt idx="9">
                  <c:v>150</c:v>
                </c:pt>
                <c:pt idx="12">
                  <c:v>131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26113</c:v>
                </c:pt>
                <c:pt idx="3">
                  <c:v>25298</c:v>
                </c:pt>
                <c:pt idx="6">
                  <c:v>23521</c:v>
                </c:pt>
                <c:pt idx="9">
                  <c:v>21599</c:v>
                </c:pt>
                <c:pt idx="12">
                  <c:v>20695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4861568"/>
        <c:axId val="11486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6102</c:v>
                </c:pt>
                <c:pt idx="2">
                  <c:v>#N/A</c:v>
                </c:pt>
                <c:pt idx="3">
                  <c:v>#N/A</c:v>
                </c:pt>
                <c:pt idx="4">
                  <c:v>4342</c:v>
                </c:pt>
                <c:pt idx="5">
                  <c:v>#N/A</c:v>
                </c:pt>
                <c:pt idx="6">
                  <c:v>#N/A</c:v>
                </c:pt>
                <c:pt idx="7">
                  <c:v>1847</c:v>
                </c:pt>
                <c:pt idx="8">
                  <c:v>#N/A</c:v>
                </c:pt>
                <c:pt idx="9">
                  <c:v>#N/A</c:v>
                </c:pt>
                <c:pt idx="10">
                  <c:v>1102</c:v>
                </c:pt>
                <c:pt idx="11">
                  <c:v>#N/A</c:v>
                </c:pt>
                <c:pt idx="12">
                  <c:v>#N/A</c:v>
                </c:pt>
                <c:pt idx="13">
                  <c:v>94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4861568"/>
        <c:axId val="114863488"/>
      </c:lineChart>
      <c:catAx>
        <c:axId val="11486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863488"/>
        <c:crosses val="autoZero"/>
        <c:auto val="1"/>
        <c:lblAlgn val="ctr"/>
        <c:lblOffset val="100"/>
        <c:tickLblSkip val="1"/>
        <c:tickMarkSkip val="1"/>
        <c:noMultiLvlLbl val="0"/>
      </c:catAx>
      <c:valAx>
        <c:axId val="11486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6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48.6</c:v>
                </c:pt>
                <c:pt idx="4">
                  <c:v>49.3</c:v>
                </c:pt>
              </c:numCache>
            </c:numRef>
          </c:xVal>
          <c:yVal>
            <c:numRef>
              <c:f>公会計指標分析・財政指標組合せ分析表!$K$51:$O$51</c:f>
              <c:numCache>
                <c:formatCode>#,##0.0;"▲ "#,##0.0</c:formatCode>
                <c:ptCount val="5"/>
                <c:pt idx="3">
                  <c:v>10.1</c:v>
                </c:pt>
                <c:pt idx="4">
                  <c:v>0.8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pt idx="4">
                  <c:v>56.6</c:v>
                </c:pt>
              </c:numCache>
            </c:numRef>
          </c:xVal>
          <c:yVal>
            <c:numRef>
              <c:f>公会計指標分析・財政指標組合せ分析表!$K$55:$O$55</c:f>
              <c:numCache>
                <c:formatCode>#,##0.0;"▲ "#,##0.0</c:formatCode>
                <c:ptCount val="5"/>
                <c:pt idx="3">
                  <c:v>41.5</c:v>
                </c:pt>
                <c:pt idx="4">
                  <c:v>36.6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2886016"/>
        <c:axId val="122896384"/>
      </c:scatterChart>
      <c:valAx>
        <c:axId val="122886016"/>
        <c:scaling>
          <c:orientation val="minMax"/>
          <c:max val="57.300000000000004"/>
          <c:min val="48.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896384"/>
        <c:crosses val="autoZero"/>
        <c:crossBetween val="midCat"/>
      </c:valAx>
      <c:valAx>
        <c:axId val="122896384"/>
        <c:scaling>
          <c:orientation val="minMax"/>
          <c:max val="4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886016"/>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12.9</c:v>
                </c:pt>
                <c:pt idx="2">
                  <c:v>12.6</c:v>
                </c:pt>
                <c:pt idx="3">
                  <c:v>12.7</c:v>
                </c:pt>
                <c:pt idx="4">
                  <c:v>12.8</c:v>
                </c:pt>
              </c:numCache>
            </c:numRef>
          </c:xVal>
          <c:yVal>
            <c:numRef>
              <c:f>公会計指標分析・財政指標組合せ分析表!$K$73:$O$73</c:f>
              <c:numCache>
                <c:formatCode>#,##0.0;"▲ "#,##0.0</c:formatCode>
                <c:ptCount val="5"/>
                <c:pt idx="0">
                  <c:v>52.5</c:v>
                </c:pt>
                <c:pt idx="1">
                  <c:v>37.4</c:v>
                </c:pt>
                <c:pt idx="2">
                  <c:v>16.600000000000001</c:v>
                </c:pt>
                <c:pt idx="3">
                  <c:v>10.1</c:v>
                </c:pt>
                <c:pt idx="4">
                  <c:v>0.8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13.4</c:v>
                </c:pt>
                <c:pt idx="1">
                  <c:v>13.2</c:v>
                </c:pt>
                <c:pt idx="2">
                  <c:v>12.6</c:v>
                </c:pt>
                <c:pt idx="3">
                  <c:v>9.6</c:v>
                </c:pt>
                <c:pt idx="4">
                  <c:v>9.1999999999999993</c:v>
                </c:pt>
              </c:numCache>
            </c:numRef>
          </c:xVal>
          <c:yVal>
            <c:numRef>
              <c:f>公会計指標分析・財政指標組合せ分析表!$K$77:$O$77</c:f>
              <c:numCache>
                <c:formatCode>#,##0.0;"▲ "#,##0.0</c:formatCode>
                <c:ptCount val="5"/>
                <c:pt idx="0">
                  <c:v>85.8</c:v>
                </c:pt>
                <c:pt idx="1">
                  <c:v>76.599999999999994</c:v>
                </c:pt>
                <c:pt idx="2">
                  <c:v>60.9</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700160"/>
        <c:axId val="122702080"/>
      </c:scatterChart>
      <c:valAx>
        <c:axId val="122700160"/>
        <c:scaling>
          <c:orientation val="minMax"/>
          <c:max val="13.799999999999999"/>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702080"/>
        <c:crosses val="autoZero"/>
        <c:crossBetween val="midCat"/>
      </c:valAx>
      <c:valAx>
        <c:axId val="122702080"/>
        <c:scaling>
          <c:orientation val="minMax"/>
          <c:max val="1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700160"/>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緊急防災減災事業債の元金償還が平成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年度から始まったことに加え、臨時財政対策債の元利償還金が増となったことにより分子部分を悪化させた。今後も大規模事業が控えているが、事業の選択と集中を図り、実質公債費比率の上昇を抑制する。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公営企業債等繰入見込額の減、地方債の発行抑制などによる地方債現在高の減、積極的な基金積み立てによる充当可能基金が増となったことなどで分子の額が減となり、比率が改善した。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今後も大規模事業が控えており、将来負担比率の悪化が危惧されるため、計画事業の見直しなどにより市債の発行額を抑制し、比率の改善に努める。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33,808
33,446
851.21
22,210,093
21,558,788
366,896
13,917,728
20,598,071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0.8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[ 49.3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及び国県平均と比べて低い数値となっているが、施設の老朽化は年々進んでいる。当市は、保有する公共施設等を計画的に更新・統廃合・長寿命化等を行うため下呂市公共施設等総合管理計画を策定している。今後も、当該</a:t>
          </a:r>
          <a:r>
            <a:rPr kumimoji="1" lang="ja-JP" altLang="en-US" sz="1100">
              <a:solidFill>
                <a:schemeClr val="dk1"/>
              </a:solidFill>
              <a:effectLst/>
              <a:latin typeface="+mn-lt"/>
              <a:ea typeface="+mn-ea"/>
              <a:cs typeface="+mn-cs"/>
            </a:rPr>
            <a:t>計画に基づき施設の維持管理を適切に進めていく。</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30920</xdr:rowOff>
    </xdr:from>
    <xdr:ext cx="405111" cy="259045"/>
    <xdr:sp macro="" textlink="">
      <xdr:nvSpPr>
        <xdr:cNvPr id="69" name="有形固定資産減価償却率平均値テキスト"/>
        <xdr:cNvSpPr txBox="1"/>
      </xdr:nvSpPr>
      <xdr:spPr>
        <a:xfrm>
          <a:off x="4813300" y="5955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99272</xdr:rowOff>
    </xdr:from>
    <xdr:to>
      <xdr:col>3</xdr:col>
      <xdr:colOff>1222375</xdr:colOff>
      <xdr:row>33</xdr:row>
      <xdr:rowOff>29422</xdr:rowOff>
    </xdr:to>
    <xdr:sp macro="" textlink="">
      <xdr:nvSpPr>
        <xdr:cNvPr id="77" name="円/楕円 76"/>
        <xdr:cNvSpPr/>
      </xdr:nvSpPr>
      <xdr:spPr>
        <a:xfrm>
          <a:off x="4711700" y="63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77699</xdr:rowOff>
    </xdr:from>
    <xdr:ext cx="405111" cy="259045"/>
    <xdr:sp macro="" textlink="">
      <xdr:nvSpPr>
        <xdr:cNvPr id="78" name="有形固定資産減価償却率該当値テキスト"/>
        <xdr:cNvSpPr txBox="1"/>
      </xdr:nvSpPr>
      <xdr:spPr>
        <a:xfrm>
          <a:off x="4813300" y="6345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124460</xdr:rowOff>
    </xdr:from>
    <xdr:to>
      <xdr:col>3</xdr:col>
      <xdr:colOff>511175</xdr:colOff>
      <xdr:row>33</xdr:row>
      <xdr:rowOff>54610</xdr:rowOff>
    </xdr:to>
    <xdr:sp macro="" textlink="">
      <xdr:nvSpPr>
        <xdr:cNvPr id="79" name="円/楕円 78"/>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150072</xdr:rowOff>
    </xdr:from>
    <xdr:to>
      <xdr:col>3</xdr:col>
      <xdr:colOff>1171575</xdr:colOff>
      <xdr:row>33</xdr:row>
      <xdr:rowOff>3810</xdr:rowOff>
    </xdr:to>
    <xdr:cxnSp macro="">
      <xdr:nvCxnSpPr>
        <xdr:cNvPr id="80" name="直線コネクタ 79"/>
        <xdr:cNvCxnSpPr/>
      </xdr:nvCxnSpPr>
      <xdr:spPr>
        <a:xfrm flipV="1">
          <a:off x="4051300" y="6417522"/>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133367</xdr:rowOff>
    </xdr:from>
    <xdr:ext cx="405111" cy="259045"/>
    <xdr:sp macro="" textlink="">
      <xdr:nvSpPr>
        <xdr:cNvPr id="81" name="n_1aveValue有形固定資産減価償却率"/>
        <xdr:cNvSpPr txBox="1"/>
      </xdr:nvSpPr>
      <xdr:spPr>
        <a:xfrm>
          <a:off x="3836043"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45737</xdr:rowOff>
    </xdr:from>
    <xdr:ext cx="405111" cy="259045"/>
    <xdr:sp macro="" textlink="">
      <xdr:nvSpPr>
        <xdr:cNvPr id="82" name="n_1mainValue有形固定資産減価償却率"/>
        <xdr:cNvSpPr txBox="1"/>
      </xdr:nvSpPr>
      <xdr:spPr>
        <a:xfrm>
          <a:off x="3836043"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33,808
33,446
851.21
22,210,093
21,558,788
366,896
13,917,728
20,598,071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135907</xdr:rowOff>
    </xdr:from>
    <xdr:ext cx="405111" cy="259045"/>
    <xdr:sp macro="" textlink="">
      <xdr:nvSpPr>
        <xdr:cNvPr id="62" name="【道路】&#10;有形固定資産減価償却率平均値テキスト"/>
        <xdr:cNvSpPr txBox="1"/>
      </xdr:nvSpPr>
      <xdr:spPr>
        <a:xfrm>
          <a:off x="47244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160655</xdr:rowOff>
    </xdr:from>
    <xdr:to>
      <xdr:col>6</xdr:col>
      <xdr:colOff>561975</xdr:colOff>
      <xdr:row>39</xdr:row>
      <xdr:rowOff>90805</xdr:rowOff>
    </xdr:to>
    <xdr:sp macro="" textlink="">
      <xdr:nvSpPr>
        <xdr:cNvPr id="70" name="円/楕円 69"/>
        <xdr:cNvSpPr/>
      </xdr:nvSpPr>
      <xdr:spPr>
        <a:xfrm>
          <a:off x="4584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139082</xdr:rowOff>
    </xdr:from>
    <xdr:ext cx="405111" cy="259045"/>
    <xdr:sp macro="" textlink="">
      <xdr:nvSpPr>
        <xdr:cNvPr id="71" name="【道路】&#10;有形固定資産減価償却率該当値テキスト"/>
        <xdr:cNvSpPr txBox="1"/>
      </xdr:nvSpPr>
      <xdr:spPr>
        <a:xfrm>
          <a:off x="4724400"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23495</xdr:rowOff>
    </xdr:from>
    <xdr:to>
      <xdr:col>5</xdr:col>
      <xdr:colOff>409575</xdr:colOff>
      <xdr:row>39</xdr:row>
      <xdr:rowOff>125095</xdr:rowOff>
    </xdr:to>
    <xdr:sp macro="" textlink="">
      <xdr:nvSpPr>
        <xdr:cNvPr id="72" name="円/楕円 71"/>
        <xdr:cNvSpPr/>
      </xdr:nvSpPr>
      <xdr:spPr>
        <a:xfrm>
          <a:off x="3746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40005</xdr:rowOff>
    </xdr:from>
    <xdr:to>
      <xdr:col>6</xdr:col>
      <xdr:colOff>511175</xdr:colOff>
      <xdr:row>39</xdr:row>
      <xdr:rowOff>74295</xdr:rowOff>
    </xdr:to>
    <xdr:cxnSp macro="">
      <xdr:nvCxnSpPr>
        <xdr:cNvPr id="73" name="直線コネクタ 72"/>
        <xdr:cNvCxnSpPr/>
      </xdr:nvCxnSpPr>
      <xdr:spPr>
        <a:xfrm flipV="1">
          <a:off x="3797300" y="67265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139717</xdr:rowOff>
    </xdr:from>
    <xdr:ext cx="405111" cy="259045"/>
    <xdr:sp macro="" textlink="">
      <xdr:nvSpPr>
        <xdr:cNvPr id="74" name="n_1aveValue【道路】&#10;有形固定資産減価償却率"/>
        <xdr:cNvSpPr txBox="1"/>
      </xdr:nvSpPr>
      <xdr:spPr>
        <a:xfrm>
          <a:off x="3582043"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116222</xdr:rowOff>
    </xdr:from>
    <xdr:ext cx="405111" cy="259045"/>
    <xdr:sp macro="" textlink="">
      <xdr:nvSpPr>
        <xdr:cNvPr id="75" name="n_1mainValue【道路】&#10;有形固定資産減価償却率"/>
        <xdr:cNvSpPr txBox="1"/>
      </xdr:nvSpPr>
      <xdr:spPr>
        <a:xfrm>
          <a:off x="3582043"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7" name="直線コネクタ 96"/>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8"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9" name="直線コネクタ 98"/>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100"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101" name="直線コネクタ 100"/>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102"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3" name="フローチャート : 判断 102"/>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4" name="フローチャート : 判断 103"/>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136957</xdr:rowOff>
    </xdr:from>
    <xdr:to>
      <xdr:col>15</xdr:col>
      <xdr:colOff>231775</xdr:colOff>
      <xdr:row>37</xdr:row>
      <xdr:rowOff>67107</xdr:rowOff>
    </xdr:to>
    <xdr:sp macro="" textlink="">
      <xdr:nvSpPr>
        <xdr:cNvPr id="110" name="円/楕円 109"/>
        <xdr:cNvSpPr/>
      </xdr:nvSpPr>
      <xdr:spPr>
        <a:xfrm>
          <a:off x="10426700" y="63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159834</xdr:rowOff>
    </xdr:from>
    <xdr:ext cx="534377" cy="259045"/>
    <xdr:sp macro="" textlink="">
      <xdr:nvSpPr>
        <xdr:cNvPr id="111" name="【道路】&#10;一人当たり延長該当値テキスト"/>
        <xdr:cNvSpPr txBox="1"/>
      </xdr:nvSpPr>
      <xdr:spPr>
        <a:xfrm>
          <a:off x="10566400" y="616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17.560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143723</xdr:rowOff>
    </xdr:from>
    <xdr:to>
      <xdr:col>14</xdr:col>
      <xdr:colOff>79375</xdr:colOff>
      <xdr:row>37</xdr:row>
      <xdr:rowOff>73873</xdr:rowOff>
    </xdr:to>
    <xdr:sp macro="" textlink="">
      <xdr:nvSpPr>
        <xdr:cNvPr id="112" name="円/楕円 111"/>
        <xdr:cNvSpPr/>
      </xdr:nvSpPr>
      <xdr:spPr>
        <a:xfrm>
          <a:off x="9588500" y="631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16307</xdr:rowOff>
    </xdr:from>
    <xdr:to>
      <xdr:col>15</xdr:col>
      <xdr:colOff>180975</xdr:colOff>
      <xdr:row>37</xdr:row>
      <xdr:rowOff>23073</xdr:rowOff>
    </xdr:to>
    <xdr:cxnSp macro="">
      <xdr:nvCxnSpPr>
        <xdr:cNvPr id="113" name="直線コネクタ 112"/>
        <xdr:cNvCxnSpPr/>
      </xdr:nvCxnSpPr>
      <xdr:spPr>
        <a:xfrm flipV="1">
          <a:off x="9639300" y="6359957"/>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74465</xdr:rowOff>
    </xdr:from>
    <xdr:ext cx="534377" cy="259045"/>
    <xdr:sp macro="" textlink="">
      <xdr:nvSpPr>
        <xdr:cNvPr id="114" name="n_1aveValue【道路】&#10;一人当たり延長"/>
        <xdr:cNvSpPr txBox="1"/>
      </xdr:nvSpPr>
      <xdr:spPr>
        <a:xfrm>
          <a:off x="9359410" y="65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90400</xdr:rowOff>
    </xdr:from>
    <xdr:ext cx="534377" cy="259045"/>
    <xdr:sp macro="" textlink="">
      <xdr:nvSpPr>
        <xdr:cNvPr id="115" name="n_1mainValue【道路】&#10;一人当たり延長"/>
        <xdr:cNvSpPr txBox="1"/>
      </xdr:nvSpPr>
      <xdr:spPr>
        <a:xfrm>
          <a:off x="9359410" y="609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8" name="直線コネクタ 137"/>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9"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40" name="直線コネクタ 139"/>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41"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42" name="直線コネクタ 141"/>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43"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44" name="フローチャート : 判断 143"/>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45" name="フローチャート : 判断 144"/>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26924</xdr:rowOff>
    </xdr:from>
    <xdr:to>
      <xdr:col>6</xdr:col>
      <xdr:colOff>561975</xdr:colOff>
      <xdr:row>60</xdr:row>
      <xdr:rowOff>128524</xdr:rowOff>
    </xdr:to>
    <xdr:sp macro="" textlink="">
      <xdr:nvSpPr>
        <xdr:cNvPr id="151" name="円/楕円 150"/>
        <xdr:cNvSpPr/>
      </xdr:nvSpPr>
      <xdr:spPr>
        <a:xfrm>
          <a:off x="4584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49801</xdr:rowOff>
    </xdr:from>
    <xdr:ext cx="405111" cy="259045"/>
    <xdr:sp macro="" textlink="">
      <xdr:nvSpPr>
        <xdr:cNvPr id="152" name="【橋りょう・トンネル】&#10;有形固定資産減価償却率該当値テキスト"/>
        <xdr:cNvSpPr txBox="1"/>
      </xdr:nvSpPr>
      <xdr:spPr>
        <a:xfrm>
          <a:off x="4724400" y="1016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100076</xdr:rowOff>
    </xdr:from>
    <xdr:to>
      <xdr:col>5</xdr:col>
      <xdr:colOff>409575</xdr:colOff>
      <xdr:row>61</xdr:row>
      <xdr:rowOff>30226</xdr:rowOff>
    </xdr:to>
    <xdr:sp macro="" textlink="">
      <xdr:nvSpPr>
        <xdr:cNvPr id="153" name="円/楕円 152"/>
        <xdr:cNvSpPr/>
      </xdr:nvSpPr>
      <xdr:spPr>
        <a:xfrm>
          <a:off x="3746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77724</xdr:rowOff>
    </xdr:from>
    <xdr:to>
      <xdr:col>6</xdr:col>
      <xdr:colOff>511175</xdr:colOff>
      <xdr:row>60</xdr:row>
      <xdr:rowOff>150876</xdr:rowOff>
    </xdr:to>
    <xdr:cxnSp macro="">
      <xdr:nvCxnSpPr>
        <xdr:cNvPr id="154" name="直線コネクタ 153"/>
        <xdr:cNvCxnSpPr/>
      </xdr:nvCxnSpPr>
      <xdr:spPr>
        <a:xfrm flipV="1">
          <a:off x="3797300" y="103647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117619</xdr:rowOff>
    </xdr:from>
    <xdr:ext cx="405111" cy="259045"/>
    <xdr:sp macro="" textlink="">
      <xdr:nvSpPr>
        <xdr:cNvPr id="155" name="n_1aveValue【橋りょう・トンネル】&#10;有形固定資産減価償却率"/>
        <xdr:cNvSpPr txBox="1"/>
      </xdr:nvSpPr>
      <xdr:spPr>
        <a:xfrm>
          <a:off x="3582043"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21353</xdr:rowOff>
    </xdr:from>
    <xdr:ext cx="405111" cy="259045"/>
    <xdr:sp macro="" textlink="">
      <xdr:nvSpPr>
        <xdr:cNvPr id="156" name="n_1mainValue【橋りょう・トンネル】&#10;有形固定資産減価償却率"/>
        <xdr:cNvSpPr txBox="1"/>
      </xdr:nvSpPr>
      <xdr:spPr>
        <a:xfrm>
          <a:off x="3582043"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0" name="テキスト ボックス 16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2" name="テキスト ボックス 17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4" name="テキスト ボックス 17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6" name="テキスト ボックス 17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82" name="直線コネクタ 181"/>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83"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84" name="直線コネクタ 183"/>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85"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86" name="直線コネクタ 185"/>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87"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88" name="フローチャート : 判断 187"/>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9" name="フローチャート : 判断 188"/>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73265</xdr:rowOff>
    </xdr:from>
    <xdr:to>
      <xdr:col>15</xdr:col>
      <xdr:colOff>231775</xdr:colOff>
      <xdr:row>60</xdr:row>
      <xdr:rowOff>3415</xdr:rowOff>
    </xdr:to>
    <xdr:sp macro="" textlink="">
      <xdr:nvSpPr>
        <xdr:cNvPr id="195" name="円/楕円 194"/>
        <xdr:cNvSpPr/>
      </xdr:nvSpPr>
      <xdr:spPr>
        <a:xfrm>
          <a:off x="10426700" y="1018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96142</xdr:rowOff>
    </xdr:from>
    <xdr:ext cx="599010" cy="259045"/>
    <xdr:sp macro="" textlink="">
      <xdr:nvSpPr>
        <xdr:cNvPr id="196" name="【橋りょう・トンネル】&#10;一人当たり有形固定資産（償却資産）額該当値テキスト"/>
        <xdr:cNvSpPr txBox="1"/>
      </xdr:nvSpPr>
      <xdr:spPr>
        <a:xfrm>
          <a:off x="10566400" y="1004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529,020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86920</xdr:rowOff>
    </xdr:from>
    <xdr:to>
      <xdr:col>14</xdr:col>
      <xdr:colOff>79375</xdr:colOff>
      <xdr:row>60</xdr:row>
      <xdr:rowOff>17070</xdr:rowOff>
    </xdr:to>
    <xdr:sp macro="" textlink="">
      <xdr:nvSpPr>
        <xdr:cNvPr id="197" name="円/楕円 196"/>
        <xdr:cNvSpPr/>
      </xdr:nvSpPr>
      <xdr:spPr>
        <a:xfrm>
          <a:off x="9588500" y="102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124065</xdr:rowOff>
    </xdr:from>
    <xdr:to>
      <xdr:col>15</xdr:col>
      <xdr:colOff>180975</xdr:colOff>
      <xdr:row>59</xdr:row>
      <xdr:rowOff>137720</xdr:rowOff>
    </xdr:to>
    <xdr:cxnSp macro="">
      <xdr:nvCxnSpPr>
        <xdr:cNvPr id="198" name="直線コネクタ 197"/>
        <xdr:cNvCxnSpPr/>
      </xdr:nvCxnSpPr>
      <xdr:spPr>
        <a:xfrm flipV="1">
          <a:off x="9639300" y="10239615"/>
          <a:ext cx="8382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114582</xdr:rowOff>
    </xdr:from>
    <xdr:ext cx="599010" cy="259045"/>
    <xdr:sp macro="" textlink="">
      <xdr:nvSpPr>
        <xdr:cNvPr id="199" name="n_1aveValue【橋りょう・トンネル】&#10;一人当たり有形固定資産（償却資産）額"/>
        <xdr:cNvSpPr txBox="1"/>
      </xdr:nvSpPr>
      <xdr:spPr>
        <a:xfrm>
          <a:off x="9327094"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33597</xdr:rowOff>
    </xdr:from>
    <xdr:ext cx="599010" cy="259045"/>
    <xdr:sp macro="" textlink="">
      <xdr:nvSpPr>
        <xdr:cNvPr id="200" name="n_1mainValue【橋りょう・トンネル】&#10;一人当たり有形固定資産（償却資産）額"/>
        <xdr:cNvSpPr txBox="1"/>
      </xdr:nvSpPr>
      <xdr:spPr>
        <a:xfrm>
          <a:off x="9327094" y="997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520,657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25" name="直線コネクタ 224"/>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26"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27" name="直線コネクタ 226"/>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28"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29" name="直線コネクタ 228"/>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149241</xdr:rowOff>
    </xdr:from>
    <xdr:ext cx="405111" cy="259045"/>
    <xdr:sp macro="" textlink="">
      <xdr:nvSpPr>
        <xdr:cNvPr id="230" name="【公営住宅】&#10;有形固定資産減価償却率平均値テキスト"/>
        <xdr:cNvSpPr txBox="1"/>
      </xdr:nvSpPr>
      <xdr:spPr>
        <a:xfrm>
          <a:off x="47244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31" name="フローチャート : 判断 230"/>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32" name="フローチャート : 判断 23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158750</xdr:rowOff>
    </xdr:from>
    <xdr:to>
      <xdr:col>6</xdr:col>
      <xdr:colOff>561975</xdr:colOff>
      <xdr:row>83</xdr:row>
      <xdr:rowOff>88900</xdr:rowOff>
    </xdr:to>
    <xdr:sp macro="" textlink="">
      <xdr:nvSpPr>
        <xdr:cNvPr id="238" name="円/楕円 237"/>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137177</xdr:rowOff>
    </xdr:from>
    <xdr:ext cx="405111" cy="259045"/>
    <xdr:sp macro="" textlink="">
      <xdr:nvSpPr>
        <xdr:cNvPr id="239" name="【公営住宅】&#10;有形固定資産減価償却率該当値テキスト"/>
        <xdr:cNvSpPr txBox="1"/>
      </xdr:nvSpPr>
      <xdr:spPr>
        <a:xfrm>
          <a:off x="47244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21589</xdr:rowOff>
    </xdr:from>
    <xdr:to>
      <xdr:col>5</xdr:col>
      <xdr:colOff>409575</xdr:colOff>
      <xdr:row>82</xdr:row>
      <xdr:rowOff>123189</xdr:rowOff>
    </xdr:to>
    <xdr:sp macro="" textlink="">
      <xdr:nvSpPr>
        <xdr:cNvPr id="240" name="円/楕円 239"/>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72389</xdr:rowOff>
    </xdr:from>
    <xdr:to>
      <xdr:col>6</xdr:col>
      <xdr:colOff>511175</xdr:colOff>
      <xdr:row>83</xdr:row>
      <xdr:rowOff>38100</xdr:rowOff>
    </xdr:to>
    <xdr:cxnSp macro="">
      <xdr:nvCxnSpPr>
        <xdr:cNvPr id="241" name="直線コネクタ 240"/>
        <xdr:cNvCxnSpPr/>
      </xdr:nvCxnSpPr>
      <xdr:spPr>
        <a:xfrm>
          <a:off x="3797300" y="1413128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168291</xdr:rowOff>
    </xdr:from>
    <xdr:ext cx="405111" cy="259045"/>
    <xdr:sp macro="" textlink="">
      <xdr:nvSpPr>
        <xdr:cNvPr id="242" name="n_1aveValue【公営住宅】&#10;有形固定資産減価償却率"/>
        <xdr:cNvSpPr txBox="1"/>
      </xdr:nvSpPr>
      <xdr:spPr>
        <a:xfrm>
          <a:off x="3582043"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114316</xdr:rowOff>
    </xdr:from>
    <xdr:ext cx="405111" cy="259045"/>
    <xdr:sp macro="" textlink="">
      <xdr:nvSpPr>
        <xdr:cNvPr id="243" name="n_1mainValue【公営住宅】&#10;有形固定資産減価償却率"/>
        <xdr:cNvSpPr txBox="1"/>
      </xdr:nvSpPr>
      <xdr:spPr>
        <a:xfrm>
          <a:off x="3582043"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5" name="テキスト ボックス 26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67" name="直線コネクタ 266"/>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68"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69" name="直線コネクタ 268"/>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70"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71" name="直線コネクタ 270"/>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29227</xdr:rowOff>
    </xdr:from>
    <xdr:ext cx="469744" cy="259045"/>
    <xdr:sp macro="" textlink="">
      <xdr:nvSpPr>
        <xdr:cNvPr id="272" name="【公営住宅】&#10;一人当たり面積平均値テキスト"/>
        <xdr:cNvSpPr txBox="1"/>
      </xdr:nvSpPr>
      <xdr:spPr>
        <a:xfrm>
          <a:off x="105664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73" name="フローチャート : 判断 272"/>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74" name="フローチャート : 判断 273"/>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17399</xdr:rowOff>
    </xdr:from>
    <xdr:to>
      <xdr:col>15</xdr:col>
      <xdr:colOff>231775</xdr:colOff>
      <xdr:row>85</xdr:row>
      <xdr:rowOff>118999</xdr:rowOff>
    </xdr:to>
    <xdr:sp macro="" textlink="">
      <xdr:nvSpPr>
        <xdr:cNvPr id="280" name="円/楕円 279"/>
        <xdr:cNvSpPr/>
      </xdr:nvSpPr>
      <xdr:spPr>
        <a:xfrm>
          <a:off x="10426700" y="14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167276</xdr:rowOff>
    </xdr:from>
    <xdr:ext cx="469744" cy="259045"/>
    <xdr:sp macro="" textlink="">
      <xdr:nvSpPr>
        <xdr:cNvPr id="281" name="【公営住宅】&#10;一人当たり面積該当値テキスト"/>
        <xdr:cNvSpPr txBox="1"/>
      </xdr:nvSpPr>
      <xdr:spPr>
        <a:xfrm>
          <a:off x="10566400" y="1456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25209</xdr:rowOff>
    </xdr:from>
    <xdr:to>
      <xdr:col>14</xdr:col>
      <xdr:colOff>79375</xdr:colOff>
      <xdr:row>85</xdr:row>
      <xdr:rowOff>126809</xdr:rowOff>
    </xdr:to>
    <xdr:sp macro="" textlink="">
      <xdr:nvSpPr>
        <xdr:cNvPr id="282" name="円/楕円 281"/>
        <xdr:cNvSpPr/>
      </xdr:nvSpPr>
      <xdr:spPr>
        <a:xfrm>
          <a:off x="9588500" y="1459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68199</xdr:rowOff>
    </xdr:from>
    <xdr:to>
      <xdr:col>15</xdr:col>
      <xdr:colOff>180975</xdr:colOff>
      <xdr:row>85</xdr:row>
      <xdr:rowOff>76009</xdr:rowOff>
    </xdr:to>
    <xdr:cxnSp macro="">
      <xdr:nvCxnSpPr>
        <xdr:cNvPr id="283" name="直線コネクタ 282"/>
        <xdr:cNvCxnSpPr/>
      </xdr:nvCxnSpPr>
      <xdr:spPr>
        <a:xfrm flipV="1">
          <a:off x="9639300" y="14641449"/>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87901</xdr:rowOff>
    </xdr:from>
    <xdr:ext cx="469744" cy="259045"/>
    <xdr:sp macro="" textlink="">
      <xdr:nvSpPr>
        <xdr:cNvPr id="284"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117936</xdr:rowOff>
    </xdr:from>
    <xdr:ext cx="469744" cy="259045"/>
    <xdr:sp macro="" textlink="">
      <xdr:nvSpPr>
        <xdr:cNvPr id="285" name="n_1mainValue【公営住宅】&#10;一人当たり面積"/>
        <xdr:cNvSpPr txBox="1"/>
      </xdr:nvSpPr>
      <xdr:spPr>
        <a:xfrm>
          <a:off x="9391727" y="1469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2" name="テキスト ボックス 31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3" name="直線コネクタ 31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4" name="テキスト ボックス 31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5" name="直線コネクタ 31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6" name="テキスト ボックス 31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7" name="直線コネクタ 31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8" name="テキスト ボックス 31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9" name="直線コネクタ 31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0" name="テキスト ボックス 31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24" name="直線コネクタ 323"/>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25"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26" name="直線コネクタ 32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27"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28" name="直線コネクタ 327"/>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151147</xdr:rowOff>
    </xdr:from>
    <xdr:ext cx="405111" cy="259045"/>
    <xdr:sp macro="" textlink="">
      <xdr:nvSpPr>
        <xdr:cNvPr id="329" name="【認定こども園・幼稚園・保育所】&#10;有形固定資産減価償却率平均値テキスト"/>
        <xdr:cNvSpPr txBox="1"/>
      </xdr:nvSpPr>
      <xdr:spPr>
        <a:xfrm>
          <a:off x="164084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30" name="フローチャート : 判断 329"/>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31" name="フローチャート : 判断 330"/>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169418</xdr:rowOff>
    </xdr:from>
    <xdr:to>
      <xdr:col>23</xdr:col>
      <xdr:colOff>568325</xdr:colOff>
      <xdr:row>38</xdr:row>
      <xdr:rowOff>99568</xdr:rowOff>
    </xdr:to>
    <xdr:sp macro="" textlink="">
      <xdr:nvSpPr>
        <xdr:cNvPr id="337" name="円/楕円 336"/>
        <xdr:cNvSpPr/>
      </xdr:nvSpPr>
      <xdr:spPr>
        <a:xfrm>
          <a:off x="16268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147845</xdr:rowOff>
    </xdr:from>
    <xdr:ext cx="405111" cy="259045"/>
    <xdr:sp macro="" textlink="">
      <xdr:nvSpPr>
        <xdr:cNvPr id="338" name="【認定こども園・幼稚園・保育所】&#10;有形固定資産減価償却率該当値テキスト"/>
        <xdr:cNvSpPr txBox="1"/>
      </xdr:nvSpPr>
      <xdr:spPr>
        <a:xfrm>
          <a:off x="16408400"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68834</xdr:rowOff>
    </xdr:from>
    <xdr:to>
      <xdr:col>22</xdr:col>
      <xdr:colOff>415925</xdr:colOff>
      <xdr:row>38</xdr:row>
      <xdr:rowOff>170434</xdr:rowOff>
    </xdr:to>
    <xdr:sp macro="" textlink="">
      <xdr:nvSpPr>
        <xdr:cNvPr id="339" name="円/楕円 338"/>
        <xdr:cNvSpPr/>
      </xdr:nvSpPr>
      <xdr:spPr>
        <a:xfrm>
          <a:off x="15430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48768</xdr:rowOff>
    </xdr:from>
    <xdr:to>
      <xdr:col>23</xdr:col>
      <xdr:colOff>517525</xdr:colOff>
      <xdr:row>38</xdr:row>
      <xdr:rowOff>119634</xdr:rowOff>
    </xdr:to>
    <xdr:cxnSp macro="">
      <xdr:nvCxnSpPr>
        <xdr:cNvPr id="340" name="直線コネクタ 339"/>
        <xdr:cNvCxnSpPr/>
      </xdr:nvCxnSpPr>
      <xdr:spPr>
        <a:xfrm flipV="1">
          <a:off x="15481300" y="6563868"/>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72661</xdr:rowOff>
    </xdr:from>
    <xdr:ext cx="405111" cy="259045"/>
    <xdr:sp macro="" textlink="">
      <xdr:nvSpPr>
        <xdr:cNvPr id="341" name="n_1aveValue【認定こども園・幼稚園・保育所】&#10;有形固定資産減価償却率"/>
        <xdr:cNvSpPr txBox="1"/>
      </xdr:nvSpPr>
      <xdr:spPr>
        <a:xfrm>
          <a:off x="15266043"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161561</xdr:rowOff>
    </xdr:from>
    <xdr:ext cx="405111" cy="259045"/>
    <xdr:sp macro="" textlink="">
      <xdr:nvSpPr>
        <xdr:cNvPr id="342" name="n_1mainValue【認定こども園・幼稚園・保育所】&#10;有形固定資産減価償却率"/>
        <xdr:cNvSpPr txBox="1"/>
      </xdr:nvSpPr>
      <xdr:spPr>
        <a:xfrm>
          <a:off x="15266043"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53" name="直線コネクタ 35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54" name="テキスト ボックス 35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5" name="直線コネクタ 35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56" name="テキスト ボックス 35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7" name="直線コネクタ 35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58" name="テキスト ボックス 35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9" name="直線コネクタ 35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0" name="テキスト ボックス 35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1" name="直線コネクタ 36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62" name="テキスト ボックス 36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3" name="直線コネクタ 36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4" name="テキスト ボックス 36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368" name="直線コネクタ 367"/>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369"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370" name="直線コネクタ 369"/>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71"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72" name="直線コネクタ 371"/>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140987</xdr:rowOff>
    </xdr:from>
    <xdr:ext cx="469744" cy="259045"/>
    <xdr:sp macro="" textlink="">
      <xdr:nvSpPr>
        <xdr:cNvPr id="373" name="【認定こども園・幼稚園・保育所】&#10;一人当たり面積平均値テキスト"/>
        <xdr:cNvSpPr txBox="1"/>
      </xdr:nvSpPr>
      <xdr:spPr>
        <a:xfrm>
          <a:off x="222504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374" name="フローチャート : 判断 37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375" name="フローチャート : 判断 374"/>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139700</xdr:rowOff>
    </xdr:from>
    <xdr:to>
      <xdr:col>32</xdr:col>
      <xdr:colOff>238125</xdr:colOff>
      <xdr:row>35</xdr:row>
      <xdr:rowOff>69850</xdr:rowOff>
    </xdr:to>
    <xdr:sp macro="" textlink="">
      <xdr:nvSpPr>
        <xdr:cNvPr id="381" name="円/楕円 380"/>
        <xdr:cNvSpPr/>
      </xdr:nvSpPr>
      <xdr:spPr>
        <a:xfrm>
          <a:off x="22110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92727</xdr:rowOff>
    </xdr:from>
    <xdr:ext cx="469744" cy="259045"/>
    <xdr:sp macro="" textlink="">
      <xdr:nvSpPr>
        <xdr:cNvPr id="382" name="【認定こども園・幼稚園・保育所】&#10;一人当たり面積該当値テキスト"/>
        <xdr:cNvSpPr txBox="1"/>
      </xdr:nvSpPr>
      <xdr:spPr>
        <a:xfrm>
          <a:off x="22250400"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162560</xdr:rowOff>
    </xdr:from>
    <xdr:to>
      <xdr:col>31</xdr:col>
      <xdr:colOff>85725</xdr:colOff>
      <xdr:row>35</xdr:row>
      <xdr:rowOff>92710</xdr:rowOff>
    </xdr:to>
    <xdr:sp macro="" textlink="">
      <xdr:nvSpPr>
        <xdr:cNvPr id="383" name="円/楕円 382"/>
        <xdr:cNvSpPr/>
      </xdr:nvSpPr>
      <xdr:spPr>
        <a:xfrm>
          <a:off x="2127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19050</xdr:rowOff>
    </xdr:from>
    <xdr:to>
      <xdr:col>32</xdr:col>
      <xdr:colOff>187325</xdr:colOff>
      <xdr:row>35</xdr:row>
      <xdr:rowOff>41910</xdr:rowOff>
    </xdr:to>
    <xdr:cxnSp macro="">
      <xdr:nvCxnSpPr>
        <xdr:cNvPr id="384" name="直線コネクタ 383"/>
        <xdr:cNvCxnSpPr/>
      </xdr:nvCxnSpPr>
      <xdr:spPr>
        <a:xfrm flipV="1">
          <a:off x="21323300" y="6019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32</xdr:row>
      <xdr:rowOff>48821</xdr:rowOff>
    </xdr:from>
    <xdr:ext cx="469744" cy="259045"/>
    <xdr:sp macro="" textlink="">
      <xdr:nvSpPr>
        <xdr:cNvPr id="385"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83837</xdr:rowOff>
    </xdr:from>
    <xdr:ext cx="469744" cy="259045"/>
    <xdr:sp macro="" textlink="">
      <xdr:nvSpPr>
        <xdr:cNvPr id="386" name="n_1mainValue【認定こども園・幼稚園・保育所】&#10;一人当たり面積"/>
        <xdr:cNvSpPr txBox="1"/>
      </xdr:nvSpPr>
      <xdr:spPr>
        <a:xfrm>
          <a:off x="21075727" y="608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8" name="直線コネクタ 3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9" name="テキスト ボックス 39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0" name="直線コネクタ 3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1" name="テキスト ボックス 4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2" name="直線コネクタ 4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3" name="テキスト ボックス 4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4" name="直線コネクタ 4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5" name="テキスト ボックス 40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409" name="直線コネクタ 408"/>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410"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411" name="直線コネクタ 410"/>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412"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413" name="直線コネクタ 412"/>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103649</xdr:rowOff>
    </xdr:from>
    <xdr:ext cx="405111" cy="259045"/>
    <xdr:sp macro="" textlink="">
      <xdr:nvSpPr>
        <xdr:cNvPr id="414" name="【学校施設】&#10;有形固定資産減価償却率平均値テキスト"/>
        <xdr:cNvSpPr txBox="1"/>
      </xdr:nvSpPr>
      <xdr:spPr>
        <a:xfrm>
          <a:off x="164084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415" name="フローチャート : 判断 414"/>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134366</xdr:rowOff>
    </xdr:from>
    <xdr:to>
      <xdr:col>22</xdr:col>
      <xdr:colOff>415925</xdr:colOff>
      <xdr:row>58</xdr:row>
      <xdr:rowOff>64516</xdr:rowOff>
    </xdr:to>
    <xdr:sp macro="" textlink="">
      <xdr:nvSpPr>
        <xdr:cNvPr id="416" name="フローチャート : 判断 415"/>
        <xdr:cNvSpPr/>
      </xdr:nvSpPr>
      <xdr:spPr>
        <a:xfrm>
          <a:off x="15430500" y="99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127508</xdr:rowOff>
    </xdr:from>
    <xdr:to>
      <xdr:col>23</xdr:col>
      <xdr:colOff>568325</xdr:colOff>
      <xdr:row>59</xdr:row>
      <xdr:rowOff>57658</xdr:rowOff>
    </xdr:to>
    <xdr:sp macro="" textlink="">
      <xdr:nvSpPr>
        <xdr:cNvPr id="422" name="円/楕円 421"/>
        <xdr:cNvSpPr/>
      </xdr:nvSpPr>
      <xdr:spPr>
        <a:xfrm>
          <a:off x="162687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150385</xdr:rowOff>
    </xdr:from>
    <xdr:ext cx="405111" cy="259045"/>
    <xdr:sp macro="" textlink="">
      <xdr:nvSpPr>
        <xdr:cNvPr id="423" name="【学校施設】&#10;有形固定資産減価償却率該当値テキスト"/>
        <xdr:cNvSpPr txBox="1"/>
      </xdr:nvSpPr>
      <xdr:spPr>
        <a:xfrm>
          <a:off x="16408400" y="99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61214</xdr:rowOff>
    </xdr:from>
    <xdr:to>
      <xdr:col>22</xdr:col>
      <xdr:colOff>415925</xdr:colOff>
      <xdr:row>59</xdr:row>
      <xdr:rowOff>162814</xdr:rowOff>
    </xdr:to>
    <xdr:sp macro="" textlink="">
      <xdr:nvSpPr>
        <xdr:cNvPr id="424" name="円/楕円 423"/>
        <xdr:cNvSpPr/>
      </xdr:nvSpPr>
      <xdr:spPr>
        <a:xfrm>
          <a:off x="15430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6858</xdr:rowOff>
    </xdr:from>
    <xdr:to>
      <xdr:col>23</xdr:col>
      <xdr:colOff>517525</xdr:colOff>
      <xdr:row>59</xdr:row>
      <xdr:rowOff>112014</xdr:rowOff>
    </xdr:to>
    <xdr:cxnSp macro="">
      <xdr:nvCxnSpPr>
        <xdr:cNvPr id="425" name="直線コネクタ 424"/>
        <xdr:cNvCxnSpPr/>
      </xdr:nvCxnSpPr>
      <xdr:spPr>
        <a:xfrm flipV="1">
          <a:off x="15481300" y="1012240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81043</xdr:rowOff>
    </xdr:from>
    <xdr:ext cx="405111" cy="259045"/>
    <xdr:sp macro="" textlink="">
      <xdr:nvSpPr>
        <xdr:cNvPr id="426" name="n_1aveValue【学校施設】&#10;有形固定資産減価償却率"/>
        <xdr:cNvSpPr txBox="1"/>
      </xdr:nvSpPr>
      <xdr:spPr>
        <a:xfrm>
          <a:off x="15266043"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153941</xdr:rowOff>
    </xdr:from>
    <xdr:ext cx="405111" cy="259045"/>
    <xdr:sp macro="" textlink="">
      <xdr:nvSpPr>
        <xdr:cNvPr id="427" name="n_1mainValue【学校施設】&#10;有形固定資産減価償却率"/>
        <xdr:cNvSpPr txBox="1"/>
      </xdr:nvSpPr>
      <xdr:spPr>
        <a:xfrm>
          <a:off x="15266043"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8" name="テキスト ボックス 4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9" name="直線コネクタ 4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0" name="テキスト ボックス 4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1" name="直線コネクタ 4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2" name="テキスト ボックス 4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3" name="直線コネクタ 4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4" name="テキスト ボックス 4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5" name="直線コネクタ 4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6" name="テキスト ボックス 4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7" name="直線コネクタ 4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8" name="テキスト ボックス 4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452" name="直線コネクタ 451"/>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453"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54" name="直線コネクタ 453"/>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455"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456" name="直線コネクタ 455"/>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166387</xdr:rowOff>
    </xdr:from>
    <xdr:ext cx="469744" cy="259045"/>
    <xdr:sp macro="" textlink="">
      <xdr:nvSpPr>
        <xdr:cNvPr id="457" name="【学校施設】&#10;一人当たり面積平均値テキスト"/>
        <xdr:cNvSpPr txBox="1"/>
      </xdr:nvSpPr>
      <xdr:spPr>
        <a:xfrm>
          <a:off x="222504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458" name="フローチャート : 判断 457"/>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459" name="フローチャート : 判断 458"/>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25400</xdr:rowOff>
    </xdr:from>
    <xdr:to>
      <xdr:col>32</xdr:col>
      <xdr:colOff>238125</xdr:colOff>
      <xdr:row>55</xdr:row>
      <xdr:rowOff>127000</xdr:rowOff>
    </xdr:to>
    <xdr:sp macro="" textlink="">
      <xdr:nvSpPr>
        <xdr:cNvPr id="465" name="円/楕円 464"/>
        <xdr:cNvSpPr/>
      </xdr:nvSpPr>
      <xdr:spPr>
        <a:xfrm>
          <a:off x="221107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133367</xdr:rowOff>
    </xdr:from>
    <xdr:ext cx="469744" cy="259045"/>
    <xdr:sp macro="" textlink="">
      <xdr:nvSpPr>
        <xdr:cNvPr id="466" name="【学校施設】&#10;一人当たり面積該当値テキスト"/>
        <xdr:cNvSpPr txBox="1"/>
      </xdr:nvSpPr>
      <xdr:spPr>
        <a:xfrm>
          <a:off x="222504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158750</xdr:rowOff>
    </xdr:from>
    <xdr:to>
      <xdr:col>31</xdr:col>
      <xdr:colOff>85725</xdr:colOff>
      <xdr:row>56</xdr:row>
      <xdr:rowOff>88900</xdr:rowOff>
    </xdr:to>
    <xdr:sp macro="" textlink="">
      <xdr:nvSpPr>
        <xdr:cNvPr id="467" name="円/楕円 466"/>
        <xdr:cNvSpPr/>
      </xdr:nvSpPr>
      <xdr:spPr>
        <a:xfrm>
          <a:off x="21272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76200</xdr:rowOff>
    </xdr:from>
    <xdr:to>
      <xdr:col>32</xdr:col>
      <xdr:colOff>187325</xdr:colOff>
      <xdr:row>56</xdr:row>
      <xdr:rowOff>38100</xdr:rowOff>
    </xdr:to>
    <xdr:cxnSp macro="">
      <xdr:nvCxnSpPr>
        <xdr:cNvPr id="468" name="直線コネクタ 467"/>
        <xdr:cNvCxnSpPr/>
      </xdr:nvCxnSpPr>
      <xdr:spPr>
        <a:xfrm flipV="1">
          <a:off x="21323300" y="9505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118127</xdr:rowOff>
    </xdr:from>
    <xdr:ext cx="469744" cy="259045"/>
    <xdr:sp macro="" textlink="">
      <xdr:nvSpPr>
        <xdr:cNvPr id="469" name="n_1aveValue【学校施設】&#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105427</xdr:rowOff>
    </xdr:from>
    <xdr:ext cx="469744" cy="259045"/>
    <xdr:sp macro="" textlink="">
      <xdr:nvSpPr>
        <xdr:cNvPr id="470" name="n_1mainValue【学校施設】&#10;一人当たり面積"/>
        <xdr:cNvSpPr txBox="1"/>
      </xdr:nvSpPr>
      <xdr:spPr>
        <a:xfrm>
          <a:off x="210757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1" name="正方形/長方形 4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2" name="正方形/長方形 4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3" name="正方形/長方形 4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4" name="正方形/長方形 4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5" name="正方形/長方形 4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6" name="正方形/長方形 4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7" name="正方形/長方形 4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8" name="正方形/長方形 4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7" name="正方形/長方形 4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8" name="正方形/長方形 4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9" name="正方形/長方形 4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0" name="正方形/長方形 4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1" name="正方形/長方形 4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2" name="正方形/長方形 4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3" name="正方形/長方形 4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4" name="正方形/長方形 4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5" name="テキスト ボックス 4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6" name="直線コネクタ 4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7" name="テキスト ボックス 4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98" name="直線コネクタ 4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99" name="テキスト ボックス 4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0" name="直線コネクタ 4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1" name="テキスト ボックス 5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2" name="直線コネクタ 5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3" name="テキスト ボックス 5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4" name="直線コネクタ 5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5" name="テキスト ボックス 5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6" name="直線コネクタ 5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07" name="テキスト ボックス 5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08" name="直線コネクタ 5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09" name="テキスト ボックス 50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0" name="直線コネクタ 5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1" name="テキスト ボックス 51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513" name="直線コネクタ 512"/>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514"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515" name="直線コネクタ 514"/>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16"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17" name="直線コネクタ 516"/>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66239</xdr:rowOff>
    </xdr:from>
    <xdr:ext cx="405111" cy="259045"/>
    <xdr:sp macro="" textlink="">
      <xdr:nvSpPr>
        <xdr:cNvPr id="518" name="【公民館】&#10;有形固定資産減価償却率平均値テキスト"/>
        <xdr:cNvSpPr txBox="1"/>
      </xdr:nvSpPr>
      <xdr:spPr>
        <a:xfrm>
          <a:off x="16408400" y="1755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519" name="フローチャート : 判断 518"/>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520" name="フローチャート : 判断 519"/>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1" name="テキスト ボックス 5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2" name="テキスト ボックス 5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3" name="テキスト ボックス 5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4" name="テキスト ボックス 5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5" name="テキスト ボックス 5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36830</xdr:rowOff>
    </xdr:from>
    <xdr:to>
      <xdr:col>23</xdr:col>
      <xdr:colOff>568325</xdr:colOff>
      <xdr:row>105</xdr:row>
      <xdr:rowOff>138430</xdr:rowOff>
    </xdr:to>
    <xdr:sp macro="" textlink="">
      <xdr:nvSpPr>
        <xdr:cNvPr id="526" name="円/楕円 525"/>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15257</xdr:rowOff>
    </xdr:from>
    <xdr:ext cx="405111" cy="259045"/>
    <xdr:sp macro="" textlink="">
      <xdr:nvSpPr>
        <xdr:cNvPr id="527" name="【公民館】&#10;有形固定資産減価償却率該当値テキスト"/>
        <xdr:cNvSpPr txBox="1"/>
      </xdr:nvSpPr>
      <xdr:spPr>
        <a:xfrm>
          <a:off x="164084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59689</xdr:rowOff>
    </xdr:from>
    <xdr:to>
      <xdr:col>22</xdr:col>
      <xdr:colOff>415925</xdr:colOff>
      <xdr:row>105</xdr:row>
      <xdr:rowOff>161289</xdr:rowOff>
    </xdr:to>
    <xdr:sp macro="" textlink="">
      <xdr:nvSpPr>
        <xdr:cNvPr id="528" name="円/楕円 527"/>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87630</xdr:rowOff>
    </xdr:from>
    <xdr:to>
      <xdr:col>23</xdr:col>
      <xdr:colOff>517525</xdr:colOff>
      <xdr:row>105</xdr:row>
      <xdr:rowOff>110489</xdr:rowOff>
    </xdr:to>
    <xdr:cxnSp macro="">
      <xdr:nvCxnSpPr>
        <xdr:cNvPr id="529" name="直線コネクタ 528"/>
        <xdr:cNvCxnSpPr/>
      </xdr:nvCxnSpPr>
      <xdr:spPr>
        <a:xfrm flipV="1">
          <a:off x="15481300" y="18089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6366</xdr:rowOff>
    </xdr:from>
    <xdr:ext cx="405111" cy="259045"/>
    <xdr:sp macro="" textlink="">
      <xdr:nvSpPr>
        <xdr:cNvPr id="530" name="n_1aveValue【公民館】&#10;有形固定資産減価償却率"/>
        <xdr:cNvSpPr txBox="1"/>
      </xdr:nvSpPr>
      <xdr:spPr>
        <a:xfrm>
          <a:off x="15266043"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152416</xdr:rowOff>
    </xdr:from>
    <xdr:ext cx="405111" cy="259045"/>
    <xdr:sp macro="" textlink="">
      <xdr:nvSpPr>
        <xdr:cNvPr id="531" name="n_1mainValue【公民館】&#10;有形固定資産減価償却率"/>
        <xdr:cNvSpPr txBox="1"/>
      </xdr:nvSpPr>
      <xdr:spPr>
        <a:xfrm>
          <a:off x="15266043"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0" name="テキスト ボックス 5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1" name="直線コネクタ 5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2" name="直線コネクタ 5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3" name="テキスト ボックス 5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4" name="直線コネクタ 5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5" name="テキスト ボックス 5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6" name="直線コネクタ 5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7" name="テキスト ボックス 5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8" name="直線コネクタ 5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9" name="テキスト ボックス 5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0" name="直線コネクタ 5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1" name="テキスト ボックス 5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2" name="直線コネクタ 5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3" name="テキスト ボックス 5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555" name="直線コネクタ 554"/>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556"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557" name="直線コネクタ 556"/>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558"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559" name="直線コネクタ 558"/>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60"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61" name="フローチャート : 判断 56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562" name="フローチャート : 判断 561"/>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3" name="テキスト ボックス 5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4" name="テキスト ボックス 5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5" name="テキスト ボックス 5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6" name="テキスト ボックス 5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7" name="テキスト ボックス 5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10161</xdr:rowOff>
    </xdr:from>
    <xdr:to>
      <xdr:col>32</xdr:col>
      <xdr:colOff>238125</xdr:colOff>
      <xdr:row>102</xdr:row>
      <xdr:rowOff>111761</xdr:rowOff>
    </xdr:to>
    <xdr:sp macro="" textlink="">
      <xdr:nvSpPr>
        <xdr:cNvPr id="568" name="円/楕円 567"/>
        <xdr:cNvSpPr/>
      </xdr:nvSpPr>
      <xdr:spPr>
        <a:xfrm>
          <a:off x="22110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33038</xdr:rowOff>
    </xdr:from>
    <xdr:ext cx="469744" cy="259045"/>
    <xdr:sp macro="" textlink="">
      <xdr:nvSpPr>
        <xdr:cNvPr id="569" name="【公民館】&#10;一人当たり面積該当値テキスト"/>
        <xdr:cNvSpPr txBox="1"/>
      </xdr:nvSpPr>
      <xdr:spPr>
        <a:xfrm>
          <a:off x="22250400"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0.294</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162561</xdr:rowOff>
    </xdr:from>
    <xdr:to>
      <xdr:col>31</xdr:col>
      <xdr:colOff>85725</xdr:colOff>
      <xdr:row>102</xdr:row>
      <xdr:rowOff>92711</xdr:rowOff>
    </xdr:to>
    <xdr:sp macro="" textlink="">
      <xdr:nvSpPr>
        <xdr:cNvPr id="570" name="円/楕円 569"/>
        <xdr:cNvSpPr/>
      </xdr:nvSpPr>
      <xdr:spPr>
        <a:xfrm>
          <a:off x="2127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41911</xdr:rowOff>
    </xdr:from>
    <xdr:to>
      <xdr:col>32</xdr:col>
      <xdr:colOff>187325</xdr:colOff>
      <xdr:row>102</xdr:row>
      <xdr:rowOff>60961</xdr:rowOff>
    </xdr:to>
    <xdr:cxnSp macro="">
      <xdr:nvCxnSpPr>
        <xdr:cNvPr id="571" name="直線コネクタ 570"/>
        <xdr:cNvCxnSpPr/>
      </xdr:nvCxnSpPr>
      <xdr:spPr>
        <a:xfrm>
          <a:off x="21323300" y="175298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16</xdr:rowOff>
    </xdr:from>
    <xdr:ext cx="469744" cy="259045"/>
    <xdr:sp macro="" textlink="">
      <xdr:nvSpPr>
        <xdr:cNvPr id="572" name="n_1aveValue【公民館】&#10;一人当たり面積"/>
        <xdr:cNvSpPr txBox="1"/>
      </xdr:nvSpPr>
      <xdr:spPr>
        <a:xfrm>
          <a:off x="21075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109238</xdr:rowOff>
    </xdr:from>
    <xdr:ext cx="469744" cy="259045"/>
    <xdr:sp macro="" textlink="">
      <xdr:nvSpPr>
        <xdr:cNvPr id="573" name="n_1mainValue【公民館】&#10;一人当たり面積"/>
        <xdr:cNvSpPr txBox="1"/>
      </xdr:nvSpPr>
      <xdr:spPr>
        <a:xfrm>
          <a:off x="21075727" y="172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4" name="正方形/長方形 5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6" name="テキスト ボックス 5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橋りょう、トンネル、学校施設、公民館について、一人当たりの延長や面積等が全国・県・類似団体平均を上回っている。今後は、下呂市公共施設等総合管理計画に基づき、施設の建替え・統廃合等も含め適切に進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33,808
33,446
851.21
22,210,093
21,558,788
366,896
13,917,728
20,598,071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71" name="直線コネクタ 70"/>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72"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73" name="直線コネクタ 72"/>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74"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75" name="直線コネクタ 74"/>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40657</xdr:rowOff>
    </xdr:from>
    <xdr:ext cx="405111" cy="259045"/>
    <xdr:sp macro="" textlink="">
      <xdr:nvSpPr>
        <xdr:cNvPr id="76" name="【体育館・プール】&#10;有形固定資産減価償却率平均値テキスト"/>
        <xdr:cNvSpPr txBox="1"/>
      </xdr:nvSpPr>
      <xdr:spPr>
        <a:xfrm>
          <a:off x="4724400" y="1032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77" name="フローチャート : 判断 76"/>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78" name="フローチャート : 判断 77"/>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165625</xdr:rowOff>
    </xdr:from>
    <xdr:ext cx="405111" cy="259045"/>
    <xdr:sp macro="" textlink="">
      <xdr:nvSpPr>
        <xdr:cNvPr id="79" name="n_1aveValue【体育館・プール】&#10;有形固定資産減価償却率"/>
        <xdr:cNvSpPr txBox="1"/>
      </xdr:nvSpPr>
      <xdr:spPr>
        <a:xfrm>
          <a:off x="3582043"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97790</xdr:rowOff>
    </xdr:from>
    <xdr:to>
      <xdr:col>6</xdr:col>
      <xdr:colOff>561975</xdr:colOff>
      <xdr:row>64</xdr:row>
      <xdr:rowOff>27940</xdr:rowOff>
    </xdr:to>
    <xdr:sp macro="" textlink="">
      <xdr:nvSpPr>
        <xdr:cNvPr id="85" name="円/楕円 84"/>
        <xdr:cNvSpPr/>
      </xdr:nvSpPr>
      <xdr:spPr>
        <a:xfrm>
          <a:off x="4584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12717</xdr:rowOff>
    </xdr:from>
    <xdr:ext cx="405111" cy="259045"/>
    <xdr:sp macro="" textlink="">
      <xdr:nvSpPr>
        <xdr:cNvPr id="86" name="【体育館・プール】&#10;有形固定資産減価償却率該当値テキスト"/>
        <xdr:cNvSpPr txBox="1"/>
      </xdr:nvSpPr>
      <xdr:spPr>
        <a:xfrm>
          <a:off x="4724400" y="1081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36068</xdr:rowOff>
    </xdr:from>
    <xdr:to>
      <xdr:col>5</xdr:col>
      <xdr:colOff>409575</xdr:colOff>
      <xdr:row>62</xdr:row>
      <xdr:rowOff>137668</xdr:rowOff>
    </xdr:to>
    <xdr:sp macro="" textlink="">
      <xdr:nvSpPr>
        <xdr:cNvPr id="87" name="円/楕円 86"/>
        <xdr:cNvSpPr/>
      </xdr:nvSpPr>
      <xdr:spPr>
        <a:xfrm>
          <a:off x="3746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86868</xdr:rowOff>
    </xdr:from>
    <xdr:to>
      <xdr:col>6</xdr:col>
      <xdr:colOff>511175</xdr:colOff>
      <xdr:row>63</xdr:row>
      <xdr:rowOff>148590</xdr:rowOff>
    </xdr:to>
    <xdr:cxnSp macro="">
      <xdr:nvCxnSpPr>
        <xdr:cNvPr id="88" name="直線コネクタ 87"/>
        <xdr:cNvCxnSpPr/>
      </xdr:nvCxnSpPr>
      <xdr:spPr>
        <a:xfrm>
          <a:off x="3797300" y="10716768"/>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128795</xdr:rowOff>
    </xdr:from>
    <xdr:ext cx="405111" cy="259045"/>
    <xdr:sp macro="" textlink="">
      <xdr:nvSpPr>
        <xdr:cNvPr id="89" name="n_1mainValue【体育館・プール】&#10;有形固定資産減価償却率"/>
        <xdr:cNvSpPr txBox="1"/>
      </xdr:nvSpPr>
      <xdr:spPr>
        <a:xfrm>
          <a:off x="3582043" y="107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13" name="直線コネクタ 112"/>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14"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15" name="直線コネクタ 114"/>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16"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17" name="直線コネクタ 116"/>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13987</xdr:rowOff>
    </xdr:from>
    <xdr:ext cx="469744" cy="259045"/>
    <xdr:sp macro="" textlink="">
      <xdr:nvSpPr>
        <xdr:cNvPr id="118" name="【体育館・プール】&#10;一人当たり面積平均値テキスト"/>
        <xdr:cNvSpPr txBox="1"/>
      </xdr:nvSpPr>
      <xdr:spPr>
        <a:xfrm>
          <a:off x="10566400" y="1012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19" name="フローチャート : 判断 118"/>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20" name="フローチャート : 判断 119"/>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106697</xdr:rowOff>
    </xdr:from>
    <xdr:ext cx="469744" cy="259045"/>
    <xdr:sp macro="" textlink="">
      <xdr:nvSpPr>
        <xdr:cNvPr id="121" name="n_1aveValue【体育館・プール】&#10;一人当たり面積"/>
        <xdr:cNvSpPr txBox="1"/>
      </xdr:nvSpPr>
      <xdr:spPr>
        <a:xfrm>
          <a:off x="9391727" y="100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162560</xdr:rowOff>
    </xdr:from>
    <xdr:to>
      <xdr:col>15</xdr:col>
      <xdr:colOff>231775</xdr:colOff>
      <xdr:row>61</xdr:row>
      <xdr:rowOff>92710</xdr:rowOff>
    </xdr:to>
    <xdr:sp macro="" textlink="">
      <xdr:nvSpPr>
        <xdr:cNvPr id="127" name="円/楕円 126"/>
        <xdr:cNvSpPr/>
      </xdr:nvSpPr>
      <xdr:spPr>
        <a:xfrm>
          <a:off x="10426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140987</xdr:rowOff>
    </xdr:from>
    <xdr:ext cx="469744" cy="259045"/>
    <xdr:sp macro="" textlink="">
      <xdr:nvSpPr>
        <xdr:cNvPr id="128" name="【体育館・プール】&#10;一人当たり面積該当値テキスト"/>
        <xdr:cNvSpPr txBox="1"/>
      </xdr:nvSpPr>
      <xdr:spPr>
        <a:xfrm>
          <a:off x="10566400"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33020</xdr:rowOff>
    </xdr:from>
    <xdr:to>
      <xdr:col>14</xdr:col>
      <xdr:colOff>79375</xdr:colOff>
      <xdr:row>56</xdr:row>
      <xdr:rowOff>134620</xdr:rowOff>
    </xdr:to>
    <xdr:sp macro="" textlink="">
      <xdr:nvSpPr>
        <xdr:cNvPr id="129" name="円/楕円 128"/>
        <xdr:cNvSpPr/>
      </xdr:nvSpPr>
      <xdr:spPr>
        <a:xfrm>
          <a:off x="9588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83820</xdr:rowOff>
    </xdr:from>
    <xdr:to>
      <xdr:col>15</xdr:col>
      <xdr:colOff>180975</xdr:colOff>
      <xdr:row>61</xdr:row>
      <xdr:rowOff>41910</xdr:rowOff>
    </xdr:to>
    <xdr:cxnSp macro="">
      <xdr:nvCxnSpPr>
        <xdr:cNvPr id="130" name="直線コネクタ 129"/>
        <xdr:cNvCxnSpPr/>
      </xdr:nvCxnSpPr>
      <xdr:spPr>
        <a:xfrm>
          <a:off x="9639300" y="9685020"/>
          <a:ext cx="838200" cy="8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54</xdr:row>
      <xdr:rowOff>151147</xdr:rowOff>
    </xdr:from>
    <xdr:ext cx="469744" cy="259045"/>
    <xdr:sp macro="" textlink="">
      <xdr:nvSpPr>
        <xdr:cNvPr id="131" name="n_1mainValue【体育館・プール】&#10;一人当たり面積"/>
        <xdr:cNvSpPr txBox="1"/>
      </xdr:nvSpPr>
      <xdr:spPr>
        <a:xfrm>
          <a:off x="93917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9" name="正方形/長方形 1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0" name="テキスト ボックス 1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1" name="直線コネクタ 1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2" name="テキスト ボックス 1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3" name="直線コネクタ 1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4" name="テキスト ボックス 1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5" name="直線コネクタ 1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6" name="テキスト ボックス 1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7" name="直線コネクタ 1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8" name="テキスト ボックス 1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9" name="直線コネクタ 1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0" name="テキスト ボックス 1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1" name="直線コネクタ 1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2" name="テキスト ボックス 1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3" name="直線コネクタ 1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4" name="テキスト ボックス 1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156" name="直線コネクタ 155"/>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157"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158" name="直線コネクタ 157"/>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159"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160" name="直線コネクタ 159"/>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111141</xdr:rowOff>
    </xdr:from>
    <xdr:ext cx="405111" cy="259045"/>
    <xdr:sp macro="" textlink="">
      <xdr:nvSpPr>
        <xdr:cNvPr id="161" name="【福祉施設】&#10;有形固定資産減価償却率平均値テキスト"/>
        <xdr:cNvSpPr txBox="1"/>
      </xdr:nvSpPr>
      <xdr:spPr>
        <a:xfrm>
          <a:off x="47244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162" name="フローチャート : 判断 161"/>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163" name="フローチャート : 判断 162"/>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137813</xdr:rowOff>
    </xdr:from>
    <xdr:ext cx="405111" cy="259045"/>
    <xdr:sp macro="" textlink="">
      <xdr:nvSpPr>
        <xdr:cNvPr id="164" name="n_1aveValue【福祉施設】&#10;有形固定資産減価償却率"/>
        <xdr:cNvSpPr txBox="1"/>
      </xdr:nvSpPr>
      <xdr:spPr>
        <a:xfrm>
          <a:off x="3582043"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5" name="テキスト ボックス 1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6" name="テキスト ボックス 1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7" name="テキスト ボックス 1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8" name="テキスト ボックス 1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9" name="テキスト ボックス 1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76836</xdr:rowOff>
    </xdr:from>
    <xdr:to>
      <xdr:col>6</xdr:col>
      <xdr:colOff>561975</xdr:colOff>
      <xdr:row>84</xdr:row>
      <xdr:rowOff>6986</xdr:rowOff>
    </xdr:to>
    <xdr:sp macro="" textlink="">
      <xdr:nvSpPr>
        <xdr:cNvPr id="170" name="円/楕円 169"/>
        <xdr:cNvSpPr/>
      </xdr:nvSpPr>
      <xdr:spPr>
        <a:xfrm>
          <a:off x="4584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55263</xdr:rowOff>
    </xdr:from>
    <xdr:ext cx="405111" cy="259045"/>
    <xdr:sp macro="" textlink="">
      <xdr:nvSpPr>
        <xdr:cNvPr id="171" name="【福祉施設】&#10;有形固定資産減価償却率該当値テキスト"/>
        <xdr:cNvSpPr txBox="1"/>
      </xdr:nvSpPr>
      <xdr:spPr>
        <a:xfrm>
          <a:off x="47244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147320</xdr:rowOff>
    </xdr:from>
    <xdr:to>
      <xdr:col>5</xdr:col>
      <xdr:colOff>409575</xdr:colOff>
      <xdr:row>84</xdr:row>
      <xdr:rowOff>77470</xdr:rowOff>
    </xdr:to>
    <xdr:sp macro="" textlink="">
      <xdr:nvSpPr>
        <xdr:cNvPr id="172" name="円/楕円 171"/>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127636</xdr:rowOff>
    </xdr:from>
    <xdr:to>
      <xdr:col>6</xdr:col>
      <xdr:colOff>511175</xdr:colOff>
      <xdr:row>84</xdr:row>
      <xdr:rowOff>26670</xdr:rowOff>
    </xdr:to>
    <xdr:cxnSp macro="">
      <xdr:nvCxnSpPr>
        <xdr:cNvPr id="173" name="直線コネクタ 172"/>
        <xdr:cNvCxnSpPr/>
      </xdr:nvCxnSpPr>
      <xdr:spPr>
        <a:xfrm flipV="1">
          <a:off x="3797300" y="14357986"/>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68597</xdr:rowOff>
    </xdr:from>
    <xdr:ext cx="405111" cy="259045"/>
    <xdr:sp macro="" textlink="">
      <xdr:nvSpPr>
        <xdr:cNvPr id="174" name="n_1mainValue【福祉施設】&#10;有形固定資産減価償却率"/>
        <xdr:cNvSpPr txBox="1"/>
      </xdr:nvSpPr>
      <xdr:spPr>
        <a:xfrm>
          <a:off x="3582043"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2" name="正方形/長方形 1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3" name="テキスト ボックス 1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4" name="直線コネクタ 1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85" name="直線コネクタ 18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6" name="テキスト ボックス 18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7" name="直線コネクタ 18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8" name="テキスト ボックス 18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9" name="直線コネクタ 18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0" name="テキスト ボックス 18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1" name="直線コネクタ 19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2" name="テキスト ボックス 19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3" name="直線コネクタ 19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94" name="テキスト ボックス 19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95" name="直線コネクタ 19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6" name="テキスト ボックス 19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7" name="直線コネクタ 1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8" name="テキスト ボックス 1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00" name="直線コネクタ 199"/>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01"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02" name="直線コネクタ 201"/>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03"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04" name="直線コネクタ 203"/>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73496</xdr:rowOff>
    </xdr:from>
    <xdr:ext cx="469744" cy="259045"/>
    <xdr:sp macro="" textlink="">
      <xdr:nvSpPr>
        <xdr:cNvPr id="205" name="【福祉施設】&#10;一人当たり面積平均値テキスト"/>
        <xdr:cNvSpPr txBox="1"/>
      </xdr:nvSpPr>
      <xdr:spPr>
        <a:xfrm>
          <a:off x="10566400" y="1447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06" name="フローチャート : 判断 205"/>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07" name="フローチャート : 判断 206"/>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3283</xdr:rowOff>
    </xdr:from>
    <xdr:ext cx="469744" cy="259045"/>
    <xdr:sp macro="" textlink="">
      <xdr:nvSpPr>
        <xdr:cNvPr id="208" name="n_1aveValue【福祉施設】&#10;一人当たり面積"/>
        <xdr:cNvSpPr txBox="1"/>
      </xdr:nvSpPr>
      <xdr:spPr>
        <a:xfrm>
          <a:off x="93917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9" name="テキスト ボックス 2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0" name="テキスト ボックス 2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1" name="テキスト ボックス 2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2" name="テキスト ボックス 2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3" name="テキスト ボックス 2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140788</xdr:rowOff>
    </xdr:from>
    <xdr:to>
      <xdr:col>15</xdr:col>
      <xdr:colOff>231775</xdr:colOff>
      <xdr:row>77</xdr:row>
      <xdr:rowOff>70938</xdr:rowOff>
    </xdr:to>
    <xdr:sp macro="" textlink="">
      <xdr:nvSpPr>
        <xdr:cNvPr id="214" name="円/楕円 213"/>
        <xdr:cNvSpPr/>
      </xdr:nvSpPr>
      <xdr:spPr>
        <a:xfrm>
          <a:off x="10426700" y="131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76</xdr:row>
      <xdr:rowOff>93815</xdr:rowOff>
    </xdr:from>
    <xdr:ext cx="469744" cy="259045"/>
    <xdr:sp macro="" textlink="">
      <xdr:nvSpPr>
        <xdr:cNvPr id="215" name="【福祉施設】&#10;一人当たり面積該当値テキスト"/>
        <xdr:cNvSpPr txBox="1"/>
      </xdr:nvSpPr>
      <xdr:spPr>
        <a:xfrm>
          <a:off x="10566400" y="1312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93436</xdr:rowOff>
    </xdr:from>
    <xdr:to>
      <xdr:col>14</xdr:col>
      <xdr:colOff>79375</xdr:colOff>
      <xdr:row>78</xdr:row>
      <xdr:rowOff>23586</xdr:rowOff>
    </xdr:to>
    <xdr:sp macro="" textlink="">
      <xdr:nvSpPr>
        <xdr:cNvPr id="216" name="円/楕円 215"/>
        <xdr:cNvSpPr/>
      </xdr:nvSpPr>
      <xdr:spPr>
        <a:xfrm>
          <a:off x="9588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20138</xdr:rowOff>
    </xdr:from>
    <xdr:to>
      <xdr:col>15</xdr:col>
      <xdr:colOff>180975</xdr:colOff>
      <xdr:row>77</xdr:row>
      <xdr:rowOff>144236</xdr:rowOff>
    </xdr:to>
    <xdr:cxnSp macro="">
      <xdr:nvCxnSpPr>
        <xdr:cNvPr id="217" name="直線コネクタ 216"/>
        <xdr:cNvCxnSpPr/>
      </xdr:nvCxnSpPr>
      <xdr:spPr>
        <a:xfrm flipV="1">
          <a:off x="9639300" y="13221788"/>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76</xdr:row>
      <xdr:rowOff>40113</xdr:rowOff>
    </xdr:from>
    <xdr:ext cx="469744" cy="259045"/>
    <xdr:sp macro="" textlink="">
      <xdr:nvSpPr>
        <xdr:cNvPr id="218" name="n_1mainValue【福祉施設】&#10;一人当たり面積"/>
        <xdr:cNvSpPr txBox="1"/>
      </xdr:nvSpPr>
      <xdr:spPr>
        <a:xfrm>
          <a:off x="9391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9" name="正方形/長方形 2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0" name="正方形/長方形 2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1" name="正方形/長方形 2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2" name="正方形/長方形 2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3" name="正方形/長方形 2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4" name="正方形/長方形 2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5" name="正方形/長方形 2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6" name="正方形/長方形 2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7" name="テキスト ボックス 2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8" name="直線コネクタ 2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29" name="直線コネクタ 22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30" name="テキスト ボックス 22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1" name="直線コネクタ 23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2" name="テキスト ボックス 23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3" name="直線コネクタ 23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4" name="テキスト ボックス 23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5" name="直線コネクタ 23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6" name="テキスト ボックス 23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37" name="直線コネクタ 23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38" name="テキスト ボックス 23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9" name="直線コネクタ 2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0" name="テキスト ボックス 2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242" name="直線コネクタ 241"/>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243"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244" name="直線コネクタ 243"/>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245"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246" name="直線コネクタ 245"/>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170197</xdr:rowOff>
    </xdr:from>
    <xdr:ext cx="405111" cy="259045"/>
    <xdr:sp macro="" textlink="">
      <xdr:nvSpPr>
        <xdr:cNvPr id="247" name="【市民会館】&#10;有形固定資産減価償却率平均値テキスト"/>
        <xdr:cNvSpPr txBox="1"/>
      </xdr:nvSpPr>
      <xdr:spPr>
        <a:xfrm>
          <a:off x="47244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248" name="フローチャート : 判断 247"/>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160655</xdr:rowOff>
    </xdr:from>
    <xdr:to>
      <xdr:col>5</xdr:col>
      <xdr:colOff>409575</xdr:colOff>
      <xdr:row>103</xdr:row>
      <xdr:rowOff>90805</xdr:rowOff>
    </xdr:to>
    <xdr:sp macro="" textlink="">
      <xdr:nvSpPr>
        <xdr:cNvPr id="249" name="フローチャート : 判断 248"/>
        <xdr:cNvSpPr/>
      </xdr:nvSpPr>
      <xdr:spPr>
        <a:xfrm>
          <a:off x="3746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107332</xdr:rowOff>
    </xdr:from>
    <xdr:ext cx="405111" cy="259045"/>
    <xdr:sp macro="" textlink="">
      <xdr:nvSpPr>
        <xdr:cNvPr id="250" name="n_1aveValue【市民会館】&#10;有形固定資産減価償却率"/>
        <xdr:cNvSpPr txBox="1"/>
      </xdr:nvSpPr>
      <xdr:spPr>
        <a:xfrm>
          <a:off x="3582043"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51" name="テキスト ボックス 2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2" name="テキスト ボックス 2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3" name="テキスト ボックス 2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4" name="テキスト ボックス 2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5" name="テキスト ボックス 2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139700</xdr:rowOff>
    </xdr:from>
    <xdr:to>
      <xdr:col>6</xdr:col>
      <xdr:colOff>561975</xdr:colOff>
      <xdr:row>107</xdr:row>
      <xdr:rowOff>69850</xdr:rowOff>
    </xdr:to>
    <xdr:sp macro="" textlink="">
      <xdr:nvSpPr>
        <xdr:cNvPr id="256" name="円/楕円 255"/>
        <xdr:cNvSpPr/>
      </xdr:nvSpPr>
      <xdr:spPr>
        <a:xfrm>
          <a:off x="4584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118127</xdr:rowOff>
    </xdr:from>
    <xdr:ext cx="405111" cy="259045"/>
    <xdr:sp macro="" textlink="">
      <xdr:nvSpPr>
        <xdr:cNvPr id="257" name="【市民会館】&#10;有形固定資産減価償却率該当値テキスト"/>
        <xdr:cNvSpPr txBox="1"/>
      </xdr:nvSpPr>
      <xdr:spPr>
        <a:xfrm>
          <a:off x="47244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74930</xdr:rowOff>
    </xdr:from>
    <xdr:to>
      <xdr:col>5</xdr:col>
      <xdr:colOff>409575</xdr:colOff>
      <xdr:row>108</xdr:row>
      <xdr:rowOff>5080</xdr:rowOff>
    </xdr:to>
    <xdr:sp macro="" textlink="">
      <xdr:nvSpPr>
        <xdr:cNvPr id="258" name="円/楕円 257"/>
        <xdr:cNvSpPr/>
      </xdr:nvSpPr>
      <xdr:spPr>
        <a:xfrm>
          <a:off x="3746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19050</xdr:rowOff>
    </xdr:from>
    <xdr:to>
      <xdr:col>6</xdr:col>
      <xdr:colOff>511175</xdr:colOff>
      <xdr:row>107</xdr:row>
      <xdr:rowOff>125730</xdr:rowOff>
    </xdr:to>
    <xdr:cxnSp macro="">
      <xdr:nvCxnSpPr>
        <xdr:cNvPr id="259" name="直線コネクタ 258"/>
        <xdr:cNvCxnSpPr/>
      </xdr:nvCxnSpPr>
      <xdr:spPr>
        <a:xfrm flipV="1">
          <a:off x="3797300" y="183642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167657</xdr:rowOff>
    </xdr:from>
    <xdr:ext cx="405111" cy="259045"/>
    <xdr:sp macro="" textlink="">
      <xdr:nvSpPr>
        <xdr:cNvPr id="260" name="n_1mainValue【市民会館】&#10;有形固定資産減価償却率"/>
        <xdr:cNvSpPr txBox="1"/>
      </xdr:nvSpPr>
      <xdr:spPr>
        <a:xfrm>
          <a:off x="3582043" y="185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1" name="正方形/長方形 2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2" name="正方形/長方形 2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3" name="正方形/長方形 2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4" name="正方形/長方形 2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5" name="正方形/長方形 2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6" name="正方形/長方形 2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7" name="正方形/長方形 2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8" name="正方形/長方形 2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9" name="テキスト ボックス 2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0" name="直線コネクタ 2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1" name="テキスト ボックス 27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72" name="直線コネクタ 27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73" name="テキスト ボックス 27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74" name="直線コネクタ 27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75" name="テキスト ボックス 27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76" name="直線コネクタ 27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77" name="テキスト ボックス 27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78" name="直線コネクタ 27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79" name="テキスト ボックス 27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0" name="直線コネクタ 2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1" name="テキスト ボックス 2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283" name="直線コネクタ 282"/>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284"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285" name="直線コネクタ 284"/>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286"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287" name="直線コネクタ 286"/>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58690</xdr:rowOff>
    </xdr:from>
    <xdr:ext cx="469744" cy="259045"/>
    <xdr:sp macro="" textlink="">
      <xdr:nvSpPr>
        <xdr:cNvPr id="288" name="【市民会館】&#10;一人当たり面積平均値テキスト"/>
        <xdr:cNvSpPr txBox="1"/>
      </xdr:nvSpPr>
      <xdr:spPr>
        <a:xfrm>
          <a:off x="10566400" y="18232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289" name="フローチャート : 判断 288"/>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123698</xdr:rowOff>
    </xdr:from>
    <xdr:to>
      <xdr:col>14</xdr:col>
      <xdr:colOff>79375</xdr:colOff>
      <xdr:row>106</xdr:row>
      <xdr:rowOff>53848</xdr:rowOff>
    </xdr:to>
    <xdr:sp macro="" textlink="">
      <xdr:nvSpPr>
        <xdr:cNvPr id="290" name="フローチャート : 判断 289"/>
        <xdr:cNvSpPr/>
      </xdr:nvSpPr>
      <xdr:spPr>
        <a:xfrm>
          <a:off x="9588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44975</xdr:rowOff>
    </xdr:from>
    <xdr:ext cx="469744" cy="259045"/>
    <xdr:sp macro="" textlink="">
      <xdr:nvSpPr>
        <xdr:cNvPr id="291" name="n_1aveValue【市民会館】&#10;一人当たり面積"/>
        <xdr:cNvSpPr txBox="1"/>
      </xdr:nvSpPr>
      <xdr:spPr>
        <a:xfrm>
          <a:off x="9391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92" name="テキスト ボックス 2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3" name="テキスト ボックス 2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4" name="テキスト ボックス 2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5" name="テキスト ボックス 2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6" name="テキスト ボックス 2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93980</xdr:rowOff>
    </xdr:from>
    <xdr:to>
      <xdr:col>15</xdr:col>
      <xdr:colOff>231775</xdr:colOff>
      <xdr:row>101</xdr:row>
      <xdr:rowOff>24130</xdr:rowOff>
    </xdr:to>
    <xdr:sp macro="" textlink="">
      <xdr:nvSpPr>
        <xdr:cNvPr id="297" name="円/楕円 296"/>
        <xdr:cNvSpPr/>
      </xdr:nvSpPr>
      <xdr:spPr>
        <a:xfrm>
          <a:off x="104267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47007</xdr:rowOff>
    </xdr:from>
    <xdr:ext cx="469744" cy="259045"/>
    <xdr:sp macro="" textlink="">
      <xdr:nvSpPr>
        <xdr:cNvPr id="298" name="【市民会館】&#10;一人当たり面積該当値テキスト"/>
        <xdr:cNvSpPr txBox="1"/>
      </xdr:nvSpPr>
      <xdr:spPr>
        <a:xfrm>
          <a:off x="10566400" y="171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0.385</a:t>
          </a:r>
          <a:endParaRPr kumimoji="1" lang="ja-JP" altLang="en-US" sz="1000" b="1">
            <a:solidFill>
              <a:srgbClr val="FF0000"/>
            </a:solidFill>
            <a:latin typeface="ＭＳ Ｐゴシック"/>
          </a:endParaRPr>
        </a:p>
      </xdr:txBody>
    </xdr:sp>
    <xdr:clientData/>
  </xdr:oneCellAnchor>
  <xdr:twoCellAnchor>
    <xdr:from>
      <xdr:col>13</xdr:col>
      <xdr:colOff>663575</xdr:colOff>
      <xdr:row>102</xdr:row>
      <xdr:rowOff>103124</xdr:rowOff>
    </xdr:from>
    <xdr:to>
      <xdr:col>14</xdr:col>
      <xdr:colOff>79375</xdr:colOff>
      <xdr:row>103</xdr:row>
      <xdr:rowOff>33274</xdr:rowOff>
    </xdr:to>
    <xdr:sp macro="" textlink="">
      <xdr:nvSpPr>
        <xdr:cNvPr id="299" name="円/楕円 298"/>
        <xdr:cNvSpPr/>
      </xdr:nvSpPr>
      <xdr:spPr>
        <a:xfrm>
          <a:off x="9588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144780</xdr:rowOff>
    </xdr:from>
    <xdr:to>
      <xdr:col>15</xdr:col>
      <xdr:colOff>180975</xdr:colOff>
      <xdr:row>102</xdr:row>
      <xdr:rowOff>153924</xdr:rowOff>
    </xdr:to>
    <xdr:cxnSp macro="">
      <xdr:nvCxnSpPr>
        <xdr:cNvPr id="300" name="直線コネクタ 299"/>
        <xdr:cNvCxnSpPr/>
      </xdr:nvCxnSpPr>
      <xdr:spPr>
        <a:xfrm flipV="1">
          <a:off x="9639300" y="17289780"/>
          <a:ext cx="8382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101</xdr:row>
      <xdr:rowOff>49801</xdr:rowOff>
    </xdr:from>
    <xdr:ext cx="469744" cy="259045"/>
    <xdr:sp macro="" textlink="">
      <xdr:nvSpPr>
        <xdr:cNvPr id="301" name="n_1mainValue【市民会館】&#10;一人当たり面積"/>
        <xdr:cNvSpPr txBox="1"/>
      </xdr:nvSpPr>
      <xdr:spPr>
        <a:xfrm>
          <a:off x="93917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3" name="直線コネクタ 3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4" name="テキスト ボックス 31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5" name="直線コネクタ 3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6" name="テキスト ボックス 3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7" name="直線コネクタ 3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8" name="テキスト ボックス 3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9" name="直線コネクタ 3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0" name="テキスト ボックス 3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1" name="直線コネクタ 3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2" name="テキスト ボックス 32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4" name="テキスト ボックス 32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42</xdr:row>
      <xdr:rowOff>0</xdr:rowOff>
    </xdr:to>
    <xdr:cxnSp macro="">
      <xdr:nvCxnSpPr>
        <xdr:cNvPr id="326" name="直線コネクタ 325"/>
        <xdr:cNvCxnSpPr/>
      </xdr:nvCxnSpPr>
      <xdr:spPr>
        <a:xfrm flipV="1">
          <a:off x="16318864" y="562356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3827</xdr:rowOff>
    </xdr:from>
    <xdr:ext cx="405111" cy="259045"/>
    <xdr:sp macro="" textlink="">
      <xdr:nvSpPr>
        <xdr:cNvPr id="327" name="【一般廃棄物処理施設】&#10;有形固定資産減価償却率最小値テキスト"/>
        <xdr:cNvSpPr txBox="1"/>
      </xdr:nvSpPr>
      <xdr:spPr>
        <a:xfrm>
          <a:off x="16408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42</xdr:row>
      <xdr:rowOff>0</xdr:rowOff>
    </xdr:from>
    <xdr:to>
      <xdr:col>23</xdr:col>
      <xdr:colOff>606425</xdr:colOff>
      <xdr:row>42</xdr:row>
      <xdr:rowOff>0</xdr:rowOff>
    </xdr:to>
    <xdr:cxnSp macro="">
      <xdr:nvCxnSpPr>
        <xdr:cNvPr id="328" name="直線コネクタ 327"/>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29"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30" name="直線コネクタ 329"/>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57167</xdr:rowOff>
    </xdr:from>
    <xdr:ext cx="405111" cy="259045"/>
    <xdr:sp macro="" textlink="">
      <xdr:nvSpPr>
        <xdr:cNvPr id="331" name="【一般廃棄物処理施設】&#10;有形固定資産減価償却率平均値テキスト"/>
        <xdr:cNvSpPr txBox="1"/>
      </xdr:nvSpPr>
      <xdr:spPr>
        <a:xfrm>
          <a:off x="164084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332" name="フローチャート : 判断 331"/>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10160</xdr:rowOff>
    </xdr:from>
    <xdr:to>
      <xdr:col>22</xdr:col>
      <xdr:colOff>415925</xdr:colOff>
      <xdr:row>39</xdr:row>
      <xdr:rowOff>111760</xdr:rowOff>
    </xdr:to>
    <xdr:sp macro="" textlink="">
      <xdr:nvSpPr>
        <xdr:cNvPr id="333" name="フローチャート : 判断 332"/>
        <xdr:cNvSpPr/>
      </xdr:nvSpPr>
      <xdr:spPr>
        <a:xfrm>
          <a:off x="15430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102887</xdr:rowOff>
    </xdr:from>
    <xdr:ext cx="405111" cy="259045"/>
    <xdr:sp macro="" textlink="">
      <xdr:nvSpPr>
        <xdr:cNvPr id="334" name="n_1aveValue【一般廃棄物処理施設】&#10;有形固定資産減価償却率"/>
        <xdr:cNvSpPr txBox="1"/>
      </xdr:nvSpPr>
      <xdr:spPr>
        <a:xfrm>
          <a:off x="15266043"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40" name="円/楕円 339"/>
        <xdr:cNvSpPr/>
      </xdr:nvSpPr>
      <xdr:spPr>
        <a:xfrm>
          <a:off x="16268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116857</xdr:rowOff>
    </xdr:from>
    <xdr:ext cx="405111" cy="259045"/>
    <xdr:sp macro="" textlink="">
      <xdr:nvSpPr>
        <xdr:cNvPr id="341" name="【一般廃棄物処理施設】&#10;有形固定資産減価償却率該当値テキスト"/>
        <xdr:cNvSpPr txBox="1"/>
      </xdr:nvSpPr>
      <xdr:spPr>
        <a:xfrm>
          <a:off x="164084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109220</xdr:rowOff>
    </xdr:from>
    <xdr:to>
      <xdr:col>22</xdr:col>
      <xdr:colOff>415925</xdr:colOff>
      <xdr:row>39</xdr:row>
      <xdr:rowOff>39370</xdr:rowOff>
    </xdr:to>
    <xdr:sp macro="" textlink="">
      <xdr:nvSpPr>
        <xdr:cNvPr id="342" name="円/楕円 341"/>
        <xdr:cNvSpPr/>
      </xdr:nvSpPr>
      <xdr:spPr>
        <a:xfrm>
          <a:off x="1543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144780</xdr:rowOff>
    </xdr:from>
    <xdr:to>
      <xdr:col>23</xdr:col>
      <xdr:colOff>517525</xdr:colOff>
      <xdr:row>38</xdr:row>
      <xdr:rowOff>160020</xdr:rowOff>
    </xdr:to>
    <xdr:cxnSp macro="">
      <xdr:nvCxnSpPr>
        <xdr:cNvPr id="343" name="直線コネクタ 342"/>
        <xdr:cNvCxnSpPr/>
      </xdr:nvCxnSpPr>
      <xdr:spPr>
        <a:xfrm flipV="1">
          <a:off x="15481300" y="648843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55897</xdr:rowOff>
    </xdr:from>
    <xdr:ext cx="405111" cy="259045"/>
    <xdr:sp macro="" textlink="">
      <xdr:nvSpPr>
        <xdr:cNvPr id="344" name="n_1mainValue【一般廃棄物処理施設】&#10;有形固定資産減価償却率"/>
        <xdr:cNvSpPr txBox="1"/>
      </xdr:nvSpPr>
      <xdr:spPr>
        <a:xfrm>
          <a:off x="15266043"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5" name="直線コネクタ 3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6" name="テキスト ボックス 35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7" name="直線コネクタ 3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58" name="テキスト ボックス 35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9" name="直線コネクタ 3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0" name="テキスト ボックス 35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1" name="直線コネクタ 3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2" name="テキスト ボックス 36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4" name="テキスト ボックス 3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366" name="直線コネクタ 365"/>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367"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368" name="直線コネクタ 367"/>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369"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370" name="直線コネクタ 369"/>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8979</xdr:rowOff>
    </xdr:from>
    <xdr:ext cx="534377" cy="259045"/>
    <xdr:sp macro="" textlink="">
      <xdr:nvSpPr>
        <xdr:cNvPr id="371" name="【一般廃棄物処理施設】&#10;一人当たり有形固定資産（償却資産）額平均値テキスト"/>
        <xdr:cNvSpPr txBox="1"/>
      </xdr:nvSpPr>
      <xdr:spPr>
        <a:xfrm>
          <a:off x="22250400" y="669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30552</xdr:rowOff>
    </xdr:from>
    <xdr:to>
      <xdr:col>32</xdr:col>
      <xdr:colOff>238125</xdr:colOff>
      <xdr:row>39</xdr:row>
      <xdr:rowOff>132152</xdr:rowOff>
    </xdr:to>
    <xdr:sp macro="" textlink="">
      <xdr:nvSpPr>
        <xdr:cNvPr id="372" name="フローチャート : 判断 371"/>
        <xdr:cNvSpPr/>
      </xdr:nvSpPr>
      <xdr:spPr>
        <a:xfrm>
          <a:off x="221107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23315</xdr:rowOff>
    </xdr:from>
    <xdr:to>
      <xdr:col>31</xdr:col>
      <xdr:colOff>85725</xdr:colOff>
      <xdr:row>39</xdr:row>
      <xdr:rowOff>124915</xdr:rowOff>
    </xdr:to>
    <xdr:sp macro="" textlink="">
      <xdr:nvSpPr>
        <xdr:cNvPr id="373" name="フローチャート : 判断 372"/>
        <xdr:cNvSpPr/>
      </xdr:nvSpPr>
      <xdr:spPr>
        <a:xfrm>
          <a:off x="21272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116042</xdr:rowOff>
    </xdr:from>
    <xdr:ext cx="534377" cy="259045"/>
    <xdr:sp macro="" textlink="">
      <xdr:nvSpPr>
        <xdr:cNvPr id="374" name="n_1aveValue【一般廃棄物処理施設】&#10;一人当たり有形固定資産（償却資産）額"/>
        <xdr:cNvSpPr txBox="1"/>
      </xdr:nvSpPr>
      <xdr:spPr>
        <a:xfrm>
          <a:off x="210434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87,956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91173</xdr:rowOff>
    </xdr:from>
    <xdr:to>
      <xdr:col>32</xdr:col>
      <xdr:colOff>238125</xdr:colOff>
      <xdr:row>37</xdr:row>
      <xdr:rowOff>21323</xdr:rowOff>
    </xdr:to>
    <xdr:sp macro="" textlink="">
      <xdr:nvSpPr>
        <xdr:cNvPr id="380" name="円/楕円 379"/>
        <xdr:cNvSpPr/>
      </xdr:nvSpPr>
      <xdr:spPr>
        <a:xfrm>
          <a:off x="22110700" y="62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114050</xdr:rowOff>
    </xdr:from>
    <xdr:ext cx="599010" cy="259045"/>
    <xdr:sp macro="" textlink="">
      <xdr:nvSpPr>
        <xdr:cNvPr id="381" name="【一般廃棄物処理施設】&#10;一人当たり有形固定資産（償却資産）額該当値テキスト"/>
        <xdr:cNvSpPr txBox="1"/>
      </xdr:nvSpPr>
      <xdr:spPr>
        <a:xfrm>
          <a:off x="22250400" y="611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185,614</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80099</xdr:rowOff>
    </xdr:from>
    <xdr:to>
      <xdr:col>31</xdr:col>
      <xdr:colOff>85725</xdr:colOff>
      <xdr:row>37</xdr:row>
      <xdr:rowOff>10249</xdr:rowOff>
    </xdr:to>
    <xdr:sp macro="" textlink="">
      <xdr:nvSpPr>
        <xdr:cNvPr id="382" name="円/楕円 381"/>
        <xdr:cNvSpPr/>
      </xdr:nvSpPr>
      <xdr:spPr>
        <a:xfrm>
          <a:off x="21272500" y="62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130899</xdr:rowOff>
    </xdr:from>
    <xdr:to>
      <xdr:col>32</xdr:col>
      <xdr:colOff>187325</xdr:colOff>
      <xdr:row>36</xdr:row>
      <xdr:rowOff>141973</xdr:rowOff>
    </xdr:to>
    <xdr:cxnSp macro="">
      <xdr:nvCxnSpPr>
        <xdr:cNvPr id="383" name="直線コネクタ 382"/>
        <xdr:cNvCxnSpPr/>
      </xdr:nvCxnSpPr>
      <xdr:spPr>
        <a:xfrm>
          <a:off x="21323300" y="6303099"/>
          <a:ext cx="8382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35</xdr:row>
      <xdr:rowOff>26776</xdr:rowOff>
    </xdr:from>
    <xdr:ext cx="599010" cy="259045"/>
    <xdr:sp macro="" textlink="">
      <xdr:nvSpPr>
        <xdr:cNvPr id="384" name="n_1mainValue【一般廃棄物処理施設】&#10;一人当たり有形固定資産（償却資産）額"/>
        <xdr:cNvSpPr txBox="1"/>
      </xdr:nvSpPr>
      <xdr:spPr>
        <a:xfrm>
          <a:off x="21011094" y="602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7" name="テキスト ボックス 39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7" name="テキスト ボックス 40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11" name="直線コネクタ 410"/>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12"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13" name="直線コネクタ 412"/>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14"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15" name="直線コネクタ 414"/>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16"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17" name="フローチャート : 判断 416"/>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18" name="フローチャート : 判断 417"/>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12536</xdr:rowOff>
    </xdr:from>
    <xdr:ext cx="405111" cy="259045"/>
    <xdr:sp macro="" textlink="">
      <xdr:nvSpPr>
        <xdr:cNvPr id="419" name="n_1aveValue【保健センター・保健所】&#10;有形固定資産減価償却率"/>
        <xdr:cNvSpPr txBox="1"/>
      </xdr:nvSpPr>
      <xdr:spPr>
        <a:xfrm>
          <a:off x="15266043"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32476</xdr:rowOff>
    </xdr:from>
    <xdr:to>
      <xdr:col>23</xdr:col>
      <xdr:colOff>568325</xdr:colOff>
      <xdr:row>57</xdr:row>
      <xdr:rowOff>134076</xdr:rowOff>
    </xdr:to>
    <xdr:sp macro="" textlink="">
      <xdr:nvSpPr>
        <xdr:cNvPr id="425" name="円/楕円 424"/>
        <xdr:cNvSpPr/>
      </xdr:nvSpPr>
      <xdr:spPr>
        <a:xfrm>
          <a:off x="162687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55353</xdr:rowOff>
    </xdr:from>
    <xdr:ext cx="405111" cy="259045"/>
    <xdr:sp macro="" textlink="">
      <xdr:nvSpPr>
        <xdr:cNvPr id="426" name="【保健センター・保健所】&#10;有形固定資産減価償却率該当値テキスト"/>
        <xdr:cNvSpPr txBox="1"/>
      </xdr:nvSpPr>
      <xdr:spPr>
        <a:xfrm>
          <a:off x="16408400" y="965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87993</xdr:rowOff>
    </xdr:from>
    <xdr:to>
      <xdr:col>22</xdr:col>
      <xdr:colOff>415925</xdr:colOff>
      <xdr:row>58</xdr:row>
      <xdr:rowOff>18143</xdr:rowOff>
    </xdr:to>
    <xdr:sp macro="" textlink="">
      <xdr:nvSpPr>
        <xdr:cNvPr id="427" name="円/楕円 426"/>
        <xdr:cNvSpPr/>
      </xdr:nvSpPr>
      <xdr:spPr>
        <a:xfrm>
          <a:off x="15430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83276</xdr:rowOff>
    </xdr:from>
    <xdr:to>
      <xdr:col>23</xdr:col>
      <xdr:colOff>517525</xdr:colOff>
      <xdr:row>57</xdr:row>
      <xdr:rowOff>138793</xdr:rowOff>
    </xdr:to>
    <xdr:cxnSp macro="">
      <xdr:nvCxnSpPr>
        <xdr:cNvPr id="428" name="直線コネクタ 427"/>
        <xdr:cNvCxnSpPr/>
      </xdr:nvCxnSpPr>
      <xdr:spPr>
        <a:xfrm flipV="1">
          <a:off x="15481300" y="985592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34670</xdr:rowOff>
    </xdr:from>
    <xdr:ext cx="405111" cy="259045"/>
    <xdr:sp macro="" textlink="">
      <xdr:nvSpPr>
        <xdr:cNvPr id="429" name="n_1mainValue【保健センター・保健所】&#10;有形固定資産減価償却率"/>
        <xdr:cNvSpPr txBox="1"/>
      </xdr:nvSpPr>
      <xdr:spPr>
        <a:xfrm>
          <a:off x="15266043"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0" name="直線コネクタ 4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1" name="テキスト ボックス 4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2" name="直線コネクタ 4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3" name="テキスト ボックス 4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4" name="直線コネクタ 4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5" name="テキスト ボックス 4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6" name="直線コネクタ 4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7" name="テキスト ボックス 4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51" name="直線コネクタ 450"/>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52"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53" name="直線コネクタ 452"/>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54"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455" name="直線コネクタ 454"/>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48785</xdr:rowOff>
    </xdr:from>
    <xdr:ext cx="469744" cy="259045"/>
    <xdr:sp macro="" textlink="">
      <xdr:nvSpPr>
        <xdr:cNvPr id="456" name="【保健センター・保健所】&#10;一人当たり面積平均値テキスト"/>
        <xdr:cNvSpPr txBox="1"/>
      </xdr:nvSpPr>
      <xdr:spPr>
        <a:xfrm>
          <a:off x="222504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457" name="フローチャート : 判断 456"/>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458" name="フローチャート : 判断 457"/>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137939</xdr:rowOff>
    </xdr:from>
    <xdr:ext cx="469744" cy="259045"/>
    <xdr:sp macro="" textlink="">
      <xdr:nvSpPr>
        <xdr:cNvPr id="459" name="n_1ave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15494</xdr:rowOff>
    </xdr:from>
    <xdr:to>
      <xdr:col>32</xdr:col>
      <xdr:colOff>238125</xdr:colOff>
      <xdr:row>61</xdr:row>
      <xdr:rowOff>117094</xdr:rowOff>
    </xdr:to>
    <xdr:sp macro="" textlink="">
      <xdr:nvSpPr>
        <xdr:cNvPr id="465" name="円/楕円 464"/>
        <xdr:cNvSpPr/>
      </xdr:nvSpPr>
      <xdr:spPr>
        <a:xfrm>
          <a:off x="221107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38371</xdr:rowOff>
    </xdr:from>
    <xdr:ext cx="469744" cy="259045"/>
    <xdr:sp macro="" textlink="">
      <xdr:nvSpPr>
        <xdr:cNvPr id="466" name="【保健センター・保健所】&#10;一人当たり面積該当値テキスト"/>
        <xdr:cNvSpPr txBox="1"/>
      </xdr:nvSpPr>
      <xdr:spPr>
        <a:xfrm>
          <a:off x="22250400"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20066</xdr:rowOff>
    </xdr:from>
    <xdr:to>
      <xdr:col>31</xdr:col>
      <xdr:colOff>85725</xdr:colOff>
      <xdr:row>61</xdr:row>
      <xdr:rowOff>121666</xdr:rowOff>
    </xdr:to>
    <xdr:sp macro="" textlink="">
      <xdr:nvSpPr>
        <xdr:cNvPr id="467" name="円/楕円 466"/>
        <xdr:cNvSpPr/>
      </xdr:nvSpPr>
      <xdr:spPr>
        <a:xfrm>
          <a:off x="21272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66294</xdr:rowOff>
    </xdr:from>
    <xdr:to>
      <xdr:col>32</xdr:col>
      <xdr:colOff>187325</xdr:colOff>
      <xdr:row>61</xdr:row>
      <xdr:rowOff>70866</xdr:rowOff>
    </xdr:to>
    <xdr:cxnSp macro="">
      <xdr:nvCxnSpPr>
        <xdr:cNvPr id="468" name="直線コネクタ 467"/>
        <xdr:cNvCxnSpPr/>
      </xdr:nvCxnSpPr>
      <xdr:spPr>
        <a:xfrm flipV="1">
          <a:off x="21323300" y="105247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138193</xdr:rowOff>
    </xdr:from>
    <xdr:ext cx="469744" cy="259045"/>
    <xdr:sp macro="" textlink="">
      <xdr:nvSpPr>
        <xdr:cNvPr id="469" name="n_1main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0" name="テキスト ボックス 4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1" name="直線コネクタ 48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2" name="テキスト ボックス 48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3" name="直線コネクタ 48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4" name="テキスト ボックス 48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85" name="直線コネクタ 48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86" name="テキスト ボックス 48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87" name="直線コネクタ 48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88" name="テキスト ボックス 48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492" name="直線コネクタ 491"/>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493"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494" name="直線コネクタ 493"/>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495"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496" name="直線コネクタ 495"/>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2303</xdr:rowOff>
    </xdr:from>
    <xdr:ext cx="405111" cy="259045"/>
    <xdr:sp macro="" textlink="">
      <xdr:nvSpPr>
        <xdr:cNvPr id="497" name="【消防施設】&#10;有形固定資産減価償却率平均値テキスト"/>
        <xdr:cNvSpPr txBox="1"/>
      </xdr:nvSpPr>
      <xdr:spPr>
        <a:xfrm>
          <a:off x="16408400" y="1371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498" name="フローチャート : 判断 497"/>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499" name="フローチャート : 判断 498"/>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25164</xdr:rowOff>
    </xdr:from>
    <xdr:ext cx="405111" cy="259045"/>
    <xdr:sp macro="" textlink="">
      <xdr:nvSpPr>
        <xdr:cNvPr id="500" name="n_1aveValue【消防施設】&#10;有形固定資産減価償却率"/>
        <xdr:cNvSpPr txBox="1"/>
      </xdr:nvSpPr>
      <xdr:spPr>
        <a:xfrm>
          <a:off x="15266043"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140463</xdr:rowOff>
    </xdr:from>
    <xdr:to>
      <xdr:col>23</xdr:col>
      <xdr:colOff>568325</xdr:colOff>
      <xdr:row>78</xdr:row>
      <xdr:rowOff>70613</xdr:rowOff>
    </xdr:to>
    <xdr:sp macro="" textlink="">
      <xdr:nvSpPr>
        <xdr:cNvPr id="506" name="円/楕円 505"/>
        <xdr:cNvSpPr/>
      </xdr:nvSpPr>
      <xdr:spPr>
        <a:xfrm>
          <a:off x="162687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93490</xdr:rowOff>
    </xdr:from>
    <xdr:ext cx="405111" cy="259045"/>
    <xdr:sp macro="" textlink="">
      <xdr:nvSpPr>
        <xdr:cNvPr id="507" name="【消防施設】&#10;有形固定資産減価償却率該当値テキスト"/>
        <xdr:cNvSpPr txBox="1"/>
      </xdr:nvSpPr>
      <xdr:spPr>
        <a:xfrm>
          <a:off x="16408400" y="13295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156463</xdr:rowOff>
    </xdr:from>
    <xdr:to>
      <xdr:col>22</xdr:col>
      <xdr:colOff>415925</xdr:colOff>
      <xdr:row>78</xdr:row>
      <xdr:rowOff>86613</xdr:rowOff>
    </xdr:to>
    <xdr:sp macro="" textlink="">
      <xdr:nvSpPr>
        <xdr:cNvPr id="508" name="円/楕円 507"/>
        <xdr:cNvSpPr/>
      </xdr:nvSpPr>
      <xdr:spPr>
        <a:xfrm>
          <a:off x="15430500" y="133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19813</xdr:rowOff>
    </xdr:from>
    <xdr:to>
      <xdr:col>23</xdr:col>
      <xdr:colOff>517525</xdr:colOff>
      <xdr:row>78</xdr:row>
      <xdr:rowOff>35813</xdr:rowOff>
    </xdr:to>
    <xdr:cxnSp macro="">
      <xdr:nvCxnSpPr>
        <xdr:cNvPr id="509" name="直線コネクタ 508"/>
        <xdr:cNvCxnSpPr/>
      </xdr:nvCxnSpPr>
      <xdr:spPr>
        <a:xfrm flipV="1">
          <a:off x="15481300" y="13392913"/>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76</xdr:row>
      <xdr:rowOff>103140</xdr:rowOff>
    </xdr:from>
    <xdr:ext cx="405111" cy="259045"/>
    <xdr:sp macro="" textlink="">
      <xdr:nvSpPr>
        <xdr:cNvPr id="510" name="n_1mainValue【消防施設】&#10;有形固定資産減価償却率"/>
        <xdr:cNvSpPr txBox="1"/>
      </xdr:nvSpPr>
      <xdr:spPr>
        <a:xfrm>
          <a:off x="15266043" y="1313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1" name="テキスト ボックス 52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2" name="直線コネクタ 5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3" name="テキスト ボックス 5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4" name="直線コネクタ 5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5" name="テキスト ボックス 5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6" name="直線コネクタ 5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7" name="テキスト ボックス 5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8" name="直線コネクタ 5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9" name="テキスト ボックス 5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0" name="直線コネクタ 5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1" name="テキスト ボックス 5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2" name="直線コネクタ 5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3" name="テキスト ボックス 5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537" name="直線コネクタ 536"/>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538"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539" name="直線コネクタ 538"/>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40"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41" name="直線コネクタ 540"/>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63698</xdr:rowOff>
    </xdr:from>
    <xdr:ext cx="469744" cy="259045"/>
    <xdr:sp macro="" textlink="">
      <xdr:nvSpPr>
        <xdr:cNvPr id="542" name="【消防施設】&#10;一人当たり面積平均値テキスト"/>
        <xdr:cNvSpPr txBox="1"/>
      </xdr:nvSpPr>
      <xdr:spPr>
        <a:xfrm>
          <a:off x="222504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543" name="フローチャート : 判断 542"/>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44" name="フローチャート : 判断 543"/>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6548</xdr:rowOff>
    </xdr:from>
    <xdr:ext cx="469744" cy="259045"/>
    <xdr:sp macro="" textlink="">
      <xdr:nvSpPr>
        <xdr:cNvPr id="545"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117929</xdr:rowOff>
    </xdr:from>
    <xdr:to>
      <xdr:col>32</xdr:col>
      <xdr:colOff>238125</xdr:colOff>
      <xdr:row>79</xdr:row>
      <xdr:rowOff>48079</xdr:rowOff>
    </xdr:to>
    <xdr:sp macro="" textlink="">
      <xdr:nvSpPr>
        <xdr:cNvPr id="551" name="円/楕円 550"/>
        <xdr:cNvSpPr/>
      </xdr:nvSpPr>
      <xdr:spPr>
        <a:xfrm>
          <a:off x="221107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32856</xdr:rowOff>
    </xdr:from>
    <xdr:ext cx="469744" cy="259045"/>
    <xdr:sp macro="" textlink="">
      <xdr:nvSpPr>
        <xdr:cNvPr id="552" name="【消防施設】&#10;一人当たり面積該当値テキスト"/>
        <xdr:cNvSpPr txBox="1"/>
      </xdr:nvSpPr>
      <xdr:spPr>
        <a:xfrm>
          <a:off x="22250400" y="134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150586</xdr:rowOff>
    </xdr:from>
    <xdr:to>
      <xdr:col>31</xdr:col>
      <xdr:colOff>85725</xdr:colOff>
      <xdr:row>79</xdr:row>
      <xdr:rowOff>80736</xdr:rowOff>
    </xdr:to>
    <xdr:sp macro="" textlink="">
      <xdr:nvSpPr>
        <xdr:cNvPr id="553" name="円/楕円 552"/>
        <xdr:cNvSpPr/>
      </xdr:nvSpPr>
      <xdr:spPr>
        <a:xfrm>
          <a:off x="21272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168729</xdr:rowOff>
    </xdr:from>
    <xdr:to>
      <xdr:col>32</xdr:col>
      <xdr:colOff>187325</xdr:colOff>
      <xdr:row>79</xdr:row>
      <xdr:rowOff>29936</xdr:rowOff>
    </xdr:to>
    <xdr:cxnSp macro="">
      <xdr:nvCxnSpPr>
        <xdr:cNvPr id="554" name="直線コネクタ 553"/>
        <xdr:cNvCxnSpPr/>
      </xdr:nvCxnSpPr>
      <xdr:spPr>
        <a:xfrm flipV="1">
          <a:off x="21323300" y="13541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77</xdr:row>
      <xdr:rowOff>97263</xdr:rowOff>
    </xdr:from>
    <xdr:ext cx="469744" cy="259045"/>
    <xdr:sp macro="" textlink="">
      <xdr:nvSpPr>
        <xdr:cNvPr id="555" name="n_1mainValue【消防施設】&#10;一人当たり面積"/>
        <xdr:cNvSpPr txBox="1"/>
      </xdr:nvSpPr>
      <xdr:spPr>
        <a:xfrm>
          <a:off x="21075727"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6" name="直線コネクタ 5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7" name="テキスト ボックス 5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8" name="直線コネクタ 5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9" name="テキスト ボックス 5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0" name="直線コネクタ 5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1" name="テキスト ボックス 5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2" name="直線コネクタ 5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3" name="テキスト ボックス 5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4" name="直線コネクタ 5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5" name="テキスト ボックス 5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6" name="直線コネクタ 5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7" name="テキスト ボックス 5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8" name="直線コネクタ 5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9" name="テキスト ボックス 5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581" name="直線コネクタ 580"/>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582"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583" name="直線コネクタ 582"/>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584"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585" name="直線コネクタ 584"/>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586"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587" name="フローチャート : 判断 586"/>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588" name="フローチャート : 判断 58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128832</xdr:rowOff>
    </xdr:from>
    <xdr:ext cx="405111" cy="259045"/>
    <xdr:sp macro="" textlink="">
      <xdr:nvSpPr>
        <xdr:cNvPr id="589" name="n_1aveValue【庁舎】&#10;有形固定資産減価償却率"/>
        <xdr:cNvSpPr txBox="1"/>
      </xdr:nvSpPr>
      <xdr:spPr>
        <a:xfrm>
          <a:off x="15266043"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95" name="円/楕円 594"/>
        <xdr:cNvSpPr/>
      </xdr:nvSpPr>
      <xdr:spPr>
        <a:xfrm>
          <a:off x="162687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54808</xdr:rowOff>
    </xdr:from>
    <xdr:ext cx="405111" cy="259045"/>
    <xdr:sp macro="" textlink="">
      <xdr:nvSpPr>
        <xdr:cNvPr id="596" name="【庁舎】&#10;有形固定資産減価償却率該当値テキスト"/>
        <xdr:cNvSpPr txBox="1"/>
      </xdr:nvSpPr>
      <xdr:spPr>
        <a:xfrm>
          <a:off x="16408400" y="175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56424</xdr:rowOff>
    </xdr:from>
    <xdr:to>
      <xdr:col>22</xdr:col>
      <xdr:colOff>415925</xdr:colOff>
      <xdr:row>103</xdr:row>
      <xdr:rowOff>158024</xdr:rowOff>
    </xdr:to>
    <xdr:sp macro="" textlink="">
      <xdr:nvSpPr>
        <xdr:cNvPr id="597" name="円/楕円 596"/>
        <xdr:cNvSpPr/>
      </xdr:nvSpPr>
      <xdr:spPr>
        <a:xfrm>
          <a:off x="15430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82731</xdr:rowOff>
    </xdr:from>
    <xdr:to>
      <xdr:col>23</xdr:col>
      <xdr:colOff>517525</xdr:colOff>
      <xdr:row>103</xdr:row>
      <xdr:rowOff>107224</xdr:rowOff>
    </xdr:to>
    <xdr:cxnSp macro="">
      <xdr:nvCxnSpPr>
        <xdr:cNvPr id="598" name="直線コネクタ 597"/>
        <xdr:cNvCxnSpPr/>
      </xdr:nvCxnSpPr>
      <xdr:spPr>
        <a:xfrm flipV="1">
          <a:off x="15481300" y="1774208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149151</xdr:rowOff>
    </xdr:from>
    <xdr:ext cx="405111" cy="259045"/>
    <xdr:sp macro="" textlink="">
      <xdr:nvSpPr>
        <xdr:cNvPr id="599" name="n_1main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0" name="テキスト ボックス 6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11" name="直線コネクタ 6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2" name="テキスト ボックス 6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3" name="直線コネクタ 6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4" name="テキスト ボックス 6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5" name="直線コネクタ 6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6" name="テキスト ボックス 6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7" name="直線コネクタ 6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8" name="テキスト ボックス 6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622" name="直線コネクタ 621"/>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623"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624" name="直線コネクタ 623"/>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625"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626" name="直線コネクタ 62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168419</xdr:rowOff>
    </xdr:from>
    <xdr:ext cx="469744" cy="259045"/>
    <xdr:sp macro="" textlink="">
      <xdr:nvSpPr>
        <xdr:cNvPr id="627" name="【庁舎】&#10;一人当たり面積平均値テキスト"/>
        <xdr:cNvSpPr txBox="1"/>
      </xdr:nvSpPr>
      <xdr:spPr>
        <a:xfrm>
          <a:off x="22250400" y="1799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628" name="フローチャート : 判断 627"/>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629" name="フローチャート : 判断 628"/>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76979</xdr:rowOff>
    </xdr:from>
    <xdr:ext cx="469744" cy="259045"/>
    <xdr:sp macro="" textlink="">
      <xdr:nvSpPr>
        <xdr:cNvPr id="630" name="n_1aveValue【庁舎】&#10;一人当たり面積"/>
        <xdr:cNvSpPr txBox="1"/>
      </xdr:nvSpPr>
      <xdr:spPr>
        <a:xfrm>
          <a:off x="21075727" y="179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2539</xdr:rowOff>
    </xdr:from>
    <xdr:to>
      <xdr:col>32</xdr:col>
      <xdr:colOff>238125</xdr:colOff>
      <xdr:row>100</xdr:row>
      <xdr:rowOff>104139</xdr:rowOff>
    </xdr:to>
    <xdr:sp macro="" textlink="">
      <xdr:nvSpPr>
        <xdr:cNvPr id="636" name="円/楕円 635"/>
        <xdr:cNvSpPr/>
      </xdr:nvSpPr>
      <xdr:spPr>
        <a:xfrm>
          <a:off x="22110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127016</xdr:rowOff>
    </xdr:from>
    <xdr:ext cx="469744" cy="259045"/>
    <xdr:sp macro="" textlink="">
      <xdr:nvSpPr>
        <xdr:cNvPr id="637" name="【庁舎】&#10;一人当たり面積該当値テキスト"/>
        <xdr:cNvSpPr txBox="1"/>
      </xdr:nvSpPr>
      <xdr:spPr>
        <a:xfrm>
          <a:off x="22250400" y="171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0.405</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34544</xdr:rowOff>
    </xdr:from>
    <xdr:to>
      <xdr:col>31</xdr:col>
      <xdr:colOff>85725</xdr:colOff>
      <xdr:row>100</xdr:row>
      <xdr:rowOff>136144</xdr:rowOff>
    </xdr:to>
    <xdr:sp macro="" textlink="">
      <xdr:nvSpPr>
        <xdr:cNvPr id="638" name="円/楕円 637"/>
        <xdr:cNvSpPr/>
      </xdr:nvSpPr>
      <xdr:spPr>
        <a:xfrm>
          <a:off x="212725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53339</xdr:rowOff>
    </xdr:from>
    <xdr:to>
      <xdr:col>32</xdr:col>
      <xdr:colOff>187325</xdr:colOff>
      <xdr:row>100</xdr:row>
      <xdr:rowOff>85344</xdr:rowOff>
    </xdr:to>
    <xdr:cxnSp macro="">
      <xdr:nvCxnSpPr>
        <xdr:cNvPr id="639" name="直線コネクタ 638"/>
        <xdr:cNvCxnSpPr/>
      </xdr:nvCxnSpPr>
      <xdr:spPr>
        <a:xfrm flipV="1">
          <a:off x="21323300" y="171983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98</xdr:row>
      <xdr:rowOff>152671</xdr:rowOff>
    </xdr:from>
    <xdr:ext cx="469744" cy="259045"/>
    <xdr:sp macro="" textlink="">
      <xdr:nvSpPr>
        <xdr:cNvPr id="640" name="n_1mainValue【庁舎】&#10;一人当たり面積"/>
        <xdr:cNvSpPr txBox="1"/>
      </xdr:nvSpPr>
      <xdr:spPr>
        <a:xfrm>
          <a:off x="21075727" y="1695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庁舎、福祉施設、消防施設、市民会館、一般廃棄物処理施設について、全国・県・類似団体平均を上回っている。今後の老朽化が進んでいる施設の更新は、利用実態や人口推移等を踏まえて、施設の規模縮小や統廃合も含め適切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33,808
33,446
851.21
22,210,093
21,558,788
366,896
13,917,728
20,598,071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0.1</a:t>
          </a:r>
          <a:r>
            <a:rPr kumimoji="1" lang="ja-JP" altLang="en-US" sz="1300">
              <a:latin typeface="ＭＳ Ｐゴシック"/>
            </a:rPr>
            <a:t>ポイント悪化し</a:t>
          </a:r>
          <a:r>
            <a:rPr kumimoji="1" lang="en-US" altLang="ja-JP" sz="1300">
              <a:latin typeface="ＭＳ Ｐゴシック"/>
            </a:rPr>
            <a:t>0.36</a:t>
          </a:r>
          <a:r>
            <a:rPr kumimoji="1" lang="ja-JP" altLang="en-US" sz="1300">
              <a:latin typeface="ＭＳ Ｐゴシック"/>
            </a:rPr>
            <a:t>となり、類似団体平均を引き続き下回った。当市の現状から市税の大幅な増加は見込めないため、徴収率の向上により歳入の確保に努めるとともに、継続的な事務事業の見直しを行うことによって歳出削減を実現し、財政基盤の強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25400</xdr:rowOff>
    </xdr:to>
    <xdr:cxnSp macro="">
      <xdr:nvCxnSpPr>
        <xdr:cNvPr id="69" name="直線コネクタ 68"/>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76399</xdr:rowOff>
    </xdr:from>
    <xdr:ext cx="762000" cy="259045"/>
    <xdr:sp macro="" textlink="">
      <xdr:nvSpPr>
        <xdr:cNvPr id="70"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8165</xdr:rowOff>
    </xdr:to>
    <xdr:cxnSp macro="">
      <xdr:nvCxnSpPr>
        <xdr:cNvPr id="72" name="直線コネクタ 71"/>
        <xdr:cNvCxnSpPr/>
      </xdr:nvCxnSpPr>
      <xdr:spPr>
        <a:xfrm>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41</xdr:row>
      <xdr:rowOff>162378</xdr:rowOff>
    </xdr:to>
    <xdr:cxnSp macro="">
      <xdr:nvCxnSpPr>
        <xdr:cNvPr id="75" name="直線コネクタ 74"/>
        <xdr:cNvCxnSpPr/>
      </xdr:nvCxnSpPr>
      <xdr:spPr>
        <a:xfrm>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7" name="テキスト ボックス 76"/>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41</xdr:row>
      <xdr:rowOff>145143</xdr:rowOff>
    </xdr:to>
    <xdr:cxnSp macro="">
      <xdr:nvCxnSpPr>
        <xdr:cNvPr id="78" name="直線コネクタ 77"/>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2" name="テキスト ボックス 81"/>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0" name="円/楕円 89"/>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91" name="テキスト ボックス 90"/>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3" name="テキスト ボックス 92"/>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4" name="円/楕円 93"/>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34670</xdr:rowOff>
    </xdr:from>
    <xdr:ext cx="762000" cy="259045"/>
    <xdr:sp macro="" textlink="">
      <xdr:nvSpPr>
        <xdr:cNvPr id="95" name="テキスト ボックス 94"/>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6" name="円/楕円 95"/>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7" name="テキスト ボックス 96"/>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年度に市債償還元金の増などにより</a:t>
          </a:r>
          <a:r>
            <a:rPr kumimoji="1" lang="en-US" altLang="ja-JP" sz="1300">
              <a:latin typeface="ＭＳ Ｐゴシック"/>
            </a:rPr>
            <a:t>80%</a:t>
          </a:r>
          <a:r>
            <a:rPr kumimoji="1" lang="ja-JP" altLang="en-US" sz="1300">
              <a:latin typeface="ＭＳ Ｐゴシック"/>
            </a:rPr>
            <a:t>代後半となってから、ほぼ同水準で推移しており、平成</a:t>
          </a:r>
          <a:r>
            <a:rPr kumimoji="1" lang="en-US" altLang="ja-JP" sz="1300">
              <a:latin typeface="ＭＳ Ｐゴシック"/>
            </a:rPr>
            <a:t>28</a:t>
          </a:r>
          <a:r>
            <a:rPr kumimoji="1" lang="ja-JP" altLang="en-US" sz="1300">
              <a:latin typeface="ＭＳ Ｐゴシック"/>
            </a:rPr>
            <a:t>年度も</a:t>
          </a:r>
          <a:r>
            <a:rPr kumimoji="1" lang="en-US" altLang="ja-JP" sz="1300">
              <a:latin typeface="ＭＳ Ｐゴシック"/>
            </a:rPr>
            <a:t>87.5%</a:t>
          </a:r>
          <a:r>
            <a:rPr kumimoji="1" lang="ja-JP" altLang="en-US" sz="1300">
              <a:latin typeface="ＭＳ Ｐゴシック"/>
            </a:rPr>
            <a:t>となった。施設の老朽化に伴う維持補修費や障がい者等に対する扶助費は増加したが、職員数の適正化などによって人件費の抑制を図り、分子となる経常経費総額は減少した。今後も普通交付税の段階的縮減などで分母となる歳入の減少が予想されるため、経常経費の見直しによって弾力性のある財政構造を維持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60</xdr:row>
      <xdr:rowOff>160528</xdr:rowOff>
    </xdr:to>
    <xdr:cxnSp macro="">
      <xdr:nvCxnSpPr>
        <xdr:cNvPr id="130" name="直線コネクタ 129"/>
        <xdr:cNvCxnSpPr/>
      </xdr:nvCxnSpPr>
      <xdr:spPr>
        <a:xfrm flipV="1">
          <a:off x="4114800" y="1043305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1"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160528</xdr:rowOff>
    </xdr:from>
    <xdr:to>
      <xdr:col>6</xdr:col>
      <xdr:colOff>0</xdr:colOff>
      <xdr:row>61</xdr:row>
      <xdr:rowOff>22860</xdr:rowOff>
    </xdr:to>
    <xdr:cxnSp macro="">
      <xdr:nvCxnSpPr>
        <xdr:cNvPr id="133" name="直線コネクタ 132"/>
        <xdr:cNvCxnSpPr/>
      </xdr:nvCxnSpPr>
      <xdr:spPr>
        <a:xfrm flipV="1">
          <a:off x="3225800" y="104475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5" name="テキスト ボックス 134"/>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61</xdr:row>
      <xdr:rowOff>27686</xdr:rowOff>
    </xdr:to>
    <xdr:cxnSp macro="">
      <xdr:nvCxnSpPr>
        <xdr:cNvPr id="136" name="直線コネクタ 135"/>
        <xdr:cNvCxnSpPr/>
      </xdr:nvCxnSpPr>
      <xdr:spPr>
        <a:xfrm flipV="1">
          <a:off x="2336800" y="104813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102362</xdr:rowOff>
    </xdr:from>
    <xdr:to>
      <xdr:col>4</xdr:col>
      <xdr:colOff>533400</xdr:colOff>
      <xdr:row>62</xdr:row>
      <xdr:rowOff>32512</xdr:rowOff>
    </xdr:to>
    <xdr:sp macro="" textlink="">
      <xdr:nvSpPr>
        <xdr:cNvPr id="137" name="フローチャート : 判断 136"/>
        <xdr:cNvSpPr/>
      </xdr:nvSpPr>
      <xdr:spPr>
        <a:xfrm>
          <a:off x="3175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17289</xdr:rowOff>
    </xdr:from>
    <xdr:ext cx="762000" cy="259045"/>
    <xdr:sp macro="" textlink="">
      <xdr:nvSpPr>
        <xdr:cNvPr id="138" name="テキスト ボックス 137"/>
        <xdr:cNvSpPr txBox="1"/>
      </xdr:nvSpPr>
      <xdr:spPr>
        <a:xfrm>
          <a:off x="2844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10922</xdr:rowOff>
    </xdr:from>
    <xdr:to>
      <xdr:col>3</xdr:col>
      <xdr:colOff>279400</xdr:colOff>
      <xdr:row>61</xdr:row>
      <xdr:rowOff>27686</xdr:rowOff>
    </xdr:to>
    <xdr:cxnSp macro="">
      <xdr:nvCxnSpPr>
        <xdr:cNvPr id="139" name="直線コネクタ 138"/>
        <xdr:cNvCxnSpPr/>
      </xdr:nvCxnSpPr>
      <xdr:spPr>
        <a:xfrm>
          <a:off x="1447800" y="1029792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42" name="フローチャート :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130827</xdr:rowOff>
    </xdr:from>
    <xdr:ext cx="762000" cy="259045"/>
    <xdr:sp macro="" textlink="">
      <xdr:nvSpPr>
        <xdr:cNvPr id="143" name="テキスト ボックス 142"/>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49" name="円/楕円 148"/>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111777</xdr:rowOff>
    </xdr:from>
    <xdr:ext cx="762000" cy="259045"/>
    <xdr:sp macro="" textlink="">
      <xdr:nvSpPr>
        <xdr:cNvPr id="150"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109728</xdr:rowOff>
    </xdr:from>
    <xdr:to>
      <xdr:col>6</xdr:col>
      <xdr:colOff>50800</xdr:colOff>
      <xdr:row>61</xdr:row>
      <xdr:rowOff>39878</xdr:rowOff>
    </xdr:to>
    <xdr:sp macro="" textlink="">
      <xdr:nvSpPr>
        <xdr:cNvPr id="151" name="円/楕円 150"/>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50055</xdr:rowOff>
    </xdr:from>
    <xdr:ext cx="736600" cy="259045"/>
    <xdr:sp macro="" textlink="">
      <xdr:nvSpPr>
        <xdr:cNvPr id="152" name="テキスト ボックス 151"/>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3" name="円/楕円 152"/>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83837</xdr:rowOff>
    </xdr:from>
    <xdr:ext cx="762000" cy="259045"/>
    <xdr:sp macro="" textlink="">
      <xdr:nvSpPr>
        <xdr:cNvPr id="154" name="テキスト ボックス 153"/>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148336</xdr:rowOff>
    </xdr:from>
    <xdr:to>
      <xdr:col>3</xdr:col>
      <xdr:colOff>330200</xdr:colOff>
      <xdr:row>61</xdr:row>
      <xdr:rowOff>78486</xdr:rowOff>
    </xdr:to>
    <xdr:sp macro="" textlink="">
      <xdr:nvSpPr>
        <xdr:cNvPr id="155" name="円/楕円 154"/>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88663</xdr:rowOff>
    </xdr:from>
    <xdr:ext cx="762000" cy="259045"/>
    <xdr:sp macro="" textlink="">
      <xdr:nvSpPr>
        <xdr:cNvPr id="156" name="テキスト ボックス 155"/>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131572</xdr:rowOff>
    </xdr:from>
    <xdr:to>
      <xdr:col>2</xdr:col>
      <xdr:colOff>127000</xdr:colOff>
      <xdr:row>60</xdr:row>
      <xdr:rowOff>61722</xdr:rowOff>
    </xdr:to>
    <xdr:sp macro="" textlink="">
      <xdr:nvSpPr>
        <xdr:cNvPr id="157" name="円/楕円 156"/>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71899</xdr:rowOff>
    </xdr:from>
    <xdr:ext cx="762000" cy="259045"/>
    <xdr:sp macro="" textlink="">
      <xdr:nvSpPr>
        <xdr:cNvPr id="158" name="テキスト ボックス 157"/>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[201,800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当市は広大な面積を有し、行政効率が悪いことに加え、平成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月の町村合併直後から平成</a:t>
          </a:r>
          <a:r>
            <a:rPr kumimoji="1" lang="en-US" altLang="ja-JP" sz="1300">
              <a:latin typeface="ＭＳ Ｐゴシック"/>
            </a:rPr>
            <a:t>28</a:t>
          </a:r>
          <a:r>
            <a:rPr kumimoji="1" lang="ja-JP" altLang="en-US" sz="1300">
              <a:latin typeface="ＭＳ Ｐゴシック"/>
            </a:rPr>
            <a:t>年度末までに人口が</a:t>
          </a:r>
          <a:r>
            <a:rPr kumimoji="1" lang="en-US" altLang="ja-JP" sz="1300">
              <a:latin typeface="ＭＳ Ｐゴシック"/>
            </a:rPr>
            <a:t>2</a:t>
          </a:r>
          <a:r>
            <a:rPr kumimoji="1" lang="ja-JP" altLang="en-US" sz="1300">
              <a:latin typeface="ＭＳ Ｐゴシック"/>
            </a:rPr>
            <a:t>割近くも減少したことから、全国・県・類似団体平均と比較し、人口</a:t>
          </a:r>
          <a:r>
            <a:rPr kumimoji="1" lang="en-US" altLang="ja-JP" sz="1300">
              <a:latin typeface="ＭＳ Ｐゴシック"/>
            </a:rPr>
            <a:t>1</a:t>
          </a:r>
          <a:r>
            <a:rPr kumimoji="1" lang="ja-JP" altLang="en-US" sz="1300">
              <a:latin typeface="ＭＳ Ｐゴシック"/>
            </a:rPr>
            <a:t>人当たりの人件費・物件費等が大幅に上回る結果となっている。</a:t>
          </a:r>
          <a:endParaRPr kumimoji="1" lang="en-US" altLang="ja-JP" sz="1300">
            <a:latin typeface="ＭＳ Ｐゴシック"/>
          </a:endParaRPr>
        </a:p>
        <a:p>
          <a:r>
            <a:rPr kumimoji="1" lang="ja-JP" altLang="en-US" sz="1300">
              <a:latin typeface="ＭＳ Ｐゴシック"/>
            </a:rPr>
            <a:t>　公の施設の廃止や譲渡民営化などにより維持補修費の抑制を行うとともに、適正な定員管理により経費削減に努める。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108761</xdr:rowOff>
    </xdr:from>
    <xdr:to>
      <xdr:col>7</xdr:col>
      <xdr:colOff>152400</xdr:colOff>
      <xdr:row>83</xdr:row>
      <xdr:rowOff>142036</xdr:rowOff>
    </xdr:to>
    <xdr:cxnSp macro="">
      <xdr:nvCxnSpPr>
        <xdr:cNvPr id="191" name="直線コネクタ 190"/>
        <xdr:cNvCxnSpPr/>
      </xdr:nvCxnSpPr>
      <xdr:spPr>
        <a:xfrm>
          <a:off x="4114800" y="14339111"/>
          <a:ext cx="838200" cy="3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34540</xdr:rowOff>
    </xdr:from>
    <xdr:ext cx="762000" cy="259045"/>
    <xdr:sp macro="" textlink="">
      <xdr:nvSpPr>
        <xdr:cNvPr id="192" name="人件費・物件費等の状況平均値テキスト"/>
        <xdr:cNvSpPr txBox="1"/>
      </xdr:nvSpPr>
      <xdr:spPr>
        <a:xfrm>
          <a:off x="5041900" y="13921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98318</xdr:rowOff>
    </xdr:from>
    <xdr:to>
      <xdr:col>6</xdr:col>
      <xdr:colOff>0</xdr:colOff>
      <xdr:row>83</xdr:row>
      <xdr:rowOff>108761</xdr:rowOff>
    </xdr:to>
    <xdr:cxnSp macro="">
      <xdr:nvCxnSpPr>
        <xdr:cNvPr id="194" name="直線コネクタ 193"/>
        <xdr:cNvCxnSpPr/>
      </xdr:nvCxnSpPr>
      <xdr:spPr>
        <a:xfrm>
          <a:off x="3225800" y="14328668"/>
          <a:ext cx="8890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81931</xdr:rowOff>
    </xdr:from>
    <xdr:ext cx="736600" cy="259045"/>
    <xdr:sp macro="" textlink="">
      <xdr:nvSpPr>
        <xdr:cNvPr id="196" name="テキスト ボックス 195"/>
        <xdr:cNvSpPr txBox="1"/>
      </xdr:nvSpPr>
      <xdr:spPr>
        <a:xfrm>
          <a:off x="3733800" y="1379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60767</xdr:rowOff>
    </xdr:from>
    <xdr:to>
      <xdr:col>4</xdr:col>
      <xdr:colOff>482600</xdr:colOff>
      <xdr:row>83</xdr:row>
      <xdr:rowOff>98318</xdr:rowOff>
    </xdr:to>
    <xdr:cxnSp macro="">
      <xdr:nvCxnSpPr>
        <xdr:cNvPr id="197" name="直線コネクタ 196"/>
        <xdr:cNvCxnSpPr/>
      </xdr:nvCxnSpPr>
      <xdr:spPr>
        <a:xfrm>
          <a:off x="2336800" y="14291117"/>
          <a:ext cx="889000" cy="3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30614</xdr:rowOff>
    </xdr:from>
    <xdr:to>
      <xdr:col>4</xdr:col>
      <xdr:colOff>533400</xdr:colOff>
      <xdr:row>82</xdr:row>
      <xdr:rowOff>132214</xdr:rowOff>
    </xdr:to>
    <xdr:sp macro="" textlink="">
      <xdr:nvSpPr>
        <xdr:cNvPr id="198" name="フローチャート : 判断 197"/>
        <xdr:cNvSpPr/>
      </xdr:nvSpPr>
      <xdr:spPr>
        <a:xfrm>
          <a:off x="31750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142391</xdr:rowOff>
    </xdr:from>
    <xdr:ext cx="762000" cy="259045"/>
    <xdr:sp macro="" textlink="">
      <xdr:nvSpPr>
        <xdr:cNvPr id="199" name="テキスト ボックス 198"/>
        <xdr:cNvSpPr txBox="1"/>
      </xdr:nvSpPr>
      <xdr:spPr>
        <a:xfrm>
          <a:off x="2844800" y="138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48726</xdr:rowOff>
    </xdr:from>
    <xdr:to>
      <xdr:col>3</xdr:col>
      <xdr:colOff>279400</xdr:colOff>
      <xdr:row>83</xdr:row>
      <xdr:rowOff>60767</xdr:rowOff>
    </xdr:to>
    <xdr:cxnSp macro="">
      <xdr:nvCxnSpPr>
        <xdr:cNvPr id="200" name="直線コネクタ 199"/>
        <xdr:cNvCxnSpPr/>
      </xdr:nvCxnSpPr>
      <xdr:spPr>
        <a:xfrm>
          <a:off x="1447800" y="14279076"/>
          <a:ext cx="889000" cy="1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3057</xdr:rowOff>
    </xdr:from>
    <xdr:to>
      <xdr:col>3</xdr:col>
      <xdr:colOff>330200</xdr:colOff>
      <xdr:row>82</xdr:row>
      <xdr:rowOff>104657</xdr:rowOff>
    </xdr:to>
    <xdr:sp macro="" textlink="">
      <xdr:nvSpPr>
        <xdr:cNvPr id="201" name="フローチャート : 判断 200"/>
        <xdr:cNvSpPr/>
      </xdr:nvSpPr>
      <xdr:spPr>
        <a:xfrm>
          <a:off x="2286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114834</xdr:rowOff>
    </xdr:from>
    <xdr:ext cx="762000" cy="259045"/>
    <xdr:sp macro="" textlink="">
      <xdr:nvSpPr>
        <xdr:cNvPr id="202" name="テキスト ボックス 201"/>
        <xdr:cNvSpPr txBox="1"/>
      </xdr:nvSpPr>
      <xdr:spPr>
        <a:xfrm>
          <a:off x="1955800" y="138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1326</xdr:rowOff>
    </xdr:from>
    <xdr:to>
      <xdr:col>2</xdr:col>
      <xdr:colOff>127000</xdr:colOff>
      <xdr:row>82</xdr:row>
      <xdr:rowOff>102926</xdr:rowOff>
    </xdr:to>
    <xdr:sp macro="" textlink="">
      <xdr:nvSpPr>
        <xdr:cNvPr id="203" name="フローチャート : 判断 202"/>
        <xdr:cNvSpPr/>
      </xdr:nvSpPr>
      <xdr:spPr>
        <a:xfrm>
          <a:off x="1397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113103</xdr:rowOff>
    </xdr:from>
    <xdr:ext cx="762000" cy="259045"/>
    <xdr:sp macro="" textlink="">
      <xdr:nvSpPr>
        <xdr:cNvPr id="204" name="テキスト ボックス 203"/>
        <xdr:cNvSpPr txBox="1"/>
      </xdr:nvSpPr>
      <xdr:spPr>
        <a:xfrm>
          <a:off x="1066800" y="138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91236</xdr:rowOff>
    </xdr:from>
    <xdr:to>
      <xdr:col>7</xdr:col>
      <xdr:colOff>203200</xdr:colOff>
      <xdr:row>84</xdr:row>
      <xdr:rowOff>21386</xdr:rowOff>
    </xdr:to>
    <xdr:sp macro="" textlink="">
      <xdr:nvSpPr>
        <xdr:cNvPr id="210" name="円/楕円 209"/>
        <xdr:cNvSpPr/>
      </xdr:nvSpPr>
      <xdr:spPr>
        <a:xfrm>
          <a:off x="4902200" y="1432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63313</xdr:rowOff>
    </xdr:from>
    <xdr:ext cx="762000" cy="259045"/>
    <xdr:sp macro="" textlink="">
      <xdr:nvSpPr>
        <xdr:cNvPr id="211" name="人件費・物件費等の状況該当値テキスト"/>
        <xdr:cNvSpPr txBox="1"/>
      </xdr:nvSpPr>
      <xdr:spPr>
        <a:xfrm>
          <a:off x="5041900" y="1429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201,800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57961</xdr:rowOff>
    </xdr:from>
    <xdr:to>
      <xdr:col>6</xdr:col>
      <xdr:colOff>50800</xdr:colOff>
      <xdr:row>83</xdr:row>
      <xdr:rowOff>159561</xdr:rowOff>
    </xdr:to>
    <xdr:sp macro="" textlink="">
      <xdr:nvSpPr>
        <xdr:cNvPr id="212" name="円/楕円 211"/>
        <xdr:cNvSpPr/>
      </xdr:nvSpPr>
      <xdr:spPr>
        <a:xfrm>
          <a:off x="4064000" y="1428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144338</xdr:rowOff>
    </xdr:from>
    <xdr:ext cx="736600" cy="259045"/>
    <xdr:sp macro="" textlink="">
      <xdr:nvSpPr>
        <xdr:cNvPr id="213" name="テキスト ボックス 212"/>
        <xdr:cNvSpPr txBox="1"/>
      </xdr:nvSpPr>
      <xdr:spPr>
        <a:xfrm>
          <a:off x="3733800" y="1437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194,905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47518</xdr:rowOff>
    </xdr:from>
    <xdr:to>
      <xdr:col>4</xdr:col>
      <xdr:colOff>533400</xdr:colOff>
      <xdr:row>83</xdr:row>
      <xdr:rowOff>149118</xdr:rowOff>
    </xdr:to>
    <xdr:sp macro="" textlink="">
      <xdr:nvSpPr>
        <xdr:cNvPr id="214" name="円/楕円 213"/>
        <xdr:cNvSpPr/>
      </xdr:nvSpPr>
      <xdr:spPr>
        <a:xfrm>
          <a:off x="3175000" y="1427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133895</xdr:rowOff>
    </xdr:from>
    <xdr:ext cx="762000" cy="259045"/>
    <xdr:sp macro="" textlink="">
      <xdr:nvSpPr>
        <xdr:cNvPr id="215" name="テキスト ボックス 214"/>
        <xdr:cNvSpPr txBox="1"/>
      </xdr:nvSpPr>
      <xdr:spPr>
        <a:xfrm>
          <a:off x="2844800" y="1436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192,741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9967</xdr:rowOff>
    </xdr:from>
    <xdr:to>
      <xdr:col>3</xdr:col>
      <xdr:colOff>330200</xdr:colOff>
      <xdr:row>83</xdr:row>
      <xdr:rowOff>111567</xdr:rowOff>
    </xdr:to>
    <xdr:sp macro="" textlink="">
      <xdr:nvSpPr>
        <xdr:cNvPr id="216" name="円/楕円 215"/>
        <xdr:cNvSpPr/>
      </xdr:nvSpPr>
      <xdr:spPr>
        <a:xfrm>
          <a:off x="2286000" y="1424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96344</xdr:rowOff>
    </xdr:from>
    <xdr:ext cx="762000" cy="259045"/>
    <xdr:sp macro="" textlink="">
      <xdr:nvSpPr>
        <xdr:cNvPr id="217" name="テキスト ボックス 216"/>
        <xdr:cNvSpPr txBox="1"/>
      </xdr:nvSpPr>
      <xdr:spPr>
        <a:xfrm>
          <a:off x="1955800" y="143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184,960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169376</xdr:rowOff>
    </xdr:from>
    <xdr:to>
      <xdr:col>2</xdr:col>
      <xdr:colOff>127000</xdr:colOff>
      <xdr:row>83</xdr:row>
      <xdr:rowOff>99526</xdr:rowOff>
    </xdr:to>
    <xdr:sp macro="" textlink="">
      <xdr:nvSpPr>
        <xdr:cNvPr id="218" name="円/楕円 217"/>
        <xdr:cNvSpPr/>
      </xdr:nvSpPr>
      <xdr:spPr>
        <a:xfrm>
          <a:off x="1397000" y="142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84303</xdr:rowOff>
    </xdr:from>
    <xdr:ext cx="762000" cy="259045"/>
    <xdr:sp macro="" textlink="">
      <xdr:nvSpPr>
        <xdr:cNvPr id="219" name="テキスト ボックス 218"/>
        <xdr:cNvSpPr txBox="1"/>
      </xdr:nvSpPr>
      <xdr:spPr>
        <a:xfrm>
          <a:off x="1066800" y="143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月から開始した給与減額支給措置（平均４</a:t>
          </a:r>
          <a:r>
            <a:rPr kumimoji="1" lang="en-US" altLang="ja-JP" sz="1300">
              <a:latin typeface="ＭＳ Ｐゴシック"/>
            </a:rPr>
            <a:t>%</a:t>
          </a:r>
          <a:r>
            <a:rPr kumimoji="1" lang="ja-JP" altLang="en-US" sz="1300">
              <a:latin typeface="ＭＳ Ｐゴシック"/>
            </a:rPr>
            <a:t>）の実施により、平成</a:t>
          </a:r>
          <a:r>
            <a:rPr kumimoji="1" lang="en-US" altLang="ja-JP" sz="1300">
              <a:latin typeface="ＭＳ Ｐゴシック"/>
            </a:rPr>
            <a:t>25</a:t>
          </a:r>
          <a:r>
            <a:rPr kumimoji="1" lang="ja-JP" altLang="en-US" sz="1300">
              <a:latin typeface="ＭＳ Ｐゴシック"/>
            </a:rPr>
            <a:t>年度から類似団体平均を大きく下回っている。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6048</xdr:rowOff>
    </xdr:from>
    <xdr:to>
      <xdr:col>24</xdr:col>
      <xdr:colOff>558800</xdr:colOff>
      <xdr:row>88</xdr:row>
      <xdr:rowOff>137886</xdr:rowOff>
    </xdr:to>
    <xdr:cxnSp macro="">
      <xdr:nvCxnSpPr>
        <xdr:cNvPr id="250" name="直線コネクタ 249"/>
        <xdr:cNvCxnSpPr/>
      </xdr:nvCxnSpPr>
      <xdr:spPr>
        <a:xfrm flipV="1">
          <a:off x="17018000" y="14064948"/>
          <a:ext cx="0" cy="116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109963</xdr:rowOff>
    </xdr:from>
    <xdr:ext cx="762000" cy="259045"/>
    <xdr:sp macro="" textlink="">
      <xdr:nvSpPr>
        <xdr:cNvPr id="251"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137886</xdr:rowOff>
    </xdr:from>
    <xdr:to>
      <xdr:col>24</xdr:col>
      <xdr:colOff>647700</xdr:colOff>
      <xdr:row>88</xdr:row>
      <xdr:rowOff>137886</xdr:rowOff>
    </xdr:to>
    <xdr:cxnSp macro="">
      <xdr:nvCxnSpPr>
        <xdr:cNvPr id="252" name="直線コネクタ 251"/>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92425</xdr:rowOff>
    </xdr:from>
    <xdr:ext cx="762000" cy="259045"/>
    <xdr:sp macro="" textlink="">
      <xdr:nvSpPr>
        <xdr:cNvPr id="253" name="給与水準   （国との比較）最大値テキスト"/>
        <xdr:cNvSpPr txBox="1"/>
      </xdr:nvSpPr>
      <xdr:spPr>
        <a:xfrm>
          <a:off x="17106900" y="1380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82</xdr:row>
      <xdr:rowOff>6048</xdr:rowOff>
    </xdr:from>
    <xdr:to>
      <xdr:col>24</xdr:col>
      <xdr:colOff>647700</xdr:colOff>
      <xdr:row>82</xdr:row>
      <xdr:rowOff>6048</xdr:rowOff>
    </xdr:to>
    <xdr:cxnSp macro="">
      <xdr:nvCxnSpPr>
        <xdr:cNvPr id="254" name="直線コネクタ 253"/>
        <xdr:cNvCxnSpPr/>
      </xdr:nvCxnSpPr>
      <xdr:spPr>
        <a:xfrm>
          <a:off x="16929100" y="1406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82</xdr:row>
      <xdr:rowOff>6048</xdr:rowOff>
    </xdr:to>
    <xdr:cxnSp macro="">
      <xdr:nvCxnSpPr>
        <xdr:cNvPr id="255" name="直線コネクタ 254"/>
        <xdr:cNvCxnSpPr/>
      </xdr:nvCxnSpPr>
      <xdr:spPr>
        <a:xfrm>
          <a:off x="16179800" y="1401898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6"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57" name="フローチャート : 判断 256"/>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16632</xdr:rowOff>
    </xdr:from>
    <xdr:to>
      <xdr:col>23</xdr:col>
      <xdr:colOff>406400</xdr:colOff>
      <xdr:row>81</xdr:row>
      <xdr:rowOff>131536</xdr:rowOff>
    </xdr:to>
    <xdr:cxnSp macro="">
      <xdr:nvCxnSpPr>
        <xdr:cNvPr id="258" name="直線コネクタ 257"/>
        <xdr:cNvCxnSpPr/>
      </xdr:nvCxnSpPr>
      <xdr:spPr>
        <a:xfrm>
          <a:off x="15290800" y="139040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163891</xdr:rowOff>
    </xdr:from>
    <xdr:to>
      <xdr:col>23</xdr:col>
      <xdr:colOff>457200</xdr:colOff>
      <xdr:row>85</xdr:row>
      <xdr:rowOff>94041</xdr:rowOff>
    </xdr:to>
    <xdr:sp macro="" textlink="">
      <xdr:nvSpPr>
        <xdr:cNvPr id="259" name="フローチャート : 判断 258"/>
        <xdr:cNvSpPr/>
      </xdr:nvSpPr>
      <xdr:spPr>
        <a:xfrm>
          <a:off x="16129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60" name="テキスト ボックス 259"/>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5141</xdr:rowOff>
    </xdr:from>
    <xdr:to>
      <xdr:col>22</xdr:col>
      <xdr:colOff>203200</xdr:colOff>
      <xdr:row>81</xdr:row>
      <xdr:rowOff>16632</xdr:rowOff>
    </xdr:to>
    <xdr:cxnSp macro="">
      <xdr:nvCxnSpPr>
        <xdr:cNvPr id="261" name="直線コネクタ 260"/>
        <xdr:cNvCxnSpPr/>
      </xdr:nvCxnSpPr>
      <xdr:spPr>
        <a:xfrm>
          <a:off x="14401800" y="138925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2" name="フローチャート : 判断 261"/>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3" name="テキスト ボックス 262"/>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5141</xdr:rowOff>
    </xdr:from>
    <xdr:to>
      <xdr:col>21</xdr:col>
      <xdr:colOff>0</xdr:colOff>
      <xdr:row>89</xdr:row>
      <xdr:rowOff>92832</xdr:rowOff>
    </xdr:to>
    <xdr:cxnSp macro="">
      <xdr:nvCxnSpPr>
        <xdr:cNvPr id="264" name="直線コネクタ 263"/>
        <xdr:cNvCxnSpPr/>
      </xdr:nvCxnSpPr>
      <xdr:spPr>
        <a:xfrm flipV="1">
          <a:off x="13512800" y="13892591"/>
          <a:ext cx="889000" cy="145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5" name="フローチャート : 判断 264"/>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66" name="テキスト ボックス 265"/>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7" name="フローチャート : 判断 266"/>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8" name="テキスト ボックス 267"/>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4" name="円/楕円 273"/>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47975</xdr:rowOff>
    </xdr:from>
    <xdr:ext cx="762000" cy="259045"/>
    <xdr:sp macro="" textlink="">
      <xdr:nvSpPr>
        <xdr:cNvPr id="275" name="給与水準   （国との比較）該当値テキスト"/>
        <xdr:cNvSpPr txBox="1"/>
      </xdr:nvSpPr>
      <xdr:spPr>
        <a:xfrm>
          <a:off x="17106900" y="1393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80736</xdr:rowOff>
    </xdr:from>
    <xdr:to>
      <xdr:col>23</xdr:col>
      <xdr:colOff>457200</xdr:colOff>
      <xdr:row>82</xdr:row>
      <xdr:rowOff>10886</xdr:rowOff>
    </xdr:to>
    <xdr:sp macro="" textlink="">
      <xdr:nvSpPr>
        <xdr:cNvPr id="276" name="円/楕円 275"/>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21063</xdr:rowOff>
    </xdr:from>
    <xdr:ext cx="736600" cy="259045"/>
    <xdr:sp macro="" textlink="">
      <xdr:nvSpPr>
        <xdr:cNvPr id="277" name="テキスト ボックス 276"/>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137282</xdr:rowOff>
    </xdr:from>
    <xdr:to>
      <xdr:col>22</xdr:col>
      <xdr:colOff>254000</xdr:colOff>
      <xdr:row>81</xdr:row>
      <xdr:rowOff>67432</xdr:rowOff>
    </xdr:to>
    <xdr:sp macro="" textlink="">
      <xdr:nvSpPr>
        <xdr:cNvPr id="278" name="円/楕円 277"/>
        <xdr:cNvSpPr/>
      </xdr:nvSpPr>
      <xdr:spPr>
        <a:xfrm>
          <a:off x="15240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77609</xdr:rowOff>
    </xdr:from>
    <xdr:ext cx="762000" cy="259045"/>
    <xdr:sp macro="" textlink="">
      <xdr:nvSpPr>
        <xdr:cNvPr id="279" name="テキスト ボックス 278"/>
        <xdr:cNvSpPr txBox="1"/>
      </xdr:nvSpPr>
      <xdr:spPr>
        <a:xfrm>
          <a:off x="14909800" y="1362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125791</xdr:rowOff>
    </xdr:from>
    <xdr:to>
      <xdr:col>21</xdr:col>
      <xdr:colOff>50800</xdr:colOff>
      <xdr:row>81</xdr:row>
      <xdr:rowOff>55941</xdr:rowOff>
    </xdr:to>
    <xdr:sp macro="" textlink="">
      <xdr:nvSpPr>
        <xdr:cNvPr id="280" name="円/楕円 279"/>
        <xdr:cNvSpPr/>
      </xdr:nvSpPr>
      <xdr:spPr>
        <a:xfrm>
          <a:off x="14351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66118</xdr:rowOff>
    </xdr:from>
    <xdr:ext cx="762000" cy="259045"/>
    <xdr:sp macro="" textlink="">
      <xdr:nvSpPr>
        <xdr:cNvPr id="281" name="テキスト ボックス 280"/>
        <xdr:cNvSpPr txBox="1"/>
      </xdr:nvSpPr>
      <xdr:spPr>
        <a:xfrm>
          <a:off x="14020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2" name="円/楕円 281"/>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83" name="テキスト ボックス 282"/>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年３月の合併時から旧５町村の庁舎を本庁及び振興事務所として使用していることが、全国・県・類似団体平均を上回る大きな要因となっている。</a:t>
          </a:r>
          <a:endParaRPr kumimoji="1" lang="en-US" altLang="ja-JP" sz="1300">
            <a:latin typeface="ＭＳ Ｐゴシック"/>
          </a:endParaRPr>
        </a:p>
        <a:p>
          <a:r>
            <a:rPr kumimoji="1" lang="ja-JP" altLang="en-US" sz="1300">
              <a:latin typeface="ＭＳ Ｐゴシック"/>
            </a:rPr>
            <a:t>　第１次定員適正化計画（平成</a:t>
          </a:r>
          <a:r>
            <a:rPr kumimoji="1" lang="en-US" altLang="ja-JP" sz="1300">
              <a:latin typeface="ＭＳ Ｐゴシック"/>
            </a:rPr>
            <a:t>18</a:t>
          </a:r>
          <a:r>
            <a:rPr kumimoji="1" lang="ja-JP" altLang="en-US" sz="1300">
              <a:latin typeface="ＭＳ Ｐゴシック"/>
            </a:rPr>
            <a:t>年度から５年間）で</a:t>
          </a:r>
          <a:r>
            <a:rPr kumimoji="1" lang="en-US" altLang="ja-JP" sz="1300">
              <a:latin typeface="ＭＳ Ｐゴシック"/>
            </a:rPr>
            <a:t>17%</a:t>
          </a:r>
          <a:r>
            <a:rPr kumimoji="1" lang="ja-JP" altLang="en-US" sz="1300">
              <a:latin typeface="ＭＳ Ｐゴシック"/>
            </a:rPr>
            <a:t>、第２次計画（平成</a:t>
          </a:r>
          <a:r>
            <a:rPr kumimoji="1" lang="en-US" altLang="ja-JP" sz="1300">
              <a:latin typeface="ＭＳ Ｐゴシック"/>
            </a:rPr>
            <a:t>23</a:t>
          </a:r>
          <a:r>
            <a:rPr kumimoji="1" lang="ja-JP" altLang="en-US" sz="1300">
              <a:latin typeface="ＭＳ Ｐゴシック"/>
            </a:rPr>
            <a:t>年度から５年間）で</a:t>
          </a:r>
          <a:r>
            <a:rPr kumimoji="1" lang="en-US" altLang="ja-JP" sz="1300">
              <a:latin typeface="ＭＳ Ｐゴシック"/>
            </a:rPr>
            <a:t>8.5%</a:t>
          </a:r>
          <a:r>
            <a:rPr kumimoji="1" lang="ja-JP" altLang="en-US" sz="1300">
              <a:latin typeface="ＭＳ Ｐゴシック"/>
            </a:rPr>
            <a:t>の人員削減を行い定員の適正化を図ったが、地理的な要因もあり、これ以上の大幅削減は困難な状況である。</a:t>
          </a:r>
          <a:endParaRPr kumimoji="1" lang="en-US" altLang="ja-JP" sz="1300">
            <a:latin typeface="ＭＳ Ｐゴシック"/>
          </a:endParaRPr>
        </a:p>
        <a:p>
          <a:r>
            <a:rPr kumimoji="1" lang="ja-JP" altLang="en-US" sz="1300">
              <a:latin typeface="ＭＳ Ｐゴシック"/>
            </a:rPr>
            <a:t>　今後は第３次計画（平成</a:t>
          </a:r>
          <a:r>
            <a:rPr kumimoji="1" lang="en-US" altLang="ja-JP" sz="1300">
              <a:latin typeface="ＭＳ Ｐゴシック"/>
            </a:rPr>
            <a:t>28</a:t>
          </a:r>
          <a:r>
            <a:rPr kumimoji="1" lang="ja-JP" altLang="en-US" sz="1300">
              <a:latin typeface="ＭＳ Ｐゴシック"/>
            </a:rPr>
            <a:t>年度から５年度）に基づき、業務の見直しなどによって定員管理の適正化を図る。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10" name="直線コネクタ 309"/>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11"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2" name="直線コネクタ 311"/>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3"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4" name="直線コネクタ 313"/>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77750</xdr:rowOff>
    </xdr:from>
    <xdr:to>
      <xdr:col>24</xdr:col>
      <xdr:colOff>558800</xdr:colOff>
      <xdr:row>62</xdr:row>
      <xdr:rowOff>90780</xdr:rowOff>
    </xdr:to>
    <xdr:cxnSp macro="">
      <xdr:nvCxnSpPr>
        <xdr:cNvPr id="315" name="直線コネクタ 314"/>
        <xdr:cNvCxnSpPr/>
      </xdr:nvCxnSpPr>
      <xdr:spPr>
        <a:xfrm>
          <a:off x="16179800" y="10707650"/>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6" name="定員管理の状況平均値テキスト"/>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7" name="フローチャート : 判断 316"/>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69062</xdr:rowOff>
    </xdr:from>
    <xdr:to>
      <xdr:col>23</xdr:col>
      <xdr:colOff>406400</xdr:colOff>
      <xdr:row>62</xdr:row>
      <xdr:rowOff>77750</xdr:rowOff>
    </xdr:to>
    <xdr:cxnSp macro="">
      <xdr:nvCxnSpPr>
        <xdr:cNvPr id="318" name="直線コネクタ 317"/>
        <xdr:cNvCxnSpPr/>
      </xdr:nvCxnSpPr>
      <xdr:spPr>
        <a:xfrm>
          <a:off x="15290800" y="1069896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9" name="フローチャート : 判断 318"/>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20" name="テキスト ボックス 319"/>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69062</xdr:rowOff>
    </xdr:from>
    <xdr:to>
      <xdr:col>22</xdr:col>
      <xdr:colOff>203200</xdr:colOff>
      <xdr:row>62</xdr:row>
      <xdr:rowOff>95606</xdr:rowOff>
    </xdr:to>
    <xdr:cxnSp macro="">
      <xdr:nvCxnSpPr>
        <xdr:cNvPr id="321" name="直線コネクタ 320"/>
        <xdr:cNvCxnSpPr/>
      </xdr:nvCxnSpPr>
      <xdr:spPr>
        <a:xfrm flipV="1">
          <a:off x="14401800" y="10698962"/>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2" name="フローチャート : 判断 321"/>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3" name="テキスト ボックス 322"/>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92228</xdr:rowOff>
    </xdr:from>
    <xdr:to>
      <xdr:col>21</xdr:col>
      <xdr:colOff>0</xdr:colOff>
      <xdr:row>62</xdr:row>
      <xdr:rowOff>95606</xdr:rowOff>
    </xdr:to>
    <xdr:cxnSp macro="">
      <xdr:nvCxnSpPr>
        <xdr:cNvPr id="324" name="直線コネクタ 323"/>
        <xdr:cNvCxnSpPr/>
      </xdr:nvCxnSpPr>
      <xdr:spPr>
        <a:xfrm>
          <a:off x="13512800" y="10722128"/>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68580</xdr:rowOff>
    </xdr:from>
    <xdr:to>
      <xdr:col>21</xdr:col>
      <xdr:colOff>50800</xdr:colOff>
      <xdr:row>61</xdr:row>
      <xdr:rowOff>170180</xdr:rowOff>
    </xdr:to>
    <xdr:sp macro="" textlink="">
      <xdr:nvSpPr>
        <xdr:cNvPr id="325" name="フローチャート : 判断 324"/>
        <xdr:cNvSpPr/>
      </xdr:nvSpPr>
      <xdr:spPr>
        <a:xfrm>
          <a:off x="14351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8907</xdr:rowOff>
    </xdr:from>
    <xdr:ext cx="762000" cy="259045"/>
    <xdr:sp macro="" textlink="">
      <xdr:nvSpPr>
        <xdr:cNvPr id="326" name="テキスト ボックス 325"/>
        <xdr:cNvSpPr txBox="1"/>
      </xdr:nvSpPr>
      <xdr:spPr>
        <a:xfrm>
          <a:off x="14020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75336</xdr:rowOff>
    </xdr:from>
    <xdr:to>
      <xdr:col>19</xdr:col>
      <xdr:colOff>533400</xdr:colOff>
      <xdr:row>62</xdr:row>
      <xdr:rowOff>5486</xdr:rowOff>
    </xdr:to>
    <xdr:sp macro="" textlink="">
      <xdr:nvSpPr>
        <xdr:cNvPr id="327" name="フローチャート : 判断 326"/>
        <xdr:cNvSpPr/>
      </xdr:nvSpPr>
      <xdr:spPr>
        <a:xfrm>
          <a:off x="13462000" y="105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15663</xdr:rowOff>
    </xdr:from>
    <xdr:ext cx="762000" cy="259045"/>
    <xdr:sp macro="" textlink="">
      <xdr:nvSpPr>
        <xdr:cNvPr id="328" name="テキスト ボックス 327"/>
        <xdr:cNvSpPr txBox="1"/>
      </xdr:nvSpPr>
      <xdr:spPr>
        <a:xfrm>
          <a:off x="13131800" y="1030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39980</xdr:rowOff>
    </xdr:from>
    <xdr:to>
      <xdr:col>24</xdr:col>
      <xdr:colOff>609600</xdr:colOff>
      <xdr:row>62</xdr:row>
      <xdr:rowOff>141580</xdr:rowOff>
    </xdr:to>
    <xdr:sp macro="" textlink="">
      <xdr:nvSpPr>
        <xdr:cNvPr id="334" name="円/楕円 333"/>
        <xdr:cNvSpPr/>
      </xdr:nvSpPr>
      <xdr:spPr>
        <a:xfrm>
          <a:off x="16967200" y="106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12057</xdr:rowOff>
    </xdr:from>
    <xdr:ext cx="762000" cy="259045"/>
    <xdr:sp macro="" textlink="">
      <xdr:nvSpPr>
        <xdr:cNvPr id="335" name="定員管理の状況該当値テキスト"/>
        <xdr:cNvSpPr txBox="1"/>
      </xdr:nvSpPr>
      <xdr:spPr>
        <a:xfrm>
          <a:off x="17106900" y="106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26950</xdr:rowOff>
    </xdr:from>
    <xdr:to>
      <xdr:col>23</xdr:col>
      <xdr:colOff>457200</xdr:colOff>
      <xdr:row>62</xdr:row>
      <xdr:rowOff>128550</xdr:rowOff>
    </xdr:to>
    <xdr:sp macro="" textlink="">
      <xdr:nvSpPr>
        <xdr:cNvPr id="336" name="円/楕円 335"/>
        <xdr:cNvSpPr/>
      </xdr:nvSpPr>
      <xdr:spPr>
        <a:xfrm>
          <a:off x="16129000" y="106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113327</xdr:rowOff>
    </xdr:from>
    <xdr:ext cx="736600" cy="259045"/>
    <xdr:sp macro="" textlink="">
      <xdr:nvSpPr>
        <xdr:cNvPr id="337" name="テキスト ボックス 336"/>
        <xdr:cNvSpPr txBox="1"/>
      </xdr:nvSpPr>
      <xdr:spPr>
        <a:xfrm>
          <a:off x="15798800" y="1074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18262</xdr:rowOff>
    </xdr:from>
    <xdr:to>
      <xdr:col>22</xdr:col>
      <xdr:colOff>254000</xdr:colOff>
      <xdr:row>62</xdr:row>
      <xdr:rowOff>119862</xdr:rowOff>
    </xdr:to>
    <xdr:sp macro="" textlink="">
      <xdr:nvSpPr>
        <xdr:cNvPr id="338" name="円/楕円 337"/>
        <xdr:cNvSpPr/>
      </xdr:nvSpPr>
      <xdr:spPr>
        <a:xfrm>
          <a:off x="15240000" y="106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104639</xdr:rowOff>
    </xdr:from>
    <xdr:ext cx="762000" cy="259045"/>
    <xdr:sp macro="" textlink="">
      <xdr:nvSpPr>
        <xdr:cNvPr id="339" name="テキスト ボックス 338"/>
        <xdr:cNvSpPr txBox="1"/>
      </xdr:nvSpPr>
      <xdr:spPr>
        <a:xfrm>
          <a:off x="14909800" y="1073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44806</xdr:rowOff>
    </xdr:from>
    <xdr:to>
      <xdr:col>21</xdr:col>
      <xdr:colOff>50800</xdr:colOff>
      <xdr:row>62</xdr:row>
      <xdr:rowOff>146406</xdr:rowOff>
    </xdr:to>
    <xdr:sp macro="" textlink="">
      <xdr:nvSpPr>
        <xdr:cNvPr id="340" name="円/楕円 339"/>
        <xdr:cNvSpPr/>
      </xdr:nvSpPr>
      <xdr:spPr>
        <a:xfrm>
          <a:off x="14351000" y="106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131183</xdr:rowOff>
    </xdr:from>
    <xdr:ext cx="762000" cy="259045"/>
    <xdr:sp macro="" textlink="">
      <xdr:nvSpPr>
        <xdr:cNvPr id="341" name="テキスト ボックス 340"/>
        <xdr:cNvSpPr txBox="1"/>
      </xdr:nvSpPr>
      <xdr:spPr>
        <a:xfrm>
          <a:off x="14020800" y="107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41428</xdr:rowOff>
    </xdr:from>
    <xdr:to>
      <xdr:col>19</xdr:col>
      <xdr:colOff>533400</xdr:colOff>
      <xdr:row>62</xdr:row>
      <xdr:rowOff>143028</xdr:rowOff>
    </xdr:to>
    <xdr:sp macro="" textlink="">
      <xdr:nvSpPr>
        <xdr:cNvPr id="342" name="円/楕円 341"/>
        <xdr:cNvSpPr/>
      </xdr:nvSpPr>
      <xdr:spPr>
        <a:xfrm>
          <a:off x="13462000" y="106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127805</xdr:rowOff>
    </xdr:from>
    <xdr:ext cx="762000" cy="259045"/>
    <xdr:sp macro="" textlink="">
      <xdr:nvSpPr>
        <xdr:cNvPr id="343" name="テキスト ボックス 342"/>
        <xdr:cNvSpPr txBox="1"/>
      </xdr:nvSpPr>
      <xdr:spPr>
        <a:xfrm>
          <a:off x="13131800" y="1075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年度の実質公債費比率は平成</a:t>
          </a:r>
          <a:r>
            <a:rPr kumimoji="1" lang="en-US" altLang="ja-JP" sz="1300">
              <a:latin typeface="ＭＳ Ｐゴシック"/>
            </a:rPr>
            <a:t>28</a:t>
          </a:r>
          <a:r>
            <a:rPr kumimoji="1" lang="ja-JP" altLang="en-US" sz="1300">
              <a:latin typeface="ＭＳ Ｐゴシック"/>
            </a:rPr>
            <a:t>年度単年度比率が</a:t>
          </a:r>
          <a:r>
            <a:rPr kumimoji="1" lang="en-US" altLang="ja-JP" sz="1300">
              <a:latin typeface="ＭＳ Ｐゴシック"/>
            </a:rPr>
            <a:t>13.72%</a:t>
          </a:r>
          <a:r>
            <a:rPr kumimoji="1" lang="ja-JP" altLang="en-US" sz="1300">
              <a:latin typeface="ＭＳ Ｐゴシック"/>
            </a:rPr>
            <a:t>に悪化したため、前年度の</a:t>
          </a:r>
          <a:r>
            <a:rPr kumimoji="1" lang="en-US" altLang="ja-JP" sz="1300">
              <a:latin typeface="ＭＳ Ｐゴシック"/>
            </a:rPr>
            <a:t>12.7%</a:t>
          </a:r>
          <a:r>
            <a:rPr kumimoji="1" lang="ja-JP" altLang="en-US" sz="1300">
              <a:latin typeface="ＭＳ Ｐゴシック"/>
            </a:rPr>
            <a:t>から</a:t>
          </a:r>
          <a:r>
            <a:rPr kumimoji="1" lang="en-US" altLang="ja-JP" sz="1300">
              <a:latin typeface="ＭＳ Ｐゴシック"/>
            </a:rPr>
            <a:t>0.1</a:t>
          </a:r>
          <a:r>
            <a:rPr kumimoji="1" lang="ja-JP" altLang="en-US" sz="1300">
              <a:latin typeface="ＭＳ Ｐゴシック"/>
            </a:rPr>
            <a:t>ポイント悪化し</a:t>
          </a:r>
          <a:r>
            <a:rPr kumimoji="1" lang="en-US" altLang="ja-JP" sz="1300">
              <a:latin typeface="ＭＳ Ｐゴシック"/>
            </a:rPr>
            <a:t>12.8%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今年度から庁舎・振興事務所や環境衛生施設の整備が本格実施となったこと、また、今後学校給食センター建設などの大規模事業が控えていることから、選択と集中による市債の発行抑制に努める。　</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2" name="直線コネクタ 371"/>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3"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4" name="直線コネクタ 373"/>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5"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6" name="直線コネクタ 375"/>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9313</xdr:rowOff>
    </xdr:to>
    <xdr:cxnSp macro="">
      <xdr:nvCxnSpPr>
        <xdr:cNvPr id="377" name="直線コネクタ 376"/>
        <xdr:cNvCxnSpPr/>
      </xdr:nvCxnSpPr>
      <xdr:spPr>
        <a:xfrm>
          <a:off x="16179800" y="72021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28381</xdr:rowOff>
    </xdr:from>
    <xdr:ext cx="762000" cy="259045"/>
    <xdr:sp macro="" textlink="">
      <xdr:nvSpPr>
        <xdr:cNvPr id="378"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9" name="フローチャート : 判断 378"/>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164677</xdr:rowOff>
    </xdr:from>
    <xdr:to>
      <xdr:col>23</xdr:col>
      <xdr:colOff>406400</xdr:colOff>
      <xdr:row>42</xdr:row>
      <xdr:rowOff>1270</xdr:rowOff>
    </xdr:to>
    <xdr:cxnSp macro="">
      <xdr:nvCxnSpPr>
        <xdr:cNvPr id="380" name="直線コネクタ 379"/>
        <xdr:cNvCxnSpPr/>
      </xdr:nvCxnSpPr>
      <xdr:spPr>
        <a:xfrm>
          <a:off x="15290800" y="719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1" name="フローチャート : 判断 380"/>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82" name="テキスト ボックス 381"/>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164677</xdr:rowOff>
    </xdr:from>
    <xdr:to>
      <xdr:col>22</xdr:col>
      <xdr:colOff>203200</xdr:colOff>
      <xdr:row>42</xdr:row>
      <xdr:rowOff>17356</xdr:rowOff>
    </xdr:to>
    <xdr:cxnSp macro="">
      <xdr:nvCxnSpPr>
        <xdr:cNvPr id="383" name="直線コネクタ 382"/>
        <xdr:cNvCxnSpPr/>
      </xdr:nvCxnSpPr>
      <xdr:spPr>
        <a:xfrm flipV="1">
          <a:off x="14401800" y="71941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84" name="フローチャート : 判断 383"/>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85" name="テキスト ボックス 384"/>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17356</xdr:rowOff>
    </xdr:to>
    <xdr:cxnSp macro="">
      <xdr:nvCxnSpPr>
        <xdr:cNvPr id="386" name="直線コネクタ 385"/>
        <xdr:cNvCxnSpPr/>
      </xdr:nvCxnSpPr>
      <xdr:spPr>
        <a:xfrm>
          <a:off x="13512800" y="71860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162137</xdr:rowOff>
    </xdr:from>
    <xdr:to>
      <xdr:col>21</xdr:col>
      <xdr:colOff>50800</xdr:colOff>
      <xdr:row>42</xdr:row>
      <xdr:rowOff>92287</xdr:rowOff>
    </xdr:to>
    <xdr:sp macro="" textlink="">
      <xdr:nvSpPr>
        <xdr:cNvPr id="387" name="フローチャート : 判断 386"/>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77064</xdr:rowOff>
    </xdr:from>
    <xdr:ext cx="762000" cy="259045"/>
    <xdr:sp macro="" textlink="">
      <xdr:nvSpPr>
        <xdr:cNvPr id="388" name="テキスト ボックス 387"/>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89" name="フローチャート : 判断 388"/>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93150</xdr:rowOff>
    </xdr:from>
    <xdr:ext cx="762000" cy="259045"/>
    <xdr:sp macro="" textlink="">
      <xdr:nvSpPr>
        <xdr:cNvPr id="390" name="テキスト ボックス 389"/>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129963</xdr:rowOff>
    </xdr:from>
    <xdr:to>
      <xdr:col>24</xdr:col>
      <xdr:colOff>609600</xdr:colOff>
      <xdr:row>42</xdr:row>
      <xdr:rowOff>60113</xdr:rowOff>
    </xdr:to>
    <xdr:sp macro="" textlink="">
      <xdr:nvSpPr>
        <xdr:cNvPr id="396" name="円/楕円 395"/>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102040</xdr:rowOff>
    </xdr:from>
    <xdr:ext cx="762000" cy="259045"/>
    <xdr:sp macro="" textlink="">
      <xdr:nvSpPr>
        <xdr:cNvPr id="397"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398" name="円/楕円 397"/>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99" name="テキスト ボックス 39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113877</xdr:rowOff>
    </xdr:from>
    <xdr:to>
      <xdr:col>22</xdr:col>
      <xdr:colOff>254000</xdr:colOff>
      <xdr:row>42</xdr:row>
      <xdr:rowOff>44027</xdr:rowOff>
    </xdr:to>
    <xdr:sp macro="" textlink="">
      <xdr:nvSpPr>
        <xdr:cNvPr id="400" name="円/楕円 399"/>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401" name="テキスト ボックス 400"/>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138006</xdr:rowOff>
    </xdr:from>
    <xdr:to>
      <xdr:col>21</xdr:col>
      <xdr:colOff>50800</xdr:colOff>
      <xdr:row>42</xdr:row>
      <xdr:rowOff>68156</xdr:rowOff>
    </xdr:to>
    <xdr:sp macro="" textlink="">
      <xdr:nvSpPr>
        <xdr:cNvPr id="402" name="円/楕円 401"/>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403" name="テキスト ボックス 402"/>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04" name="円/楕円 403"/>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46160</xdr:rowOff>
    </xdr:from>
    <xdr:ext cx="762000" cy="259045"/>
    <xdr:sp macro="" textlink="">
      <xdr:nvSpPr>
        <xdr:cNvPr id="405" name="テキスト ボックス 404"/>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年度の将来負担比率は、公営企業債等繰入見込額の減、</a:t>
          </a:r>
          <a:r>
            <a:rPr kumimoji="1" lang="ja-JP" altLang="ja-JP" sz="1300">
              <a:solidFill>
                <a:schemeClr val="dk1"/>
              </a:solidFill>
              <a:effectLst/>
              <a:latin typeface="+mn-lt"/>
              <a:ea typeface="+mn-ea"/>
              <a:cs typeface="+mn-cs"/>
            </a:rPr>
            <a:t>地方債の発行抑制などに</a:t>
          </a:r>
          <a:r>
            <a:rPr kumimoji="1" lang="ja-JP" altLang="en-US" sz="1300">
              <a:solidFill>
                <a:schemeClr val="dk1"/>
              </a:solidFill>
              <a:effectLst/>
              <a:latin typeface="+mn-lt"/>
              <a:ea typeface="+mn-ea"/>
              <a:cs typeface="+mn-cs"/>
            </a:rPr>
            <a:t>よる</a:t>
          </a:r>
          <a:r>
            <a:rPr kumimoji="1" lang="ja-JP" altLang="ja-JP" sz="1300">
              <a:solidFill>
                <a:schemeClr val="dk1"/>
              </a:solidFill>
              <a:effectLst/>
              <a:latin typeface="+mn-lt"/>
              <a:ea typeface="+mn-ea"/>
              <a:cs typeface="+mn-cs"/>
            </a:rPr>
            <a:t>地方債現在高</a:t>
          </a:r>
          <a:r>
            <a:rPr kumimoji="1" lang="ja-JP" altLang="en-US" sz="1300">
              <a:solidFill>
                <a:schemeClr val="dk1"/>
              </a:solidFill>
              <a:effectLst/>
              <a:latin typeface="+mn-lt"/>
              <a:ea typeface="+mn-ea"/>
              <a:cs typeface="+mn-cs"/>
            </a:rPr>
            <a:t>の減</a:t>
          </a:r>
          <a:r>
            <a:rPr kumimoji="1" lang="ja-JP" altLang="ja-JP" sz="1300">
              <a:solidFill>
                <a:schemeClr val="dk1"/>
              </a:solidFill>
              <a:effectLst/>
              <a:latin typeface="+mn-lt"/>
              <a:ea typeface="+mn-ea"/>
              <a:cs typeface="+mn-cs"/>
            </a:rPr>
            <a:t>、積極的な基金積み立てによ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充当可能基金が増</a:t>
          </a:r>
          <a:r>
            <a:rPr kumimoji="1" lang="ja-JP" altLang="en-US" sz="1300">
              <a:solidFill>
                <a:schemeClr val="dk1"/>
              </a:solidFill>
              <a:effectLst/>
              <a:latin typeface="+mn-lt"/>
              <a:ea typeface="+mn-ea"/>
              <a:cs typeface="+mn-cs"/>
            </a:rPr>
            <a:t>となったことなどにより、</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a:t>
          </a:r>
          <a:r>
            <a:rPr kumimoji="1" lang="en-US" altLang="ja-JP" sz="1300">
              <a:latin typeface="ＭＳ Ｐゴシック"/>
            </a:rPr>
            <a:t>10.1%</a:t>
          </a:r>
          <a:r>
            <a:rPr kumimoji="1" lang="ja-JP" altLang="en-US" sz="1300">
              <a:latin typeface="ＭＳ Ｐゴシック"/>
            </a:rPr>
            <a:t>から</a:t>
          </a:r>
          <a:r>
            <a:rPr kumimoji="1" lang="en-US" altLang="ja-JP" sz="1300">
              <a:latin typeface="ＭＳ Ｐゴシック"/>
            </a:rPr>
            <a:t>9.3</a:t>
          </a:r>
          <a:r>
            <a:rPr kumimoji="1" lang="ja-JP" altLang="en-US" sz="1300">
              <a:latin typeface="ＭＳ Ｐゴシック"/>
            </a:rPr>
            <a:t>ポイント改善し</a:t>
          </a:r>
          <a:r>
            <a:rPr kumimoji="1" lang="en-US" altLang="ja-JP" sz="1300">
              <a:latin typeface="ＭＳ Ｐゴシック"/>
            </a:rPr>
            <a:t>0.8%</a:t>
          </a:r>
          <a:r>
            <a:rPr kumimoji="1" lang="ja-JP" altLang="en-US" sz="1300">
              <a:latin typeface="ＭＳ Ｐゴシック"/>
            </a:rPr>
            <a:t>となり、全国・類似団体平均を大きく下回った。</a:t>
          </a:r>
          <a:endParaRPr kumimoji="1" lang="en-US" altLang="ja-JP" sz="1300">
            <a:latin typeface="ＭＳ Ｐゴシック"/>
          </a:endParaRPr>
        </a:p>
        <a:p>
          <a:r>
            <a:rPr kumimoji="1" lang="ja-JP" altLang="en-US" sz="1300">
              <a:latin typeface="ＭＳ Ｐゴシック"/>
            </a:rPr>
            <a:t>　今年度から庁舎・振興事務所、環境衛生施設の整備が本格実施となったこと、また、今後南北給食センター建設などの大規模事業が控えていることから数値の悪化が危惧されるが、計画事業の見直しなどで市債の発行抑制を行い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4" name="直線コネクタ 433"/>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5"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6" name="直線コネクタ 435"/>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152541</xdr:rowOff>
    </xdr:from>
    <xdr:to>
      <xdr:col>24</xdr:col>
      <xdr:colOff>558800</xdr:colOff>
      <xdr:row>14</xdr:row>
      <xdr:rowOff>105763</xdr:rowOff>
    </xdr:to>
    <xdr:cxnSp macro="">
      <xdr:nvCxnSpPr>
        <xdr:cNvPr id="439" name="直線コネクタ 438"/>
        <xdr:cNvCxnSpPr/>
      </xdr:nvCxnSpPr>
      <xdr:spPr>
        <a:xfrm flipV="1">
          <a:off x="16179800" y="2381391"/>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39387</xdr:rowOff>
    </xdr:from>
    <xdr:ext cx="762000" cy="259045"/>
    <xdr:sp macro="" textlink="">
      <xdr:nvSpPr>
        <xdr:cNvPr id="440" name="将来負担の状況平均値テキスト"/>
        <xdr:cNvSpPr txBox="1"/>
      </xdr:nvSpPr>
      <xdr:spPr>
        <a:xfrm>
          <a:off x="17106900" y="278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41" name="フローチャート : 判断 440"/>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105763</xdr:rowOff>
    </xdr:from>
    <xdr:to>
      <xdr:col>23</xdr:col>
      <xdr:colOff>406400</xdr:colOff>
      <xdr:row>15</xdr:row>
      <xdr:rowOff>21449</xdr:rowOff>
    </xdr:to>
    <xdr:cxnSp macro="">
      <xdr:nvCxnSpPr>
        <xdr:cNvPr id="442" name="直線コネクタ 441"/>
        <xdr:cNvCxnSpPr/>
      </xdr:nvCxnSpPr>
      <xdr:spPr>
        <a:xfrm flipV="1">
          <a:off x="15290800" y="2506063"/>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3" name="フローチャート : 判断 442"/>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47924</xdr:rowOff>
    </xdr:from>
    <xdr:ext cx="736600" cy="259045"/>
    <xdr:sp macro="" textlink="">
      <xdr:nvSpPr>
        <xdr:cNvPr id="444" name="テキスト ボックス 443"/>
        <xdr:cNvSpPr txBox="1"/>
      </xdr:nvSpPr>
      <xdr:spPr>
        <a:xfrm>
          <a:off x="15798800" y="296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21449</xdr:rowOff>
    </xdr:from>
    <xdr:to>
      <xdr:col>22</xdr:col>
      <xdr:colOff>203200</xdr:colOff>
      <xdr:row>16</xdr:row>
      <xdr:rowOff>128834</xdr:rowOff>
    </xdr:to>
    <xdr:cxnSp macro="">
      <xdr:nvCxnSpPr>
        <xdr:cNvPr id="445" name="直線コネクタ 444"/>
        <xdr:cNvCxnSpPr/>
      </xdr:nvCxnSpPr>
      <xdr:spPr>
        <a:xfrm flipV="1">
          <a:off x="14401800" y="2593199"/>
          <a:ext cx="889000" cy="27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50165</xdr:rowOff>
    </xdr:from>
    <xdr:to>
      <xdr:col>22</xdr:col>
      <xdr:colOff>254000</xdr:colOff>
      <xdr:row>18</xdr:row>
      <xdr:rowOff>151765</xdr:rowOff>
    </xdr:to>
    <xdr:sp macro="" textlink="">
      <xdr:nvSpPr>
        <xdr:cNvPr id="446" name="フローチャート : 判断 445"/>
        <xdr:cNvSpPr/>
      </xdr:nvSpPr>
      <xdr:spPr>
        <a:xfrm>
          <a:off x="15240000" y="31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136542</xdr:rowOff>
    </xdr:from>
    <xdr:ext cx="762000" cy="259045"/>
    <xdr:sp macro="" textlink="">
      <xdr:nvSpPr>
        <xdr:cNvPr id="447" name="テキスト ボックス 446"/>
        <xdr:cNvSpPr txBox="1"/>
      </xdr:nvSpPr>
      <xdr:spPr>
        <a:xfrm>
          <a:off x="14909800" y="322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128834</xdr:rowOff>
    </xdr:from>
    <xdr:to>
      <xdr:col>21</xdr:col>
      <xdr:colOff>0</xdr:colOff>
      <xdr:row>17</xdr:row>
      <xdr:rowOff>159808</xdr:rowOff>
    </xdr:to>
    <xdr:cxnSp macro="">
      <xdr:nvCxnSpPr>
        <xdr:cNvPr id="448" name="直線コネクタ 447"/>
        <xdr:cNvCxnSpPr/>
      </xdr:nvCxnSpPr>
      <xdr:spPr>
        <a:xfrm flipV="1">
          <a:off x="13512800" y="2872034"/>
          <a:ext cx="8890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89182</xdr:rowOff>
    </xdr:from>
    <xdr:to>
      <xdr:col>21</xdr:col>
      <xdr:colOff>50800</xdr:colOff>
      <xdr:row>20</xdr:row>
      <xdr:rowOff>19332</xdr:rowOff>
    </xdr:to>
    <xdr:sp macro="" textlink="">
      <xdr:nvSpPr>
        <xdr:cNvPr id="449" name="フローチャート : 判断 448"/>
        <xdr:cNvSpPr/>
      </xdr:nvSpPr>
      <xdr:spPr>
        <a:xfrm>
          <a:off x="14351000" y="334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4109</xdr:rowOff>
    </xdr:from>
    <xdr:ext cx="762000" cy="259045"/>
    <xdr:sp macro="" textlink="">
      <xdr:nvSpPr>
        <xdr:cNvPr id="450" name="テキスト ボックス 449"/>
        <xdr:cNvSpPr txBox="1"/>
      </xdr:nvSpPr>
      <xdr:spPr>
        <a:xfrm>
          <a:off x="14020800" y="343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41063</xdr:rowOff>
    </xdr:from>
    <xdr:to>
      <xdr:col>19</xdr:col>
      <xdr:colOff>533400</xdr:colOff>
      <xdr:row>20</xdr:row>
      <xdr:rowOff>142663</xdr:rowOff>
    </xdr:to>
    <xdr:sp macro="" textlink="">
      <xdr:nvSpPr>
        <xdr:cNvPr id="451" name="フローチャート : 判断 450"/>
        <xdr:cNvSpPr/>
      </xdr:nvSpPr>
      <xdr:spPr>
        <a:xfrm>
          <a:off x="13462000" y="347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127440</xdr:rowOff>
    </xdr:from>
    <xdr:ext cx="762000" cy="259045"/>
    <xdr:sp macro="" textlink="">
      <xdr:nvSpPr>
        <xdr:cNvPr id="452" name="テキスト ボックス 451"/>
        <xdr:cNvSpPr txBox="1"/>
      </xdr:nvSpPr>
      <xdr:spPr>
        <a:xfrm>
          <a:off x="13131800" y="3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101741</xdr:rowOff>
    </xdr:from>
    <xdr:to>
      <xdr:col>24</xdr:col>
      <xdr:colOff>609600</xdr:colOff>
      <xdr:row>14</xdr:row>
      <xdr:rowOff>31891</xdr:rowOff>
    </xdr:to>
    <xdr:sp macro="" textlink="">
      <xdr:nvSpPr>
        <xdr:cNvPr id="458" name="円/楕円 457"/>
        <xdr:cNvSpPr/>
      </xdr:nvSpPr>
      <xdr:spPr>
        <a:xfrm>
          <a:off x="169672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23018</xdr:rowOff>
    </xdr:from>
    <xdr:ext cx="762000" cy="259045"/>
    <xdr:sp macro="" textlink="">
      <xdr:nvSpPr>
        <xdr:cNvPr id="459" name="将来負担の状況該当値テキスト"/>
        <xdr:cNvSpPr txBox="1"/>
      </xdr:nvSpPr>
      <xdr:spPr>
        <a:xfrm>
          <a:off x="17106900" y="225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54963</xdr:rowOff>
    </xdr:from>
    <xdr:to>
      <xdr:col>23</xdr:col>
      <xdr:colOff>457200</xdr:colOff>
      <xdr:row>14</xdr:row>
      <xdr:rowOff>156563</xdr:rowOff>
    </xdr:to>
    <xdr:sp macro="" textlink="">
      <xdr:nvSpPr>
        <xdr:cNvPr id="460" name="円/楕円 459"/>
        <xdr:cNvSpPr/>
      </xdr:nvSpPr>
      <xdr:spPr>
        <a:xfrm>
          <a:off x="16129000" y="24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166740</xdr:rowOff>
    </xdr:from>
    <xdr:ext cx="736600" cy="259045"/>
    <xdr:sp macro="" textlink="">
      <xdr:nvSpPr>
        <xdr:cNvPr id="461" name="テキスト ボックス 460"/>
        <xdr:cNvSpPr txBox="1"/>
      </xdr:nvSpPr>
      <xdr:spPr>
        <a:xfrm>
          <a:off x="15798800" y="2224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142099</xdr:rowOff>
    </xdr:from>
    <xdr:to>
      <xdr:col>22</xdr:col>
      <xdr:colOff>254000</xdr:colOff>
      <xdr:row>15</xdr:row>
      <xdr:rowOff>72249</xdr:rowOff>
    </xdr:to>
    <xdr:sp macro="" textlink="">
      <xdr:nvSpPr>
        <xdr:cNvPr id="462" name="円/楕円 461"/>
        <xdr:cNvSpPr/>
      </xdr:nvSpPr>
      <xdr:spPr>
        <a:xfrm>
          <a:off x="15240000" y="2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82426</xdr:rowOff>
    </xdr:from>
    <xdr:ext cx="762000" cy="259045"/>
    <xdr:sp macro="" textlink="">
      <xdr:nvSpPr>
        <xdr:cNvPr id="463" name="テキスト ボックス 46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78034</xdr:rowOff>
    </xdr:from>
    <xdr:to>
      <xdr:col>21</xdr:col>
      <xdr:colOff>50800</xdr:colOff>
      <xdr:row>17</xdr:row>
      <xdr:rowOff>8184</xdr:rowOff>
    </xdr:to>
    <xdr:sp macro="" textlink="">
      <xdr:nvSpPr>
        <xdr:cNvPr id="464" name="円/楕円 463"/>
        <xdr:cNvSpPr/>
      </xdr:nvSpPr>
      <xdr:spPr>
        <a:xfrm>
          <a:off x="14351000" y="28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18361</xdr:rowOff>
    </xdr:from>
    <xdr:ext cx="762000" cy="259045"/>
    <xdr:sp macro="" textlink="">
      <xdr:nvSpPr>
        <xdr:cNvPr id="465" name="テキスト ボックス 464"/>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109008</xdr:rowOff>
    </xdr:from>
    <xdr:to>
      <xdr:col>19</xdr:col>
      <xdr:colOff>533400</xdr:colOff>
      <xdr:row>18</xdr:row>
      <xdr:rowOff>39158</xdr:rowOff>
    </xdr:to>
    <xdr:sp macro="" textlink="">
      <xdr:nvSpPr>
        <xdr:cNvPr id="466" name="円/楕円 465"/>
        <xdr:cNvSpPr/>
      </xdr:nvSpPr>
      <xdr:spPr>
        <a:xfrm>
          <a:off x="13462000" y="30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49335</xdr:rowOff>
    </xdr:from>
    <xdr:ext cx="762000" cy="259045"/>
    <xdr:sp macro="" textlink="">
      <xdr:nvSpPr>
        <xdr:cNvPr id="467" name="テキスト ボックス 466"/>
        <xdr:cNvSpPr txBox="1"/>
      </xdr:nvSpPr>
      <xdr:spPr>
        <a:xfrm>
          <a:off x="13131800" y="279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33,808
33,446
851.21
22,210,093
21,558,788
366,896
13,917,728
20,598,071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月から実施している給与減額支給措置や第２次・第３次定員適正化計画の推進によって、平成</a:t>
          </a:r>
          <a:r>
            <a:rPr kumimoji="1" lang="en-US" altLang="ja-JP" sz="1300">
              <a:latin typeface="ＭＳ Ｐゴシック"/>
            </a:rPr>
            <a:t>28</a:t>
          </a:r>
          <a:r>
            <a:rPr kumimoji="1" lang="ja-JP" altLang="en-US" sz="1300">
              <a:latin typeface="ＭＳ Ｐゴシック"/>
            </a:rPr>
            <a:t>年度は前年度から</a:t>
          </a:r>
          <a:r>
            <a:rPr kumimoji="1" lang="en-US" altLang="ja-JP" sz="1300">
              <a:latin typeface="ＭＳ Ｐゴシック"/>
            </a:rPr>
            <a:t>0.4</a:t>
          </a:r>
          <a:r>
            <a:rPr kumimoji="1" lang="ja-JP" altLang="en-US" sz="1300">
              <a:latin typeface="ＭＳ Ｐゴシック"/>
            </a:rPr>
            <a:t>ポイント減少し</a:t>
          </a:r>
          <a:r>
            <a:rPr kumimoji="1" lang="en-US" altLang="ja-JP" sz="1300">
              <a:latin typeface="ＭＳ Ｐゴシック"/>
            </a:rPr>
            <a:t>23.2%</a:t>
          </a:r>
          <a:r>
            <a:rPr kumimoji="1" lang="ja-JP" altLang="en-US" sz="1300">
              <a:latin typeface="ＭＳ Ｐゴシック"/>
            </a:rPr>
            <a:t>となり、類似団体平均を下回った。</a:t>
          </a:r>
          <a:endParaRPr kumimoji="1" lang="en-US" altLang="ja-JP" sz="1300">
            <a:latin typeface="ＭＳ Ｐゴシック"/>
          </a:endParaRPr>
        </a:p>
        <a:p>
          <a:r>
            <a:rPr kumimoji="1" lang="ja-JP" altLang="en-US" sz="1300">
              <a:latin typeface="ＭＳ Ｐゴシック"/>
            </a:rPr>
            <a:t>　今後も適正な定員管理などにより、人件費の抑制に努める。　</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19558</xdr:rowOff>
    </xdr:from>
    <xdr:to>
      <xdr:col>7</xdr:col>
      <xdr:colOff>15875</xdr:colOff>
      <xdr:row>35</xdr:row>
      <xdr:rowOff>56134</xdr:rowOff>
    </xdr:to>
    <xdr:cxnSp macro="">
      <xdr:nvCxnSpPr>
        <xdr:cNvPr id="64" name="直線コネクタ 63"/>
        <xdr:cNvCxnSpPr/>
      </xdr:nvCxnSpPr>
      <xdr:spPr>
        <a:xfrm flipV="1">
          <a:off x="3987800" y="60203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32275</xdr:rowOff>
    </xdr:from>
    <xdr:ext cx="762000" cy="259045"/>
    <xdr:sp macro="" textlink="">
      <xdr:nvSpPr>
        <xdr:cNvPr id="65" name="人件費平均値テキスト"/>
        <xdr:cNvSpPr txBox="1"/>
      </xdr:nvSpPr>
      <xdr:spPr>
        <a:xfrm>
          <a:off x="4914900" y="603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56134</xdr:rowOff>
    </xdr:from>
    <xdr:to>
      <xdr:col>5</xdr:col>
      <xdr:colOff>549275</xdr:colOff>
      <xdr:row>35</xdr:row>
      <xdr:rowOff>147574</xdr:rowOff>
    </xdr:to>
    <xdr:cxnSp macro="">
      <xdr:nvCxnSpPr>
        <xdr:cNvPr id="67" name="直線コネクタ 66"/>
        <xdr:cNvCxnSpPr/>
      </xdr:nvCxnSpPr>
      <xdr:spPr>
        <a:xfrm flipV="1">
          <a:off x="3098800" y="60568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129286</xdr:rowOff>
    </xdr:from>
    <xdr:to>
      <xdr:col>4</xdr:col>
      <xdr:colOff>346075</xdr:colOff>
      <xdr:row>35</xdr:row>
      <xdr:rowOff>147574</xdr:rowOff>
    </xdr:to>
    <xdr:cxnSp macro="">
      <xdr:nvCxnSpPr>
        <xdr:cNvPr id="70" name="直線コネクタ 69"/>
        <xdr:cNvCxnSpPr/>
      </xdr:nvCxnSpPr>
      <xdr:spPr>
        <a:xfrm>
          <a:off x="2209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xdr:rowOff>
    </xdr:from>
    <xdr:to>
      <xdr:col>4</xdr:col>
      <xdr:colOff>396875</xdr:colOff>
      <xdr:row>36</xdr:row>
      <xdr:rowOff>118364</xdr:rowOff>
    </xdr:to>
    <xdr:sp macro="" textlink="">
      <xdr:nvSpPr>
        <xdr:cNvPr id="71" name="フローチャート : 判断 70"/>
        <xdr:cNvSpPr/>
      </xdr:nvSpPr>
      <xdr:spPr>
        <a:xfrm>
          <a:off x="3048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103141</xdr:rowOff>
    </xdr:from>
    <xdr:ext cx="762000" cy="259045"/>
    <xdr:sp macro="" textlink="">
      <xdr:nvSpPr>
        <xdr:cNvPr id="72" name="テキスト ボックス 71"/>
        <xdr:cNvSpPr txBox="1"/>
      </xdr:nvSpPr>
      <xdr:spPr>
        <a:xfrm>
          <a:off x="2717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129286</xdr:rowOff>
    </xdr:from>
    <xdr:to>
      <xdr:col>3</xdr:col>
      <xdr:colOff>142875</xdr:colOff>
      <xdr:row>35</xdr:row>
      <xdr:rowOff>129286</xdr:rowOff>
    </xdr:to>
    <xdr:cxnSp macro="">
      <xdr:nvCxnSpPr>
        <xdr:cNvPr id="73" name="直線コネクタ 72"/>
        <xdr:cNvCxnSpPr/>
      </xdr:nvCxnSpPr>
      <xdr:spPr>
        <a:xfrm>
          <a:off x="1320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75709</xdr:rowOff>
    </xdr:from>
    <xdr:ext cx="762000" cy="259045"/>
    <xdr:sp macro="" textlink="">
      <xdr:nvSpPr>
        <xdr:cNvPr id="75" name="テキスト ボックス 74"/>
        <xdr:cNvSpPr txBox="1"/>
      </xdr:nvSpPr>
      <xdr:spPr>
        <a:xfrm>
          <a:off x="1828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76" name="フローチャート :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140208</xdr:rowOff>
    </xdr:from>
    <xdr:to>
      <xdr:col>7</xdr:col>
      <xdr:colOff>66675</xdr:colOff>
      <xdr:row>35</xdr:row>
      <xdr:rowOff>70358</xdr:rowOff>
    </xdr:to>
    <xdr:sp macro="" textlink="">
      <xdr:nvSpPr>
        <xdr:cNvPr id="83" name="円/楕円 82"/>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156735</xdr:rowOff>
    </xdr:from>
    <xdr:ext cx="762000" cy="259045"/>
    <xdr:sp macro="" textlink="">
      <xdr:nvSpPr>
        <xdr:cNvPr id="84" name="人件費該当値テキスト"/>
        <xdr:cNvSpPr txBox="1"/>
      </xdr:nvSpPr>
      <xdr:spPr>
        <a:xfrm>
          <a:off x="4914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5334</xdr:rowOff>
    </xdr:from>
    <xdr:to>
      <xdr:col>5</xdr:col>
      <xdr:colOff>600075</xdr:colOff>
      <xdr:row>35</xdr:row>
      <xdr:rowOff>106934</xdr:rowOff>
    </xdr:to>
    <xdr:sp macro="" textlink="">
      <xdr:nvSpPr>
        <xdr:cNvPr id="85" name="円/楕円 84"/>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91711</xdr:rowOff>
    </xdr:from>
    <xdr:ext cx="736600" cy="259045"/>
    <xdr:sp macro="" textlink="">
      <xdr:nvSpPr>
        <xdr:cNvPr id="86" name="テキスト ボックス 85"/>
        <xdr:cNvSpPr txBox="1"/>
      </xdr:nvSpPr>
      <xdr:spPr>
        <a:xfrm>
          <a:off x="3606800" y="609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96774</xdr:rowOff>
    </xdr:from>
    <xdr:to>
      <xdr:col>4</xdr:col>
      <xdr:colOff>396875</xdr:colOff>
      <xdr:row>36</xdr:row>
      <xdr:rowOff>26924</xdr:rowOff>
    </xdr:to>
    <xdr:sp macro="" textlink="">
      <xdr:nvSpPr>
        <xdr:cNvPr id="87" name="円/楕円 86"/>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37101</xdr:rowOff>
    </xdr:from>
    <xdr:ext cx="762000" cy="259045"/>
    <xdr:sp macro="" textlink="">
      <xdr:nvSpPr>
        <xdr:cNvPr id="88" name="テキスト ボックス 87"/>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78486</xdr:rowOff>
    </xdr:from>
    <xdr:to>
      <xdr:col>3</xdr:col>
      <xdr:colOff>193675</xdr:colOff>
      <xdr:row>36</xdr:row>
      <xdr:rowOff>8636</xdr:rowOff>
    </xdr:to>
    <xdr:sp macro="" textlink="">
      <xdr:nvSpPr>
        <xdr:cNvPr id="89" name="円/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18813</xdr:rowOff>
    </xdr:from>
    <xdr:ext cx="762000" cy="259045"/>
    <xdr:sp macro="" textlink="">
      <xdr:nvSpPr>
        <xdr:cNvPr id="90" name="テキスト ボックス 89"/>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78486</xdr:rowOff>
    </xdr:from>
    <xdr:to>
      <xdr:col>1</xdr:col>
      <xdr:colOff>676275</xdr:colOff>
      <xdr:row>36</xdr:row>
      <xdr:rowOff>8636</xdr:rowOff>
    </xdr:to>
    <xdr:sp macro="" textlink="">
      <xdr:nvSpPr>
        <xdr:cNvPr id="91" name="円/楕円 90"/>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18813</xdr:rowOff>
    </xdr:from>
    <xdr:ext cx="762000" cy="259045"/>
    <xdr:sp macro="" textlink="">
      <xdr:nvSpPr>
        <xdr:cNvPr id="92" name="テキスト ボックス 91"/>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新電力への切り替えにより電気料の削減を図るなど、継続的に経常経費抑制に取り組んだ結果、平成</a:t>
          </a:r>
          <a:r>
            <a:rPr kumimoji="1" lang="en-US" altLang="ja-JP" sz="1300">
              <a:latin typeface="ＭＳ Ｐゴシック"/>
            </a:rPr>
            <a:t>28</a:t>
          </a:r>
          <a:r>
            <a:rPr kumimoji="1" lang="ja-JP" altLang="en-US" sz="1300">
              <a:latin typeface="ＭＳ Ｐゴシック"/>
            </a:rPr>
            <a:t>年度は前年度から</a:t>
          </a:r>
          <a:r>
            <a:rPr kumimoji="1" lang="en-US" altLang="ja-JP" sz="1300">
              <a:latin typeface="ＭＳ Ｐゴシック"/>
            </a:rPr>
            <a:t>1.1</a:t>
          </a:r>
          <a:r>
            <a:rPr kumimoji="1" lang="ja-JP" altLang="en-US" sz="1300">
              <a:latin typeface="ＭＳ Ｐゴシック"/>
            </a:rPr>
            <a:t>ポイント減少し</a:t>
          </a:r>
          <a:r>
            <a:rPr kumimoji="1" lang="en-US" altLang="ja-JP" sz="1300">
              <a:latin typeface="ＭＳ Ｐゴシック"/>
            </a:rPr>
            <a:t>12.2%</a:t>
          </a:r>
          <a:r>
            <a:rPr kumimoji="1" lang="ja-JP" altLang="en-US" sz="1300">
              <a:latin typeface="ＭＳ Ｐゴシック"/>
            </a:rPr>
            <a:t>となり、類似団体平均を下回った。</a:t>
          </a:r>
        </a:p>
        <a:p>
          <a:r>
            <a:rPr kumimoji="1" lang="ja-JP" altLang="en-US" sz="1300">
              <a:latin typeface="ＭＳ Ｐゴシック"/>
            </a:rPr>
            <a:t>　保育施設の公設民営化による指定管理料の増加などは今後も見込まれるが、更なる維持管理の効率化や公の施設の廃止や譲渡・民営化を進め、経費削減に努める。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66040</xdr:rowOff>
    </xdr:from>
    <xdr:to>
      <xdr:col>24</xdr:col>
      <xdr:colOff>31750</xdr:colOff>
      <xdr:row>18</xdr:row>
      <xdr:rowOff>149860</xdr:rowOff>
    </xdr:to>
    <xdr:cxnSp macro="">
      <xdr:nvCxnSpPr>
        <xdr:cNvPr id="124" name="直線コネクタ 123"/>
        <xdr:cNvCxnSpPr/>
      </xdr:nvCxnSpPr>
      <xdr:spPr>
        <a:xfrm flipV="1">
          <a:off x="15671800" y="31521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25417</xdr:rowOff>
    </xdr:from>
    <xdr:ext cx="762000" cy="259045"/>
    <xdr:sp macro="" textlink="">
      <xdr:nvSpPr>
        <xdr:cNvPr id="125" name="物件費平均値テキスト"/>
        <xdr:cNvSpPr txBox="1"/>
      </xdr:nvSpPr>
      <xdr:spPr>
        <a:xfrm>
          <a:off x="16598900" y="311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149860</xdr:rowOff>
    </xdr:from>
    <xdr:to>
      <xdr:col>22</xdr:col>
      <xdr:colOff>565150</xdr:colOff>
      <xdr:row>19</xdr:row>
      <xdr:rowOff>8890</xdr:rowOff>
    </xdr:to>
    <xdr:cxnSp macro="">
      <xdr:nvCxnSpPr>
        <xdr:cNvPr id="127" name="直線コネクタ 126"/>
        <xdr:cNvCxnSpPr/>
      </xdr:nvCxnSpPr>
      <xdr:spPr>
        <a:xfrm flipV="1">
          <a:off x="14782800" y="3235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8907</xdr:rowOff>
    </xdr:from>
    <xdr:ext cx="736600" cy="259045"/>
    <xdr:sp macro="" textlink="">
      <xdr:nvSpPr>
        <xdr:cNvPr id="129" name="テキスト ボックス 128"/>
        <xdr:cNvSpPr txBox="1"/>
      </xdr:nvSpPr>
      <xdr:spPr>
        <a:xfrm>
          <a:off x="15290800" y="292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142240</xdr:rowOff>
    </xdr:from>
    <xdr:to>
      <xdr:col>21</xdr:col>
      <xdr:colOff>361950</xdr:colOff>
      <xdr:row>19</xdr:row>
      <xdr:rowOff>8890</xdr:rowOff>
    </xdr:to>
    <xdr:cxnSp macro="">
      <xdr:nvCxnSpPr>
        <xdr:cNvPr id="130" name="直線コネクタ 129"/>
        <xdr:cNvCxnSpPr/>
      </xdr:nvCxnSpPr>
      <xdr:spPr>
        <a:xfrm>
          <a:off x="13893800" y="3228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1" name="フローチャート : 判断 130"/>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2" name="テキスト ボックス 131"/>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142240</xdr:rowOff>
    </xdr:to>
    <xdr:cxnSp macro="">
      <xdr:nvCxnSpPr>
        <xdr:cNvPr id="133" name="直線コネクタ 132"/>
        <xdr:cNvCxnSpPr/>
      </xdr:nvCxnSpPr>
      <xdr:spPr>
        <a:xfrm>
          <a:off x="13004800" y="3129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11430</xdr:rowOff>
    </xdr:from>
    <xdr:to>
      <xdr:col>20</xdr:col>
      <xdr:colOff>209550</xdr:colOff>
      <xdr:row>17</xdr:row>
      <xdr:rowOff>113030</xdr:rowOff>
    </xdr:to>
    <xdr:sp macro="" textlink="">
      <xdr:nvSpPr>
        <xdr:cNvPr id="134" name="フローチャート : 判断 133"/>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123207</xdr:rowOff>
    </xdr:from>
    <xdr:ext cx="762000" cy="259045"/>
    <xdr:sp macro="" textlink="">
      <xdr:nvSpPr>
        <xdr:cNvPr id="135" name="テキスト ボックス 134"/>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36" name="フローチャート : 判断 135"/>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77487</xdr:rowOff>
    </xdr:from>
    <xdr:ext cx="762000" cy="259045"/>
    <xdr:sp macro="" textlink="">
      <xdr:nvSpPr>
        <xdr:cNvPr id="137" name="テキスト ボックス 136"/>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15240</xdr:rowOff>
    </xdr:from>
    <xdr:to>
      <xdr:col>24</xdr:col>
      <xdr:colOff>82550</xdr:colOff>
      <xdr:row>18</xdr:row>
      <xdr:rowOff>116840</xdr:rowOff>
    </xdr:to>
    <xdr:sp macro="" textlink="">
      <xdr:nvSpPr>
        <xdr:cNvPr id="143" name="円/楕円 142"/>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31767</xdr:rowOff>
    </xdr:from>
    <xdr:ext cx="762000" cy="259045"/>
    <xdr:sp macro="" textlink="">
      <xdr:nvSpPr>
        <xdr:cNvPr id="144" name="物件費該当値テキスト"/>
        <xdr:cNvSpPr txBox="1"/>
      </xdr:nvSpPr>
      <xdr:spPr>
        <a:xfrm>
          <a:off x="16598900" y="294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99060</xdr:rowOff>
    </xdr:from>
    <xdr:to>
      <xdr:col>22</xdr:col>
      <xdr:colOff>615950</xdr:colOff>
      <xdr:row>19</xdr:row>
      <xdr:rowOff>29210</xdr:rowOff>
    </xdr:to>
    <xdr:sp macro="" textlink="">
      <xdr:nvSpPr>
        <xdr:cNvPr id="145" name="円/楕円 144"/>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13987</xdr:rowOff>
    </xdr:from>
    <xdr:ext cx="736600" cy="259045"/>
    <xdr:sp macro="" textlink="">
      <xdr:nvSpPr>
        <xdr:cNvPr id="146" name="テキスト ボックス 145"/>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129540</xdr:rowOff>
    </xdr:from>
    <xdr:to>
      <xdr:col>21</xdr:col>
      <xdr:colOff>412750</xdr:colOff>
      <xdr:row>19</xdr:row>
      <xdr:rowOff>59690</xdr:rowOff>
    </xdr:to>
    <xdr:sp macro="" textlink="">
      <xdr:nvSpPr>
        <xdr:cNvPr id="147" name="円/楕円 146"/>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44467</xdr:rowOff>
    </xdr:from>
    <xdr:ext cx="762000" cy="259045"/>
    <xdr:sp macro="" textlink="">
      <xdr:nvSpPr>
        <xdr:cNvPr id="148" name="テキスト ボックス 147"/>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91440</xdr:rowOff>
    </xdr:from>
    <xdr:to>
      <xdr:col>20</xdr:col>
      <xdr:colOff>209550</xdr:colOff>
      <xdr:row>19</xdr:row>
      <xdr:rowOff>21590</xdr:rowOff>
    </xdr:to>
    <xdr:sp macro="" textlink="">
      <xdr:nvSpPr>
        <xdr:cNvPr id="149" name="円/楕円 148"/>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6367</xdr:rowOff>
    </xdr:from>
    <xdr:ext cx="762000" cy="259045"/>
    <xdr:sp macro="" textlink="">
      <xdr:nvSpPr>
        <xdr:cNvPr id="150" name="テキスト ボックス 149"/>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163830</xdr:rowOff>
    </xdr:from>
    <xdr:to>
      <xdr:col>19</xdr:col>
      <xdr:colOff>6350</xdr:colOff>
      <xdr:row>18</xdr:row>
      <xdr:rowOff>93980</xdr:rowOff>
    </xdr:to>
    <xdr:sp macro="" textlink="">
      <xdr:nvSpPr>
        <xdr:cNvPr id="151" name="円/楕円 150"/>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78757</xdr:rowOff>
    </xdr:from>
    <xdr:ext cx="762000" cy="259045"/>
    <xdr:sp macro="" textlink="">
      <xdr:nvSpPr>
        <xdr:cNvPr id="152" name="テキスト ボックス 151"/>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年度は前年度から</a:t>
          </a:r>
          <a:r>
            <a:rPr kumimoji="1" lang="en-US" altLang="ja-JP" sz="1300">
              <a:latin typeface="ＭＳ Ｐゴシック"/>
            </a:rPr>
            <a:t>0.1</a:t>
          </a:r>
          <a:r>
            <a:rPr kumimoji="1" lang="ja-JP" altLang="en-US" sz="1300">
              <a:latin typeface="ＭＳ Ｐゴシック"/>
            </a:rPr>
            <a:t>ポイント増加し</a:t>
          </a:r>
          <a:r>
            <a:rPr kumimoji="1" lang="en-US" altLang="ja-JP" sz="1300">
              <a:latin typeface="ＭＳ Ｐゴシック"/>
            </a:rPr>
            <a:t>7.3%</a:t>
          </a:r>
          <a:r>
            <a:rPr kumimoji="1" lang="ja-JP" altLang="en-US" sz="1300">
              <a:latin typeface="ＭＳ Ｐゴシック"/>
            </a:rPr>
            <a:t>となり、類似団体平均を下回っているものの年々増加傾向にある。</a:t>
          </a:r>
          <a:endParaRPr kumimoji="1" lang="en-US" altLang="ja-JP" sz="1300">
            <a:latin typeface="ＭＳ Ｐゴシック"/>
          </a:endParaRPr>
        </a:p>
        <a:p>
          <a:r>
            <a:rPr kumimoji="1" lang="ja-JP" altLang="en-US" sz="1300">
              <a:latin typeface="ＭＳ Ｐゴシック"/>
            </a:rPr>
            <a:t>　今後も生活保護費や自立支援給付費の増によって、扶助費の増加が見込まれるため、市単独事業の見直しなどで財政圧迫の要因とならないよう検討を行う必要がある。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136525</xdr:rowOff>
    </xdr:to>
    <xdr:cxnSp macro="">
      <xdr:nvCxnSpPr>
        <xdr:cNvPr id="189" name="直線コネクタ 188"/>
        <xdr:cNvCxnSpPr/>
      </xdr:nvCxnSpPr>
      <xdr:spPr>
        <a:xfrm>
          <a:off x="3987800" y="93853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0"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127000</xdr:rowOff>
    </xdr:to>
    <xdr:cxnSp macro="">
      <xdr:nvCxnSpPr>
        <xdr:cNvPr id="192" name="直線コネクタ 191"/>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95" name="直線コネクタ 194"/>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6" name="フローチャート : 判断 195"/>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7" name="テキスト ボックス 196"/>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50800</xdr:rowOff>
    </xdr:to>
    <xdr:cxnSp macro="">
      <xdr:nvCxnSpPr>
        <xdr:cNvPr id="198" name="直線コネクタ 197"/>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9" name="フローチャート : 判断 198"/>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00" name="テキスト ボックス 199"/>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9525</xdr:rowOff>
    </xdr:from>
    <xdr:to>
      <xdr:col>1</xdr:col>
      <xdr:colOff>676275</xdr:colOff>
      <xdr:row>56</xdr:row>
      <xdr:rowOff>111125</xdr:rowOff>
    </xdr:to>
    <xdr:sp macro="" textlink="">
      <xdr:nvSpPr>
        <xdr:cNvPr id="201" name="フローチャート : 判断 200"/>
        <xdr:cNvSpPr/>
      </xdr:nvSpPr>
      <xdr:spPr>
        <a:xfrm>
          <a:off x="1270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95902</xdr:rowOff>
    </xdr:from>
    <xdr:ext cx="762000" cy="259045"/>
    <xdr:sp macro="" textlink="">
      <xdr:nvSpPr>
        <xdr:cNvPr id="202" name="テキスト ボックス 201"/>
        <xdr:cNvSpPr txBox="1"/>
      </xdr:nvSpPr>
      <xdr:spPr>
        <a:xfrm>
          <a:off x="9398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85725</xdr:rowOff>
    </xdr:from>
    <xdr:to>
      <xdr:col>7</xdr:col>
      <xdr:colOff>66675</xdr:colOff>
      <xdr:row>55</xdr:row>
      <xdr:rowOff>15875</xdr:rowOff>
    </xdr:to>
    <xdr:sp macro="" textlink="">
      <xdr:nvSpPr>
        <xdr:cNvPr id="208" name="円/楕円 207"/>
        <xdr:cNvSpPr/>
      </xdr:nvSpPr>
      <xdr:spPr>
        <a:xfrm>
          <a:off x="47752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102252</xdr:rowOff>
    </xdr:from>
    <xdr:ext cx="762000" cy="259045"/>
    <xdr:sp macro="" textlink="">
      <xdr:nvSpPr>
        <xdr:cNvPr id="209" name="扶助費該当値テキスト"/>
        <xdr:cNvSpPr txBox="1"/>
      </xdr:nvSpPr>
      <xdr:spPr>
        <a:xfrm>
          <a:off x="49149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0" name="円/楕円 209"/>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1" name="テキスト ボックス 210"/>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2" name="円/楕円 211"/>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3" name="テキスト ボックス 212"/>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4" name="円/楕円 213"/>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5" name="テキスト ボックス 214"/>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6" name="円/楕円 215"/>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7" name="テキスト ボックス 216"/>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施設の老朽化に伴う維持補修費や下水道事業特別会計への繰出金の増により前年度より</a:t>
          </a:r>
          <a:r>
            <a:rPr kumimoji="1" lang="en-US" altLang="ja-JP" sz="1300">
              <a:latin typeface="ＭＳ Ｐゴシック"/>
            </a:rPr>
            <a:t>0.7</a:t>
          </a:r>
          <a:r>
            <a:rPr kumimoji="1" lang="ja-JP" altLang="en-US" sz="1300">
              <a:latin typeface="ＭＳ Ｐゴシック"/>
            </a:rPr>
            <a:t>ポイント増加し</a:t>
          </a:r>
          <a:r>
            <a:rPr kumimoji="1" lang="en-US" altLang="ja-JP" sz="1300">
              <a:latin typeface="ＭＳ Ｐゴシック"/>
            </a:rPr>
            <a:t>19.1%</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特別会計への繰出金が高額となっていることが、全国・県・類似団体平均を上回っている要因と考えられるため、特別会計独立採算制の原則に立ち、各特別会計の財政健全化に努める。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157480</xdr:rowOff>
    </xdr:from>
    <xdr:to>
      <xdr:col>24</xdr:col>
      <xdr:colOff>31750</xdr:colOff>
      <xdr:row>59</xdr:row>
      <xdr:rowOff>39370</xdr:rowOff>
    </xdr:to>
    <xdr:cxnSp macro="">
      <xdr:nvCxnSpPr>
        <xdr:cNvPr id="250" name="直線コネクタ 249"/>
        <xdr:cNvCxnSpPr/>
      </xdr:nvCxnSpPr>
      <xdr:spPr>
        <a:xfrm>
          <a:off x="15671800" y="10101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157480</xdr:rowOff>
    </xdr:from>
    <xdr:to>
      <xdr:col>22</xdr:col>
      <xdr:colOff>565150</xdr:colOff>
      <xdr:row>59</xdr:row>
      <xdr:rowOff>16510</xdr:rowOff>
    </xdr:to>
    <xdr:cxnSp macro="">
      <xdr:nvCxnSpPr>
        <xdr:cNvPr id="253" name="直線コネクタ 252"/>
        <xdr:cNvCxnSpPr/>
      </xdr:nvCxnSpPr>
      <xdr:spPr>
        <a:xfrm flipV="1">
          <a:off x="14782800" y="1010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55" name="テキスト ボックス 254"/>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16510</xdr:rowOff>
    </xdr:to>
    <xdr:cxnSp macro="">
      <xdr:nvCxnSpPr>
        <xdr:cNvPr id="256" name="直線コネクタ 255"/>
        <xdr:cNvCxnSpPr/>
      </xdr:nvCxnSpPr>
      <xdr:spPr>
        <a:xfrm>
          <a:off x="13893800" y="1013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57" name="フローチャート : 判断 256"/>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58" name="テキスト ボックス 257"/>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119380</xdr:rowOff>
    </xdr:from>
    <xdr:to>
      <xdr:col>20</xdr:col>
      <xdr:colOff>158750</xdr:colOff>
      <xdr:row>59</xdr:row>
      <xdr:rowOff>16510</xdr:rowOff>
    </xdr:to>
    <xdr:cxnSp macro="">
      <xdr:nvCxnSpPr>
        <xdr:cNvPr id="259" name="直線コネクタ 258"/>
        <xdr:cNvCxnSpPr/>
      </xdr:nvCxnSpPr>
      <xdr:spPr>
        <a:xfrm>
          <a:off x="13004800" y="1006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95250</xdr:rowOff>
    </xdr:from>
    <xdr:to>
      <xdr:col>20</xdr:col>
      <xdr:colOff>209550</xdr:colOff>
      <xdr:row>58</xdr:row>
      <xdr:rowOff>25400</xdr:rowOff>
    </xdr:to>
    <xdr:sp macro="" textlink="">
      <xdr:nvSpPr>
        <xdr:cNvPr id="260" name="フローチャート : 判断 259"/>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1" name="テキスト ボックス 260"/>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62" name="フローチャート : 判断 261"/>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63" name="テキスト ボックス 262"/>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160020</xdr:rowOff>
    </xdr:from>
    <xdr:to>
      <xdr:col>24</xdr:col>
      <xdr:colOff>82550</xdr:colOff>
      <xdr:row>59</xdr:row>
      <xdr:rowOff>90170</xdr:rowOff>
    </xdr:to>
    <xdr:sp macro="" textlink="">
      <xdr:nvSpPr>
        <xdr:cNvPr id="269" name="円/楕円 268"/>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132097</xdr:rowOff>
    </xdr:from>
    <xdr:ext cx="762000" cy="259045"/>
    <xdr:sp macro="" textlink="">
      <xdr:nvSpPr>
        <xdr:cNvPr id="270" name="その他該当値テキスト"/>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106680</xdr:rowOff>
    </xdr:from>
    <xdr:to>
      <xdr:col>22</xdr:col>
      <xdr:colOff>615950</xdr:colOff>
      <xdr:row>59</xdr:row>
      <xdr:rowOff>36830</xdr:rowOff>
    </xdr:to>
    <xdr:sp macro="" textlink="">
      <xdr:nvSpPr>
        <xdr:cNvPr id="271" name="円/楕円 270"/>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21607</xdr:rowOff>
    </xdr:from>
    <xdr:ext cx="736600" cy="259045"/>
    <xdr:sp macro="" textlink="">
      <xdr:nvSpPr>
        <xdr:cNvPr id="272" name="テキスト ボックス 271"/>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73" name="円/楕円 272"/>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74" name="テキスト ボックス 273"/>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75" name="円/楕円 274"/>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76" name="テキスト ボックス 275"/>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77" name="円/楕円 276"/>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78" name="テキスト ボックス 277"/>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過去４年とほぼ横ばいの</a:t>
          </a:r>
          <a:r>
            <a:rPr kumimoji="1" lang="en-US" altLang="ja-JP" sz="1300">
              <a:latin typeface="ＭＳ Ｐゴシック"/>
            </a:rPr>
            <a:t>5.7%</a:t>
          </a:r>
          <a:r>
            <a:rPr kumimoji="1" lang="ja-JP" altLang="en-US" sz="1300">
              <a:latin typeface="ＭＳ Ｐゴシック"/>
            </a:rPr>
            <a:t>となり、国・県・類似団体平均を大きく下回っている。</a:t>
          </a:r>
          <a:endParaRPr kumimoji="1" lang="en-US" altLang="ja-JP" sz="1300">
            <a:latin typeface="ＭＳ Ｐゴシック"/>
          </a:endParaRPr>
        </a:p>
        <a:p>
          <a:r>
            <a:rPr kumimoji="1" lang="ja-JP" altLang="en-US" sz="1300">
              <a:latin typeface="ＭＳ Ｐゴシック"/>
            </a:rPr>
            <a:t>　新規の補助金・負担金はもちろんのこと、継続的に支出されているものについても目的や必要性を再度確認し、金額の妥当性についても検証しながら、低い水準の維持に努める。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154432</xdr:rowOff>
    </xdr:from>
    <xdr:to>
      <xdr:col>24</xdr:col>
      <xdr:colOff>31750</xdr:colOff>
      <xdr:row>34</xdr:row>
      <xdr:rowOff>159004</xdr:rowOff>
    </xdr:to>
    <xdr:cxnSp macro="">
      <xdr:nvCxnSpPr>
        <xdr:cNvPr id="308" name="直線コネクタ 307"/>
        <xdr:cNvCxnSpPr/>
      </xdr:nvCxnSpPr>
      <xdr:spPr>
        <a:xfrm>
          <a:off x="15671800" y="5983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34</xdr:row>
      <xdr:rowOff>154432</xdr:rowOff>
    </xdr:to>
    <xdr:cxnSp macro="">
      <xdr:nvCxnSpPr>
        <xdr:cNvPr id="311" name="直線コネクタ 310"/>
        <xdr:cNvCxnSpPr/>
      </xdr:nvCxnSpPr>
      <xdr:spPr>
        <a:xfrm>
          <a:off x="14782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3" name="テキスト ボックス 31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34</xdr:row>
      <xdr:rowOff>159004</xdr:rowOff>
    </xdr:to>
    <xdr:cxnSp macro="">
      <xdr:nvCxnSpPr>
        <xdr:cNvPr id="314" name="直線コネクタ 313"/>
        <xdr:cNvCxnSpPr/>
      </xdr:nvCxnSpPr>
      <xdr:spPr>
        <a:xfrm flipV="1">
          <a:off x="13893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83058</xdr:rowOff>
    </xdr:from>
    <xdr:to>
      <xdr:col>21</xdr:col>
      <xdr:colOff>412750</xdr:colOff>
      <xdr:row>36</xdr:row>
      <xdr:rowOff>13208</xdr:rowOff>
    </xdr:to>
    <xdr:sp macro="" textlink="">
      <xdr:nvSpPr>
        <xdr:cNvPr id="315" name="フローチャート : 判断 314"/>
        <xdr:cNvSpPr/>
      </xdr:nvSpPr>
      <xdr:spPr>
        <a:xfrm>
          <a:off x="14732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169435</xdr:rowOff>
    </xdr:from>
    <xdr:ext cx="762000" cy="259045"/>
    <xdr:sp macro="" textlink="">
      <xdr:nvSpPr>
        <xdr:cNvPr id="316" name="テキスト ボックス 315"/>
        <xdr:cNvSpPr txBox="1"/>
      </xdr:nvSpPr>
      <xdr:spPr>
        <a:xfrm>
          <a:off x="144018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154432</xdr:rowOff>
    </xdr:from>
    <xdr:to>
      <xdr:col>20</xdr:col>
      <xdr:colOff>158750</xdr:colOff>
      <xdr:row>34</xdr:row>
      <xdr:rowOff>159004</xdr:rowOff>
    </xdr:to>
    <xdr:cxnSp macro="">
      <xdr:nvCxnSpPr>
        <xdr:cNvPr id="317" name="直線コネクタ 316"/>
        <xdr:cNvCxnSpPr/>
      </xdr:nvCxnSpPr>
      <xdr:spPr>
        <a:xfrm>
          <a:off x="13004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51054</xdr:rowOff>
    </xdr:from>
    <xdr:to>
      <xdr:col>20</xdr:col>
      <xdr:colOff>209550</xdr:colOff>
      <xdr:row>35</xdr:row>
      <xdr:rowOff>152654</xdr:rowOff>
    </xdr:to>
    <xdr:sp macro="" textlink="">
      <xdr:nvSpPr>
        <xdr:cNvPr id="318" name="フローチャート : 判断 317"/>
        <xdr:cNvSpPr/>
      </xdr:nvSpPr>
      <xdr:spPr>
        <a:xfrm>
          <a:off x="13843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137431</xdr:rowOff>
    </xdr:from>
    <xdr:ext cx="762000" cy="259045"/>
    <xdr:sp macro="" textlink="">
      <xdr:nvSpPr>
        <xdr:cNvPr id="319" name="テキスト ボックス 318"/>
        <xdr:cNvSpPr txBox="1"/>
      </xdr:nvSpPr>
      <xdr:spPr>
        <a:xfrm>
          <a:off x="13512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20" name="フローチャート : 判断 319"/>
        <xdr:cNvSpPr/>
      </xdr:nvSpPr>
      <xdr:spPr>
        <a:xfrm>
          <a:off x="12954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132859</xdr:rowOff>
    </xdr:from>
    <xdr:ext cx="762000" cy="259045"/>
    <xdr:sp macro="" textlink="">
      <xdr:nvSpPr>
        <xdr:cNvPr id="321" name="テキスト ボックス 320"/>
        <xdr:cNvSpPr txBox="1"/>
      </xdr:nvSpPr>
      <xdr:spPr>
        <a:xfrm>
          <a:off x="12623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108204</xdr:rowOff>
    </xdr:from>
    <xdr:to>
      <xdr:col>24</xdr:col>
      <xdr:colOff>82550</xdr:colOff>
      <xdr:row>35</xdr:row>
      <xdr:rowOff>38354</xdr:rowOff>
    </xdr:to>
    <xdr:sp macro="" textlink="">
      <xdr:nvSpPr>
        <xdr:cNvPr id="327" name="円/楕円 326"/>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124731</xdr:rowOff>
    </xdr:from>
    <xdr:ext cx="762000" cy="259045"/>
    <xdr:sp macro="" textlink="">
      <xdr:nvSpPr>
        <xdr:cNvPr id="328"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103632</xdr:rowOff>
    </xdr:from>
    <xdr:to>
      <xdr:col>22</xdr:col>
      <xdr:colOff>615950</xdr:colOff>
      <xdr:row>35</xdr:row>
      <xdr:rowOff>33782</xdr:rowOff>
    </xdr:to>
    <xdr:sp macro="" textlink="">
      <xdr:nvSpPr>
        <xdr:cNvPr id="329" name="円/楕円 328"/>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43959</xdr:rowOff>
    </xdr:from>
    <xdr:ext cx="736600" cy="259045"/>
    <xdr:sp macro="" textlink="">
      <xdr:nvSpPr>
        <xdr:cNvPr id="330" name="テキスト ボックス 329"/>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1" name="円/楕円 330"/>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2" name="テキスト ボックス 331"/>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108204</xdr:rowOff>
    </xdr:from>
    <xdr:to>
      <xdr:col>20</xdr:col>
      <xdr:colOff>209550</xdr:colOff>
      <xdr:row>35</xdr:row>
      <xdr:rowOff>38354</xdr:rowOff>
    </xdr:to>
    <xdr:sp macro="" textlink="">
      <xdr:nvSpPr>
        <xdr:cNvPr id="333" name="円/楕円 332"/>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48531</xdr:rowOff>
    </xdr:from>
    <xdr:ext cx="762000" cy="259045"/>
    <xdr:sp macro="" textlink="">
      <xdr:nvSpPr>
        <xdr:cNvPr id="334" name="テキスト ボックス 333"/>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103632</xdr:rowOff>
    </xdr:from>
    <xdr:to>
      <xdr:col>19</xdr:col>
      <xdr:colOff>6350</xdr:colOff>
      <xdr:row>35</xdr:row>
      <xdr:rowOff>33782</xdr:rowOff>
    </xdr:to>
    <xdr:sp macro="" textlink="">
      <xdr:nvSpPr>
        <xdr:cNvPr id="335" name="円/楕円 334"/>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43959</xdr:rowOff>
    </xdr:from>
    <xdr:ext cx="762000" cy="259045"/>
    <xdr:sp macro="" textlink="">
      <xdr:nvSpPr>
        <xdr:cNvPr id="336" name="テキスト ボックス 335"/>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緊急防災減災事業債の元金償還が平成</a:t>
          </a:r>
          <a:r>
            <a:rPr kumimoji="1" lang="en-US" altLang="ja-JP" sz="1300">
              <a:latin typeface="ＭＳ Ｐゴシック"/>
            </a:rPr>
            <a:t>27</a:t>
          </a:r>
          <a:r>
            <a:rPr kumimoji="1" lang="ja-JP" altLang="en-US" sz="1300">
              <a:latin typeface="ＭＳ Ｐゴシック"/>
            </a:rPr>
            <a:t>年度から始まったことに加え、臨時財政対策債の元利償還金が増となったことにより、前年度から</a:t>
          </a:r>
          <a:r>
            <a:rPr kumimoji="1" lang="en-US" altLang="ja-JP" sz="1300">
              <a:latin typeface="ＭＳ Ｐゴシック"/>
            </a:rPr>
            <a:t>0.3</a:t>
          </a:r>
          <a:r>
            <a:rPr kumimoji="1" lang="ja-JP" altLang="en-US" sz="1300">
              <a:latin typeface="ＭＳ Ｐゴシック"/>
            </a:rPr>
            <a:t>ポイント増加し</a:t>
          </a:r>
          <a:r>
            <a:rPr kumimoji="1" lang="en-US" altLang="ja-JP" sz="1300">
              <a:latin typeface="ＭＳ Ｐゴシック"/>
            </a:rPr>
            <a:t>20.0%</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今後も大規模事業が控えていることから、計画事業の見直しなどにより、新規の市債発行抑制に努め公債費の適正化を図る。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69850</xdr:rowOff>
    </xdr:to>
    <xdr:cxnSp macro="">
      <xdr:nvCxnSpPr>
        <xdr:cNvPr id="369" name="直線コネクタ 368"/>
        <xdr:cNvCxnSpPr/>
      </xdr:nvCxnSpPr>
      <xdr:spPr>
        <a:xfrm>
          <a:off x="3987800" y="13248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0"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46989</xdr:rowOff>
    </xdr:to>
    <xdr:cxnSp macro="">
      <xdr:nvCxnSpPr>
        <xdr:cNvPr id="372" name="直線コネクタ 371"/>
        <xdr:cNvCxnSpPr/>
      </xdr:nvCxnSpPr>
      <xdr:spPr>
        <a:xfrm>
          <a:off x="3098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4" name="テキスト ボックス 373"/>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77470</xdr:rowOff>
    </xdr:to>
    <xdr:cxnSp macro="">
      <xdr:nvCxnSpPr>
        <xdr:cNvPr id="375" name="直線コネクタ 374"/>
        <xdr:cNvCxnSpPr/>
      </xdr:nvCxnSpPr>
      <xdr:spPr>
        <a:xfrm flipV="1">
          <a:off x="2209800" y="1320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6" name="フローチャート : 判断 375"/>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7" name="テキスト ボックス 376"/>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77</xdr:row>
      <xdr:rowOff>77470</xdr:rowOff>
    </xdr:to>
    <xdr:cxnSp macro="">
      <xdr:nvCxnSpPr>
        <xdr:cNvPr id="378" name="直線コネクタ 377"/>
        <xdr:cNvCxnSpPr/>
      </xdr:nvCxnSpPr>
      <xdr:spPr>
        <a:xfrm>
          <a:off x="1320800" y="13157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79" name="フローチャート : 判断 378"/>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0" name="テキスト ボックス 379"/>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1" name="フローチャート : 判断 380"/>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82" name="テキスト ボックス 381"/>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8" name="円/楕円 387"/>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89"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90" name="円/楕円 389"/>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91" name="テキスト ボックス 39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92" name="円/楕円 391"/>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93" name="テキスト ボックス 392"/>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94" name="円/楕円 393"/>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138447</xdr:rowOff>
    </xdr:from>
    <xdr:ext cx="762000" cy="259045"/>
    <xdr:sp macro="" textlink="">
      <xdr:nvSpPr>
        <xdr:cNvPr id="395" name="テキスト ボックス 394"/>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6" name="円/楕円 395"/>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7" name="テキスト ボックス 396"/>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現在は比較的低い水準ではあるが、今後、普通交付税の段階的縮減や市税の減などによる影響で経常一般財源が減少し、数値の悪化が予想される。</a:t>
          </a:r>
          <a:endParaRPr kumimoji="1" lang="en-US" altLang="ja-JP" sz="1300">
            <a:latin typeface="ＭＳ Ｐゴシック"/>
          </a:endParaRPr>
        </a:p>
        <a:p>
          <a:r>
            <a:rPr kumimoji="1" lang="ja-JP" altLang="en-US" sz="1300">
              <a:latin typeface="ＭＳ Ｐゴシック"/>
            </a:rPr>
            <a:t>　適切な定員管理による人件費の抑制や公の施設の廃止や譲渡・民営化、継続的な事務事業の見直しによる経費削減を行い、財政の健全化に努める。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146050</xdr:rowOff>
    </xdr:from>
    <xdr:to>
      <xdr:col>24</xdr:col>
      <xdr:colOff>31750</xdr:colOff>
      <xdr:row>76</xdr:row>
      <xdr:rowOff>168911</xdr:rowOff>
    </xdr:to>
    <xdr:cxnSp macro="">
      <xdr:nvCxnSpPr>
        <xdr:cNvPr id="430" name="直線コネクタ 429"/>
        <xdr:cNvCxnSpPr/>
      </xdr:nvCxnSpPr>
      <xdr:spPr>
        <a:xfrm flipV="1">
          <a:off x="15671800" y="131762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1"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168911</xdr:rowOff>
    </xdr:from>
    <xdr:to>
      <xdr:col>22</xdr:col>
      <xdr:colOff>565150</xdr:colOff>
      <xdr:row>77</xdr:row>
      <xdr:rowOff>46989</xdr:rowOff>
    </xdr:to>
    <xdr:cxnSp macro="">
      <xdr:nvCxnSpPr>
        <xdr:cNvPr id="433" name="直線コネクタ 432"/>
        <xdr:cNvCxnSpPr/>
      </xdr:nvCxnSpPr>
      <xdr:spPr>
        <a:xfrm flipV="1">
          <a:off x="14782800" y="131991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5" name="テキスト ボックス 434"/>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77</xdr:row>
      <xdr:rowOff>46989</xdr:rowOff>
    </xdr:to>
    <xdr:cxnSp macro="">
      <xdr:nvCxnSpPr>
        <xdr:cNvPr id="436" name="直線コネクタ 435"/>
        <xdr:cNvCxnSpPr/>
      </xdr:nvCxnSpPr>
      <xdr:spPr>
        <a:xfrm>
          <a:off x="13893800" y="13214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7" name="フローチャート : 判断 436"/>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38" name="テキスト ボックス 437"/>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77</xdr:row>
      <xdr:rowOff>12700</xdr:rowOff>
    </xdr:to>
    <xdr:cxnSp macro="">
      <xdr:nvCxnSpPr>
        <xdr:cNvPr id="439" name="直線コネクタ 438"/>
        <xdr:cNvCxnSpPr/>
      </xdr:nvCxnSpPr>
      <xdr:spPr>
        <a:xfrm>
          <a:off x="13004800" y="131267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160020</xdr:rowOff>
    </xdr:from>
    <xdr:to>
      <xdr:col>20</xdr:col>
      <xdr:colOff>209550</xdr:colOff>
      <xdr:row>77</xdr:row>
      <xdr:rowOff>90170</xdr:rowOff>
    </xdr:to>
    <xdr:sp macro="" textlink="">
      <xdr:nvSpPr>
        <xdr:cNvPr id="440" name="フローチャート : 判断 439"/>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74947</xdr:rowOff>
    </xdr:from>
    <xdr:ext cx="762000" cy="259045"/>
    <xdr:sp macro="" textlink="">
      <xdr:nvSpPr>
        <xdr:cNvPr id="441" name="テキスト ボックス 440"/>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2" name="フローチャート : 判断 441"/>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3" name="テキスト ボックス 442"/>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49" name="円/楕円 448"/>
        <xdr:cNvSpPr/>
      </xdr:nvSpPr>
      <xdr:spPr>
        <a:xfrm>
          <a:off x="16459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111777</xdr:rowOff>
    </xdr:from>
    <xdr:ext cx="762000" cy="259045"/>
    <xdr:sp macro="" textlink="">
      <xdr:nvSpPr>
        <xdr:cNvPr id="450" name="公債費以外該当値テキスト"/>
        <xdr:cNvSpPr txBox="1"/>
      </xdr:nvSpPr>
      <xdr:spPr>
        <a:xfrm>
          <a:off x="16598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51" name="円/楕円 450"/>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58437</xdr:rowOff>
    </xdr:from>
    <xdr:ext cx="736600" cy="259045"/>
    <xdr:sp macro="" textlink="">
      <xdr:nvSpPr>
        <xdr:cNvPr id="452" name="テキスト ボックス 451"/>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53" name="円/楕円 452"/>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54" name="テキスト ボックス 45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133350</xdr:rowOff>
    </xdr:from>
    <xdr:to>
      <xdr:col>20</xdr:col>
      <xdr:colOff>209550</xdr:colOff>
      <xdr:row>77</xdr:row>
      <xdr:rowOff>63500</xdr:rowOff>
    </xdr:to>
    <xdr:sp macro="" textlink="">
      <xdr:nvSpPr>
        <xdr:cNvPr id="455" name="円/楕円 454"/>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56" name="テキスト ボックス 455"/>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57" name="円/楕円 456"/>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157497</xdr:rowOff>
    </xdr:from>
    <xdr:ext cx="762000" cy="259045"/>
    <xdr:sp macro="" textlink="">
      <xdr:nvSpPr>
        <xdr:cNvPr id="458" name="テキスト ボックス 457"/>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岐阜県下呂市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27955</xdr:rowOff>
    </xdr:from>
    <xdr:to>
      <xdr:col>4</xdr:col>
      <xdr:colOff>1117600</xdr:colOff>
      <xdr:row>17</xdr:row>
      <xdr:rowOff>28220</xdr:rowOff>
    </xdr:to>
    <xdr:cxnSp macro="">
      <xdr:nvCxnSpPr>
        <xdr:cNvPr id="47" name="直線コネクタ 46"/>
        <xdr:cNvCxnSpPr/>
      </xdr:nvCxnSpPr>
      <xdr:spPr bwMode="auto">
        <a:xfrm flipV="1">
          <a:off x="5003800" y="2990230"/>
          <a:ext cx="647700" cy="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12732</xdr:rowOff>
    </xdr:from>
    <xdr:ext cx="762000" cy="259045"/>
    <xdr:sp macro="" textlink="">
      <xdr:nvSpPr>
        <xdr:cNvPr id="48" name="人口1人当たり決算額の推移平均値テキスト130"/>
        <xdr:cNvSpPr txBox="1"/>
      </xdr:nvSpPr>
      <xdr:spPr>
        <a:xfrm>
          <a:off x="5740400" y="2975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21381</xdr:rowOff>
    </xdr:from>
    <xdr:to>
      <xdr:col>4</xdr:col>
      <xdr:colOff>469900</xdr:colOff>
      <xdr:row>17</xdr:row>
      <xdr:rowOff>28220</xdr:rowOff>
    </xdr:to>
    <xdr:cxnSp macro="">
      <xdr:nvCxnSpPr>
        <xdr:cNvPr id="50" name="直線コネクタ 49"/>
        <xdr:cNvCxnSpPr/>
      </xdr:nvCxnSpPr>
      <xdr:spPr bwMode="auto">
        <a:xfrm>
          <a:off x="4305300" y="2983656"/>
          <a:ext cx="698500" cy="6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21381</xdr:rowOff>
    </xdr:from>
    <xdr:to>
      <xdr:col>3</xdr:col>
      <xdr:colOff>904875</xdr:colOff>
      <xdr:row>17</xdr:row>
      <xdr:rowOff>23466</xdr:rowOff>
    </xdr:to>
    <xdr:cxnSp macro="">
      <xdr:nvCxnSpPr>
        <xdr:cNvPr id="53" name="直線コネクタ 52"/>
        <xdr:cNvCxnSpPr/>
      </xdr:nvCxnSpPr>
      <xdr:spPr bwMode="auto">
        <a:xfrm flipV="1">
          <a:off x="3606800" y="2983656"/>
          <a:ext cx="698500" cy="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2598</xdr:rowOff>
    </xdr:from>
    <xdr:to>
      <xdr:col>3</xdr:col>
      <xdr:colOff>955675</xdr:colOff>
      <xdr:row>17</xdr:row>
      <xdr:rowOff>104198</xdr:rowOff>
    </xdr:to>
    <xdr:sp macro="" textlink="">
      <xdr:nvSpPr>
        <xdr:cNvPr id="54" name="フローチャート : 判断 53"/>
        <xdr:cNvSpPr/>
      </xdr:nvSpPr>
      <xdr:spPr bwMode="auto">
        <a:xfrm>
          <a:off x="42545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88975</xdr:rowOff>
    </xdr:from>
    <xdr:ext cx="762000" cy="259045"/>
    <xdr:sp macro="" textlink="">
      <xdr:nvSpPr>
        <xdr:cNvPr id="55" name="テキスト ボックス 54"/>
        <xdr:cNvSpPr txBox="1"/>
      </xdr:nvSpPr>
      <xdr:spPr>
        <a:xfrm>
          <a:off x="3924300" y="305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15643</xdr:rowOff>
    </xdr:from>
    <xdr:to>
      <xdr:col>3</xdr:col>
      <xdr:colOff>206375</xdr:colOff>
      <xdr:row>17</xdr:row>
      <xdr:rowOff>23466</xdr:rowOff>
    </xdr:to>
    <xdr:cxnSp macro="">
      <xdr:nvCxnSpPr>
        <xdr:cNvPr id="56" name="直線コネクタ 55"/>
        <xdr:cNvCxnSpPr/>
      </xdr:nvCxnSpPr>
      <xdr:spPr bwMode="auto">
        <a:xfrm>
          <a:off x="2908300" y="2977918"/>
          <a:ext cx="698500" cy="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14028</xdr:rowOff>
    </xdr:from>
    <xdr:to>
      <xdr:col>3</xdr:col>
      <xdr:colOff>257175</xdr:colOff>
      <xdr:row>17</xdr:row>
      <xdr:rowOff>115628</xdr:rowOff>
    </xdr:to>
    <xdr:sp macro="" textlink="">
      <xdr:nvSpPr>
        <xdr:cNvPr id="57" name="フローチャート : 判断 56"/>
        <xdr:cNvSpPr/>
      </xdr:nvSpPr>
      <xdr:spPr bwMode="auto">
        <a:xfrm>
          <a:off x="35560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100405</xdr:rowOff>
    </xdr:from>
    <xdr:ext cx="762000" cy="259045"/>
    <xdr:sp macro="" textlink="">
      <xdr:nvSpPr>
        <xdr:cNvPr id="58" name="テキスト ボックス 57"/>
        <xdr:cNvSpPr txBox="1"/>
      </xdr:nvSpPr>
      <xdr:spPr>
        <a:xfrm>
          <a:off x="3225800" y="306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1474</xdr:rowOff>
    </xdr:from>
    <xdr:to>
      <xdr:col>2</xdr:col>
      <xdr:colOff>692150</xdr:colOff>
      <xdr:row>17</xdr:row>
      <xdr:rowOff>103074</xdr:rowOff>
    </xdr:to>
    <xdr:sp macro="" textlink="">
      <xdr:nvSpPr>
        <xdr:cNvPr id="59" name="フローチャート : 判断 58"/>
        <xdr:cNvSpPr/>
      </xdr:nvSpPr>
      <xdr:spPr bwMode="auto">
        <a:xfrm>
          <a:off x="2857500" y="2963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87851</xdr:rowOff>
    </xdr:from>
    <xdr:ext cx="762000" cy="259045"/>
    <xdr:sp macro="" textlink="">
      <xdr:nvSpPr>
        <xdr:cNvPr id="60" name="テキスト ボックス 59"/>
        <xdr:cNvSpPr txBox="1"/>
      </xdr:nvSpPr>
      <xdr:spPr>
        <a:xfrm>
          <a:off x="2527300" y="305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148605</xdr:rowOff>
    </xdr:from>
    <xdr:to>
      <xdr:col>5</xdr:col>
      <xdr:colOff>34925</xdr:colOff>
      <xdr:row>17</xdr:row>
      <xdr:rowOff>78755</xdr:rowOff>
    </xdr:to>
    <xdr:sp macro="" textlink="">
      <xdr:nvSpPr>
        <xdr:cNvPr id="66" name="円/楕円 65"/>
        <xdr:cNvSpPr/>
      </xdr:nvSpPr>
      <xdr:spPr bwMode="auto">
        <a:xfrm>
          <a:off x="5600700" y="293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165132</xdr:rowOff>
    </xdr:from>
    <xdr:ext cx="762000" cy="259045"/>
    <xdr:sp macro="" textlink="">
      <xdr:nvSpPr>
        <xdr:cNvPr id="67" name="人口1人当たり決算額の推移該当値テキスト130"/>
        <xdr:cNvSpPr txBox="1"/>
      </xdr:nvSpPr>
      <xdr:spPr>
        <a:xfrm>
          <a:off x="5740400" y="278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107,080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148870</xdr:rowOff>
    </xdr:from>
    <xdr:to>
      <xdr:col>4</xdr:col>
      <xdr:colOff>520700</xdr:colOff>
      <xdr:row>17</xdr:row>
      <xdr:rowOff>79020</xdr:rowOff>
    </xdr:to>
    <xdr:sp macro="" textlink="">
      <xdr:nvSpPr>
        <xdr:cNvPr id="68" name="円/楕円 67"/>
        <xdr:cNvSpPr/>
      </xdr:nvSpPr>
      <xdr:spPr bwMode="auto">
        <a:xfrm>
          <a:off x="4953000" y="293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89197</xdr:rowOff>
    </xdr:from>
    <xdr:ext cx="736600" cy="259045"/>
    <xdr:sp macro="" textlink="">
      <xdr:nvSpPr>
        <xdr:cNvPr id="69" name="テキスト ボックス 68"/>
        <xdr:cNvSpPr txBox="1"/>
      </xdr:nvSpPr>
      <xdr:spPr>
        <a:xfrm>
          <a:off x="4622800" y="270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107,022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142031</xdr:rowOff>
    </xdr:from>
    <xdr:to>
      <xdr:col>3</xdr:col>
      <xdr:colOff>955675</xdr:colOff>
      <xdr:row>17</xdr:row>
      <xdr:rowOff>72181</xdr:rowOff>
    </xdr:to>
    <xdr:sp macro="" textlink="">
      <xdr:nvSpPr>
        <xdr:cNvPr id="70" name="円/楕円 69"/>
        <xdr:cNvSpPr/>
      </xdr:nvSpPr>
      <xdr:spPr bwMode="auto">
        <a:xfrm>
          <a:off x="4254500" y="293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82358</xdr:rowOff>
    </xdr:from>
    <xdr:ext cx="762000" cy="259045"/>
    <xdr:sp macro="" textlink="">
      <xdr:nvSpPr>
        <xdr:cNvPr id="71" name="テキスト ボックス 70"/>
        <xdr:cNvSpPr txBox="1"/>
      </xdr:nvSpPr>
      <xdr:spPr>
        <a:xfrm>
          <a:off x="3924300" y="270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108,518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144116</xdr:rowOff>
    </xdr:from>
    <xdr:to>
      <xdr:col>3</xdr:col>
      <xdr:colOff>257175</xdr:colOff>
      <xdr:row>17</xdr:row>
      <xdr:rowOff>74266</xdr:rowOff>
    </xdr:to>
    <xdr:sp macro="" textlink="">
      <xdr:nvSpPr>
        <xdr:cNvPr id="72" name="円/楕円 71"/>
        <xdr:cNvSpPr/>
      </xdr:nvSpPr>
      <xdr:spPr bwMode="auto">
        <a:xfrm>
          <a:off x="3556000" y="293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84443</xdr:rowOff>
    </xdr:from>
    <xdr:ext cx="762000" cy="259045"/>
    <xdr:sp macro="" textlink="">
      <xdr:nvSpPr>
        <xdr:cNvPr id="73" name="テキスト ボックス 72"/>
        <xdr:cNvSpPr txBox="1"/>
      </xdr:nvSpPr>
      <xdr:spPr>
        <a:xfrm>
          <a:off x="3225800" y="270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108,062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136293</xdr:rowOff>
    </xdr:from>
    <xdr:to>
      <xdr:col>2</xdr:col>
      <xdr:colOff>692150</xdr:colOff>
      <xdr:row>17</xdr:row>
      <xdr:rowOff>66443</xdr:rowOff>
    </xdr:to>
    <xdr:sp macro="" textlink="">
      <xdr:nvSpPr>
        <xdr:cNvPr id="74" name="円/楕円 73"/>
        <xdr:cNvSpPr/>
      </xdr:nvSpPr>
      <xdr:spPr bwMode="auto">
        <a:xfrm>
          <a:off x="2857500" y="2927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76620</xdr:rowOff>
    </xdr:from>
    <xdr:ext cx="762000" cy="259045"/>
    <xdr:sp macro="" textlink="">
      <xdr:nvSpPr>
        <xdr:cNvPr id="75" name="テキスト ボックス 74"/>
        <xdr:cNvSpPr txBox="1"/>
      </xdr:nvSpPr>
      <xdr:spPr>
        <a:xfrm>
          <a:off x="2527300" y="269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228590</xdr:rowOff>
    </xdr:from>
    <xdr:to>
      <xdr:col>4</xdr:col>
      <xdr:colOff>1117600</xdr:colOff>
      <xdr:row>34</xdr:row>
      <xdr:rowOff>267064</xdr:rowOff>
    </xdr:to>
    <xdr:cxnSp macro="">
      <xdr:nvCxnSpPr>
        <xdr:cNvPr id="107" name="直線コネクタ 106"/>
        <xdr:cNvCxnSpPr/>
      </xdr:nvCxnSpPr>
      <xdr:spPr bwMode="auto">
        <a:xfrm flipV="1">
          <a:off x="5003800" y="6496040"/>
          <a:ext cx="647700" cy="38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272214</xdr:rowOff>
    </xdr:from>
    <xdr:ext cx="762000" cy="259045"/>
    <xdr:sp macro="" textlink="">
      <xdr:nvSpPr>
        <xdr:cNvPr id="108" name="人口1人当たり決算額の推移平均値テキスト445"/>
        <xdr:cNvSpPr txBox="1"/>
      </xdr:nvSpPr>
      <xdr:spPr>
        <a:xfrm>
          <a:off x="5740400" y="688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267064</xdr:rowOff>
    </xdr:from>
    <xdr:to>
      <xdr:col>4</xdr:col>
      <xdr:colOff>469900</xdr:colOff>
      <xdr:row>35</xdr:row>
      <xdr:rowOff>9751</xdr:rowOff>
    </xdr:to>
    <xdr:cxnSp macro="">
      <xdr:nvCxnSpPr>
        <xdr:cNvPr id="110" name="直線コネクタ 109"/>
        <xdr:cNvCxnSpPr/>
      </xdr:nvCxnSpPr>
      <xdr:spPr bwMode="auto">
        <a:xfrm flipV="1">
          <a:off x="4305300" y="6534514"/>
          <a:ext cx="698500" cy="85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58061</xdr:rowOff>
    </xdr:from>
    <xdr:ext cx="736600" cy="259045"/>
    <xdr:sp macro="" textlink="">
      <xdr:nvSpPr>
        <xdr:cNvPr id="112" name="テキスト ボックス 111"/>
        <xdr:cNvSpPr txBox="1"/>
      </xdr:nvSpPr>
      <xdr:spPr>
        <a:xfrm>
          <a:off x="4622800" y="701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216154</xdr:rowOff>
    </xdr:from>
    <xdr:to>
      <xdr:col>3</xdr:col>
      <xdr:colOff>904875</xdr:colOff>
      <xdr:row>35</xdr:row>
      <xdr:rowOff>9751</xdr:rowOff>
    </xdr:to>
    <xdr:cxnSp macro="">
      <xdr:nvCxnSpPr>
        <xdr:cNvPr id="113" name="直線コネクタ 112"/>
        <xdr:cNvCxnSpPr/>
      </xdr:nvCxnSpPr>
      <xdr:spPr bwMode="auto">
        <a:xfrm>
          <a:off x="3606800" y="6483604"/>
          <a:ext cx="698500" cy="13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98397</xdr:rowOff>
    </xdr:from>
    <xdr:to>
      <xdr:col>3</xdr:col>
      <xdr:colOff>955675</xdr:colOff>
      <xdr:row>35</xdr:row>
      <xdr:rowOff>199997</xdr:rowOff>
    </xdr:to>
    <xdr:sp macro="" textlink="">
      <xdr:nvSpPr>
        <xdr:cNvPr id="114" name="フローチャート : 判断 113"/>
        <xdr:cNvSpPr/>
      </xdr:nvSpPr>
      <xdr:spPr bwMode="auto">
        <a:xfrm>
          <a:off x="4254500" y="6708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184774</xdr:rowOff>
    </xdr:from>
    <xdr:ext cx="762000" cy="259045"/>
    <xdr:sp macro="" textlink="">
      <xdr:nvSpPr>
        <xdr:cNvPr id="115" name="テキスト ボックス 114"/>
        <xdr:cNvSpPr txBox="1"/>
      </xdr:nvSpPr>
      <xdr:spPr>
        <a:xfrm>
          <a:off x="3924300" y="679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216154</xdr:rowOff>
    </xdr:from>
    <xdr:to>
      <xdr:col>3</xdr:col>
      <xdr:colOff>206375</xdr:colOff>
      <xdr:row>34</xdr:row>
      <xdr:rowOff>279476</xdr:rowOff>
    </xdr:to>
    <xdr:cxnSp macro="">
      <xdr:nvCxnSpPr>
        <xdr:cNvPr id="116" name="直線コネクタ 115"/>
        <xdr:cNvCxnSpPr/>
      </xdr:nvCxnSpPr>
      <xdr:spPr bwMode="auto">
        <a:xfrm flipV="1">
          <a:off x="2908300" y="6483604"/>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20102</xdr:rowOff>
    </xdr:from>
    <xdr:to>
      <xdr:col>3</xdr:col>
      <xdr:colOff>257175</xdr:colOff>
      <xdr:row>35</xdr:row>
      <xdr:rowOff>121702</xdr:rowOff>
    </xdr:to>
    <xdr:sp macro="" textlink="">
      <xdr:nvSpPr>
        <xdr:cNvPr id="117" name="フローチャート : 判断 116"/>
        <xdr:cNvSpPr/>
      </xdr:nvSpPr>
      <xdr:spPr bwMode="auto">
        <a:xfrm>
          <a:off x="3556000" y="66304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106479</xdr:rowOff>
    </xdr:from>
    <xdr:ext cx="762000" cy="259045"/>
    <xdr:sp macro="" textlink="">
      <xdr:nvSpPr>
        <xdr:cNvPr id="118" name="テキスト ボックス 117"/>
        <xdr:cNvSpPr txBox="1"/>
      </xdr:nvSpPr>
      <xdr:spPr>
        <a:xfrm>
          <a:off x="3225800" y="671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340302</xdr:rowOff>
    </xdr:from>
    <xdr:to>
      <xdr:col>2</xdr:col>
      <xdr:colOff>692150</xdr:colOff>
      <xdr:row>35</xdr:row>
      <xdr:rowOff>99002</xdr:rowOff>
    </xdr:to>
    <xdr:sp macro="" textlink="">
      <xdr:nvSpPr>
        <xdr:cNvPr id="119" name="フローチャート : 判断 118"/>
        <xdr:cNvSpPr/>
      </xdr:nvSpPr>
      <xdr:spPr bwMode="auto">
        <a:xfrm>
          <a:off x="2857500" y="6607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83779</xdr:rowOff>
    </xdr:from>
    <xdr:ext cx="762000" cy="259045"/>
    <xdr:sp macro="" textlink="">
      <xdr:nvSpPr>
        <xdr:cNvPr id="120" name="テキスト ボックス 119"/>
        <xdr:cNvSpPr txBox="1"/>
      </xdr:nvSpPr>
      <xdr:spPr>
        <a:xfrm>
          <a:off x="2527300" y="669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177790</xdr:rowOff>
    </xdr:from>
    <xdr:to>
      <xdr:col>5</xdr:col>
      <xdr:colOff>34925</xdr:colOff>
      <xdr:row>34</xdr:row>
      <xdr:rowOff>279390</xdr:rowOff>
    </xdr:to>
    <xdr:sp macro="" textlink="">
      <xdr:nvSpPr>
        <xdr:cNvPr id="126" name="円/楕円 125"/>
        <xdr:cNvSpPr/>
      </xdr:nvSpPr>
      <xdr:spPr bwMode="auto">
        <a:xfrm>
          <a:off x="5600700" y="6445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22867</xdr:rowOff>
    </xdr:from>
    <xdr:ext cx="762000" cy="259045"/>
    <xdr:sp macro="" textlink="">
      <xdr:nvSpPr>
        <xdr:cNvPr id="127" name="人口1人当たり決算額の推移該当値テキスト445"/>
        <xdr:cNvSpPr txBox="1"/>
      </xdr:nvSpPr>
      <xdr:spPr>
        <a:xfrm>
          <a:off x="5740400" y="629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43,056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216263</xdr:rowOff>
    </xdr:from>
    <xdr:to>
      <xdr:col>4</xdr:col>
      <xdr:colOff>520700</xdr:colOff>
      <xdr:row>34</xdr:row>
      <xdr:rowOff>317863</xdr:rowOff>
    </xdr:to>
    <xdr:sp macro="" textlink="">
      <xdr:nvSpPr>
        <xdr:cNvPr id="128" name="円/楕円 127"/>
        <xdr:cNvSpPr/>
      </xdr:nvSpPr>
      <xdr:spPr bwMode="auto">
        <a:xfrm>
          <a:off x="4953000" y="6483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328040</xdr:rowOff>
    </xdr:from>
    <xdr:ext cx="736600" cy="259045"/>
    <xdr:sp macro="" textlink="">
      <xdr:nvSpPr>
        <xdr:cNvPr id="129" name="テキスト ボックス 128"/>
        <xdr:cNvSpPr txBox="1"/>
      </xdr:nvSpPr>
      <xdr:spPr>
        <a:xfrm>
          <a:off x="4622800" y="62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301851</xdr:rowOff>
    </xdr:from>
    <xdr:to>
      <xdr:col>3</xdr:col>
      <xdr:colOff>955675</xdr:colOff>
      <xdr:row>35</xdr:row>
      <xdr:rowOff>60551</xdr:rowOff>
    </xdr:to>
    <xdr:sp macro="" textlink="">
      <xdr:nvSpPr>
        <xdr:cNvPr id="130" name="円/楕円 129"/>
        <xdr:cNvSpPr/>
      </xdr:nvSpPr>
      <xdr:spPr bwMode="auto">
        <a:xfrm>
          <a:off x="4254500" y="656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70728</xdr:rowOff>
    </xdr:from>
    <xdr:ext cx="762000" cy="259045"/>
    <xdr:sp macro="" textlink="">
      <xdr:nvSpPr>
        <xdr:cNvPr id="131" name="テキスト ボックス 130"/>
        <xdr:cNvSpPr txBox="1"/>
      </xdr:nvSpPr>
      <xdr:spPr>
        <a:xfrm>
          <a:off x="3924300" y="633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37,629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165354</xdr:rowOff>
    </xdr:from>
    <xdr:to>
      <xdr:col>3</xdr:col>
      <xdr:colOff>257175</xdr:colOff>
      <xdr:row>34</xdr:row>
      <xdr:rowOff>266954</xdr:rowOff>
    </xdr:to>
    <xdr:sp macro="" textlink="">
      <xdr:nvSpPr>
        <xdr:cNvPr id="132" name="円/楕円 131"/>
        <xdr:cNvSpPr/>
      </xdr:nvSpPr>
      <xdr:spPr bwMode="auto">
        <a:xfrm>
          <a:off x="3556000" y="6432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277131</xdr:rowOff>
    </xdr:from>
    <xdr:ext cx="762000" cy="259045"/>
    <xdr:sp macro="" textlink="">
      <xdr:nvSpPr>
        <xdr:cNvPr id="133" name="テキスト ボックス 132"/>
        <xdr:cNvSpPr txBox="1"/>
      </xdr:nvSpPr>
      <xdr:spPr>
        <a:xfrm>
          <a:off x="3225800" y="620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43,600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228676</xdr:rowOff>
    </xdr:from>
    <xdr:to>
      <xdr:col>2</xdr:col>
      <xdr:colOff>692150</xdr:colOff>
      <xdr:row>34</xdr:row>
      <xdr:rowOff>330276</xdr:rowOff>
    </xdr:to>
    <xdr:sp macro="" textlink="">
      <xdr:nvSpPr>
        <xdr:cNvPr id="134" name="円/楕円 133"/>
        <xdr:cNvSpPr/>
      </xdr:nvSpPr>
      <xdr:spPr bwMode="auto">
        <a:xfrm>
          <a:off x="2857500" y="649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340453</xdr:rowOff>
    </xdr:from>
    <xdr:ext cx="762000" cy="259045"/>
    <xdr:sp macro="" textlink="">
      <xdr:nvSpPr>
        <xdr:cNvPr id="135" name="テキスト ボックス 134"/>
        <xdr:cNvSpPr txBox="1"/>
      </xdr:nvSpPr>
      <xdr:spPr>
        <a:xfrm>
          <a:off x="2527300" y="62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33,808
33,446
851.21
22,210,093
21,558,788
366,896
13,917,728
20,598,071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171320</xdr:rowOff>
    </xdr:from>
    <xdr:to>
      <xdr:col>6</xdr:col>
      <xdr:colOff>511175</xdr:colOff>
      <xdr:row>36</xdr:row>
      <xdr:rowOff>766</xdr:rowOff>
    </xdr:to>
    <xdr:cxnSp macro="">
      <xdr:nvCxnSpPr>
        <xdr:cNvPr id="58" name="直線コネクタ 57"/>
        <xdr:cNvCxnSpPr/>
      </xdr:nvCxnSpPr>
      <xdr:spPr>
        <a:xfrm flipV="1">
          <a:off x="3797300" y="6172070"/>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31734</xdr:rowOff>
    </xdr:from>
    <xdr:ext cx="534377" cy="259045"/>
    <xdr:sp macro="" textlink="">
      <xdr:nvSpPr>
        <xdr:cNvPr id="59" name="人件費平均値テキスト"/>
        <xdr:cNvSpPr txBox="1"/>
      </xdr:nvSpPr>
      <xdr:spPr>
        <a:xfrm>
          <a:off x="4686300" y="6203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154349</xdr:rowOff>
    </xdr:from>
    <xdr:to>
      <xdr:col>5</xdr:col>
      <xdr:colOff>358775</xdr:colOff>
      <xdr:row>36</xdr:row>
      <xdr:rowOff>766</xdr:rowOff>
    </xdr:to>
    <xdr:cxnSp macro="">
      <xdr:nvCxnSpPr>
        <xdr:cNvPr id="61" name="直線コネクタ 60"/>
        <xdr:cNvCxnSpPr/>
      </xdr:nvCxnSpPr>
      <xdr:spPr>
        <a:xfrm>
          <a:off x="2908300" y="6155099"/>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167129</xdr:rowOff>
    </xdr:from>
    <xdr:ext cx="534377" cy="259045"/>
    <xdr:sp macro="" textlink="">
      <xdr:nvSpPr>
        <xdr:cNvPr id="63" name="テキスト ボックス 62"/>
        <xdr:cNvSpPr txBox="1"/>
      </xdr:nvSpPr>
      <xdr:spPr>
        <a:xfrm>
          <a:off x="3530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154349</xdr:rowOff>
    </xdr:from>
    <xdr:to>
      <xdr:col>4</xdr:col>
      <xdr:colOff>155575</xdr:colOff>
      <xdr:row>35</xdr:row>
      <xdr:rowOff>167854</xdr:rowOff>
    </xdr:to>
    <xdr:cxnSp macro="">
      <xdr:nvCxnSpPr>
        <xdr:cNvPr id="64" name="直線コネクタ 63"/>
        <xdr:cNvCxnSpPr/>
      </xdr:nvCxnSpPr>
      <xdr:spPr>
        <a:xfrm flipV="1">
          <a:off x="2019300" y="6155099"/>
          <a:ext cx="8890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168092</xdr:rowOff>
    </xdr:from>
    <xdr:to>
      <xdr:col>4</xdr:col>
      <xdr:colOff>206375</xdr:colOff>
      <xdr:row>36</xdr:row>
      <xdr:rowOff>98242</xdr:rowOff>
    </xdr:to>
    <xdr:sp macro="" textlink="">
      <xdr:nvSpPr>
        <xdr:cNvPr id="65" name="フローチャート : 判断 64"/>
        <xdr:cNvSpPr/>
      </xdr:nvSpPr>
      <xdr:spPr>
        <a:xfrm>
          <a:off x="2857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89369</xdr:rowOff>
    </xdr:from>
    <xdr:ext cx="534377" cy="259045"/>
    <xdr:sp macro="" textlink="">
      <xdr:nvSpPr>
        <xdr:cNvPr id="66" name="テキスト ボックス 65"/>
        <xdr:cNvSpPr txBox="1"/>
      </xdr:nvSpPr>
      <xdr:spPr>
        <a:xfrm>
          <a:off x="2641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95,179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152840</xdr:rowOff>
    </xdr:from>
    <xdr:to>
      <xdr:col>2</xdr:col>
      <xdr:colOff>638175</xdr:colOff>
      <xdr:row>35</xdr:row>
      <xdr:rowOff>167854</xdr:rowOff>
    </xdr:to>
    <xdr:cxnSp macro="">
      <xdr:nvCxnSpPr>
        <xdr:cNvPr id="67" name="直線コネクタ 66"/>
        <xdr:cNvCxnSpPr/>
      </xdr:nvCxnSpPr>
      <xdr:spPr>
        <a:xfrm>
          <a:off x="1130300" y="6153590"/>
          <a:ext cx="889000" cy="1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7381</xdr:rowOff>
    </xdr:from>
    <xdr:to>
      <xdr:col>3</xdr:col>
      <xdr:colOff>3175</xdr:colOff>
      <xdr:row>36</xdr:row>
      <xdr:rowOff>108981</xdr:rowOff>
    </xdr:to>
    <xdr:sp macro="" textlink="">
      <xdr:nvSpPr>
        <xdr:cNvPr id="68" name="フローチャート : 判断 67"/>
        <xdr:cNvSpPr/>
      </xdr:nvSpPr>
      <xdr:spPr>
        <a:xfrm>
          <a:off x="1968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100108</xdr:rowOff>
    </xdr:from>
    <xdr:ext cx="534377" cy="259045"/>
    <xdr:sp macro="" textlink="">
      <xdr:nvSpPr>
        <xdr:cNvPr id="69" name="テキスト ボックス 68"/>
        <xdr:cNvSpPr txBox="1"/>
      </xdr:nvSpPr>
      <xdr:spPr>
        <a:xfrm>
          <a:off x="1752111" y="62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161874</xdr:rowOff>
    </xdr:from>
    <xdr:to>
      <xdr:col>1</xdr:col>
      <xdr:colOff>485775</xdr:colOff>
      <xdr:row>36</xdr:row>
      <xdr:rowOff>92024</xdr:rowOff>
    </xdr:to>
    <xdr:sp macro="" textlink="">
      <xdr:nvSpPr>
        <xdr:cNvPr id="70" name="フローチャート : 判断 69"/>
        <xdr:cNvSpPr/>
      </xdr:nvSpPr>
      <xdr:spPr>
        <a:xfrm>
          <a:off x="1079500" y="61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83151</xdr:rowOff>
    </xdr:from>
    <xdr:ext cx="534377" cy="259045"/>
    <xdr:sp macro="" textlink="">
      <xdr:nvSpPr>
        <xdr:cNvPr id="71" name="テキスト ボックス 70"/>
        <xdr:cNvSpPr txBox="1"/>
      </xdr:nvSpPr>
      <xdr:spPr>
        <a:xfrm>
          <a:off x="863111" y="62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96,539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120520</xdr:rowOff>
    </xdr:from>
    <xdr:to>
      <xdr:col>6</xdr:col>
      <xdr:colOff>561975</xdr:colOff>
      <xdr:row>36</xdr:row>
      <xdr:rowOff>50670</xdr:rowOff>
    </xdr:to>
    <xdr:sp macro="" textlink="">
      <xdr:nvSpPr>
        <xdr:cNvPr id="77" name="円/楕円 76"/>
        <xdr:cNvSpPr/>
      </xdr:nvSpPr>
      <xdr:spPr>
        <a:xfrm>
          <a:off x="4584700" y="61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143397</xdr:rowOff>
    </xdr:from>
    <xdr:ext cx="599010" cy="259045"/>
    <xdr:sp macro="" textlink="">
      <xdr:nvSpPr>
        <xdr:cNvPr id="78" name="人件費該当値テキスト"/>
        <xdr:cNvSpPr txBox="1"/>
      </xdr:nvSpPr>
      <xdr:spPr>
        <a:xfrm>
          <a:off x="4686300" y="597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105,584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121416</xdr:rowOff>
    </xdr:from>
    <xdr:to>
      <xdr:col>5</xdr:col>
      <xdr:colOff>409575</xdr:colOff>
      <xdr:row>36</xdr:row>
      <xdr:rowOff>51566</xdr:rowOff>
    </xdr:to>
    <xdr:sp macro="" textlink="">
      <xdr:nvSpPr>
        <xdr:cNvPr id="79" name="円/楕円 78"/>
        <xdr:cNvSpPr/>
      </xdr:nvSpPr>
      <xdr:spPr>
        <a:xfrm>
          <a:off x="3746500" y="61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68093</xdr:rowOff>
    </xdr:from>
    <xdr:ext cx="599010" cy="259045"/>
    <xdr:sp macro="" textlink="">
      <xdr:nvSpPr>
        <xdr:cNvPr id="80" name="テキスト ボックス 79"/>
        <xdr:cNvSpPr txBox="1"/>
      </xdr:nvSpPr>
      <xdr:spPr>
        <a:xfrm>
          <a:off x="3497794" y="589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103549</xdr:rowOff>
    </xdr:from>
    <xdr:to>
      <xdr:col>4</xdr:col>
      <xdr:colOff>206375</xdr:colOff>
      <xdr:row>36</xdr:row>
      <xdr:rowOff>33699</xdr:rowOff>
    </xdr:to>
    <xdr:sp macro="" textlink="">
      <xdr:nvSpPr>
        <xdr:cNvPr id="81" name="円/楕円 80"/>
        <xdr:cNvSpPr/>
      </xdr:nvSpPr>
      <xdr:spPr>
        <a:xfrm>
          <a:off x="2857500" y="61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50226</xdr:rowOff>
    </xdr:from>
    <xdr:ext cx="599010" cy="259045"/>
    <xdr:sp macro="" textlink="">
      <xdr:nvSpPr>
        <xdr:cNvPr id="82" name="テキスト ボックス 81"/>
        <xdr:cNvSpPr txBox="1"/>
      </xdr:nvSpPr>
      <xdr:spPr>
        <a:xfrm>
          <a:off x="2608794" y="587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117054</xdr:rowOff>
    </xdr:from>
    <xdr:to>
      <xdr:col>3</xdr:col>
      <xdr:colOff>3175</xdr:colOff>
      <xdr:row>36</xdr:row>
      <xdr:rowOff>47204</xdr:rowOff>
    </xdr:to>
    <xdr:sp macro="" textlink="">
      <xdr:nvSpPr>
        <xdr:cNvPr id="83" name="円/楕円 82"/>
        <xdr:cNvSpPr/>
      </xdr:nvSpPr>
      <xdr:spPr>
        <a:xfrm>
          <a:off x="1968500" y="61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63731</xdr:rowOff>
    </xdr:from>
    <xdr:ext cx="599010" cy="259045"/>
    <xdr:sp macro="" textlink="">
      <xdr:nvSpPr>
        <xdr:cNvPr id="84" name="テキスト ボックス 83"/>
        <xdr:cNvSpPr txBox="1"/>
      </xdr:nvSpPr>
      <xdr:spPr>
        <a:xfrm>
          <a:off x="1719794" y="589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106,342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102040</xdr:rowOff>
    </xdr:from>
    <xdr:to>
      <xdr:col>1</xdr:col>
      <xdr:colOff>485775</xdr:colOff>
      <xdr:row>36</xdr:row>
      <xdr:rowOff>32190</xdr:rowOff>
    </xdr:to>
    <xdr:sp macro="" textlink="">
      <xdr:nvSpPr>
        <xdr:cNvPr id="85" name="円/楕円 84"/>
        <xdr:cNvSpPr/>
      </xdr:nvSpPr>
      <xdr:spPr>
        <a:xfrm>
          <a:off x="1079500" y="61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48717</xdr:rowOff>
    </xdr:from>
    <xdr:ext cx="599010" cy="259045"/>
    <xdr:sp macro="" textlink="">
      <xdr:nvSpPr>
        <xdr:cNvPr id="86" name="テキスト ボックス 85"/>
        <xdr:cNvSpPr txBox="1"/>
      </xdr:nvSpPr>
      <xdr:spPr>
        <a:xfrm>
          <a:off x="830794" y="587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145491</xdr:rowOff>
    </xdr:from>
    <xdr:to>
      <xdr:col>6</xdr:col>
      <xdr:colOff>511175</xdr:colOff>
      <xdr:row>55</xdr:row>
      <xdr:rowOff>45656</xdr:rowOff>
    </xdr:to>
    <xdr:cxnSp macro="">
      <xdr:nvCxnSpPr>
        <xdr:cNvPr id="116" name="直線コネクタ 115"/>
        <xdr:cNvCxnSpPr/>
      </xdr:nvCxnSpPr>
      <xdr:spPr>
        <a:xfrm flipV="1">
          <a:off x="3797300" y="9403791"/>
          <a:ext cx="838200" cy="7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1655</xdr:rowOff>
    </xdr:from>
    <xdr:ext cx="534377" cy="259045"/>
    <xdr:sp macro="" textlink="">
      <xdr:nvSpPr>
        <xdr:cNvPr id="117" name="物件費平均値テキスト"/>
        <xdr:cNvSpPr txBox="1"/>
      </xdr:nvSpPr>
      <xdr:spPr>
        <a:xfrm>
          <a:off x="4686300" y="960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45656</xdr:rowOff>
    </xdr:from>
    <xdr:to>
      <xdr:col>5</xdr:col>
      <xdr:colOff>358775</xdr:colOff>
      <xdr:row>55</xdr:row>
      <xdr:rowOff>113462</xdr:rowOff>
    </xdr:to>
    <xdr:cxnSp macro="">
      <xdr:nvCxnSpPr>
        <xdr:cNvPr id="119" name="直線コネクタ 118"/>
        <xdr:cNvCxnSpPr/>
      </xdr:nvCxnSpPr>
      <xdr:spPr>
        <a:xfrm flipV="1">
          <a:off x="2908300" y="9475406"/>
          <a:ext cx="889000" cy="6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8755</xdr:rowOff>
    </xdr:from>
    <xdr:ext cx="534377" cy="259045"/>
    <xdr:sp macro="" textlink="">
      <xdr:nvSpPr>
        <xdr:cNvPr id="121" name="テキスト ボックス 120"/>
        <xdr:cNvSpPr txBox="1"/>
      </xdr:nvSpPr>
      <xdr:spPr>
        <a:xfrm>
          <a:off x="3530111" y="9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113462</xdr:rowOff>
    </xdr:from>
    <xdr:to>
      <xdr:col>4</xdr:col>
      <xdr:colOff>155575</xdr:colOff>
      <xdr:row>56</xdr:row>
      <xdr:rowOff>35573</xdr:rowOff>
    </xdr:to>
    <xdr:cxnSp macro="">
      <xdr:nvCxnSpPr>
        <xdr:cNvPr id="122" name="直線コネクタ 121"/>
        <xdr:cNvCxnSpPr/>
      </xdr:nvCxnSpPr>
      <xdr:spPr>
        <a:xfrm flipV="1">
          <a:off x="2019300" y="9543212"/>
          <a:ext cx="889000" cy="9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129477</xdr:rowOff>
    </xdr:from>
    <xdr:to>
      <xdr:col>4</xdr:col>
      <xdr:colOff>206375</xdr:colOff>
      <xdr:row>57</xdr:row>
      <xdr:rowOff>59627</xdr:rowOff>
    </xdr:to>
    <xdr:sp macro="" textlink="">
      <xdr:nvSpPr>
        <xdr:cNvPr id="123" name="フローチャート : 判断 122"/>
        <xdr:cNvSpPr/>
      </xdr:nvSpPr>
      <xdr:spPr>
        <a:xfrm>
          <a:off x="2857500" y="97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50754</xdr:rowOff>
    </xdr:from>
    <xdr:ext cx="534377" cy="259045"/>
    <xdr:sp macro="" textlink="">
      <xdr:nvSpPr>
        <xdr:cNvPr id="124" name="テキスト ボックス 123"/>
        <xdr:cNvSpPr txBox="1"/>
      </xdr:nvSpPr>
      <xdr:spPr>
        <a:xfrm>
          <a:off x="2641111" y="98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59,805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35573</xdr:rowOff>
    </xdr:from>
    <xdr:to>
      <xdr:col>2</xdr:col>
      <xdr:colOff>638175</xdr:colOff>
      <xdr:row>56</xdr:row>
      <xdr:rowOff>82538</xdr:rowOff>
    </xdr:to>
    <xdr:cxnSp macro="">
      <xdr:nvCxnSpPr>
        <xdr:cNvPr id="125" name="直線コネクタ 124"/>
        <xdr:cNvCxnSpPr/>
      </xdr:nvCxnSpPr>
      <xdr:spPr>
        <a:xfrm flipV="1">
          <a:off x="1130300" y="9636773"/>
          <a:ext cx="889000" cy="4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2819</xdr:rowOff>
    </xdr:from>
    <xdr:to>
      <xdr:col>3</xdr:col>
      <xdr:colOff>3175</xdr:colOff>
      <xdr:row>57</xdr:row>
      <xdr:rowOff>104419</xdr:rowOff>
    </xdr:to>
    <xdr:sp macro="" textlink="">
      <xdr:nvSpPr>
        <xdr:cNvPr id="126" name="フローチャート : 判断 125"/>
        <xdr:cNvSpPr/>
      </xdr:nvSpPr>
      <xdr:spPr>
        <a:xfrm>
          <a:off x="1968500" y="977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95546</xdr:rowOff>
    </xdr:from>
    <xdr:ext cx="534377" cy="259045"/>
    <xdr:sp macro="" textlink="">
      <xdr:nvSpPr>
        <xdr:cNvPr id="127" name="テキスト ボックス 126"/>
        <xdr:cNvSpPr txBox="1"/>
      </xdr:nvSpPr>
      <xdr:spPr>
        <a:xfrm>
          <a:off x="1752111" y="98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56,278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30442</xdr:rowOff>
    </xdr:from>
    <xdr:to>
      <xdr:col>1</xdr:col>
      <xdr:colOff>485775</xdr:colOff>
      <xdr:row>57</xdr:row>
      <xdr:rowOff>132042</xdr:rowOff>
    </xdr:to>
    <xdr:sp macro="" textlink="">
      <xdr:nvSpPr>
        <xdr:cNvPr id="128" name="フローチャート : 判断 127"/>
        <xdr:cNvSpPr/>
      </xdr:nvSpPr>
      <xdr:spPr>
        <a:xfrm>
          <a:off x="1079500" y="98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123169</xdr:rowOff>
    </xdr:from>
    <xdr:ext cx="534377" cy="259045"/>
    <xdr:sp macro="" textlink="">
      <xdr:nvSpPr>
        <xdr:cNvPr id="129" name="テキスト ボックス 128"/>
        <xdr:cNvSpPr txBox="1"/>
      </xdr:nvSpPr>
      <xdr:spPr>
        <a:xfrm>
          <a:off x="863111" y="98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94691</xdr:rowOff>
    </xdr:from>
    <xdr:to>
      <xdr:col>6</xdr:col>
      <xdr:colOff>561975</xdr:colOff>
      <xdr:row>55</xdr:row>
      <xdr:rowOff>24841</xdr:rowOff>
    </xdr:to>
    <xdr:sp macro="" textlink="">
      <xdr:nvSpPr>
        <xdr:cNvPr id="135" name="円/楕円 134"/>
        <xdr:cNvSpPr/>
      </xdr:nvSpPr>
      <xdr:spPr>
        <a:xfrm>
          <a:off x="4584700" y="93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117568</xdr:rowOff>
    </xdr:from>
    <xdr:ext cx="534377" cy="259045"/>
    <xdr:sp macro="" textlink="">
      <xdr:nvSpPr>
        <xdr:cNvPr id="136" name="物件費該当値テキスト"/>
        <xdr:cNvSpPr txBox="1"/>
      </xdr:nvSpPr>
      <xdr:spPr>
        <a:xfrm>
          <a:off x="4686300" y="920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89,544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166306</xdr:rowOff>
    </xdr:from>
    <xdr:to>
      <xdr:col>5</xdr:col>
      <xdr:colOff>409575</xdr:colOff>
      <xdr:row>55</xdr:row>
      <xdr:rowOff>96456</xdr:rowOff>
    </xdr:to>
    <xdr:sp macro="" textlink="">
      <xdr:nvSpPr>
        <xdr:cNvPr id="137" name="円/楕円 136"/>
        <xdr:cNvSpPr/>
      </xdr:nvSpPr>
      <xdr:spPr>
        <a:xfrm>
          <a:off x="3746500" y="94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112983</xdr:rowOff>
    </xdr:from>
    <xdr:ext cx="534377" cy="259045"/>
    <xdr:sp macro="" textlink="">
      <xdr:nvSpPr>
        <xdr:cNvPr id="138" name="テキスト ボックス 137"/>
        <xdr:cNvSpPr txBox="1"/>
      </xdr:nvSpPr>
      <xdr:spPr>
        <a:xfrm>
          <a:off x="3530111" y="91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62662</xdr:rowOff>
    </xdr:from>
    <xdr:to>
      <xdr:col>4</xdr:col>
      <xdr:colOff>206375</xdr:colOff>
      <xdr:row>55</xdr:row>
      <xdr:rowOff>164262</xdr:rowOff>
    </xdr:to>
    <xdr:sp macro="" textlink="">
      <xdr:nvSpPr>
        <xdr:cNvPr id="139" name="円/楕円 138"/>
        <xdr:cNvSpPr/>
      </xdr:nvSpPr>
      <xdr:spPr>
        <a:xfrm>
          <a:off x="2857500" y="94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9339</xdr:rowOff>
    </xdr:from>
    <xdr:ext cx="534377" cy="259045"/>
    <xdr:sp macro="" textlink="">
      <xdr:nvSpPr>
        <xdr:cNvPr id="140" name="テキスト ボックス 139"/>
        <xdr:cNvSpPr txBox="1"/>
      </xdr:nvSpPr>
      <xdr:spPr>
        <a:xfrm>
          <a:off x="2641111" y="926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78,566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156223</xdr:rowOff>
    </xdr:from>
    <xdr:to>
      <xdr:col>3</xdr:col>
      <xdr:colOff>3175</xdr:colOff>
      <xdr:row>56</xdr:row>
      <xdr:rowOff>86373</xdr:rowOff>
    </xdr:to>
    <xdr:sp macro="" textlink="">
      <xdr:nvSpPr>
        <xdr:cNvPr id="141" name="円/楕円 140"/>
        <xdr:cNvSpPr/>
      </xdr:nvSpPr>
      <xdr:spPr>
        <a:xfrm>
          <a:off x="1968500" y="9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102900</xdr:rowOff>
    </xdr:from>
    <xdr:ext cx="534377" cy="259045"/>
    <xdr:sp macro="" textlink="">
      <xdr:nvSpPr>
        <xdr:cNvPr id="142" name="テキスト ボックス 141"/>
        <xdr:cNvSpPr txBox="1"/>
      </xdr:nvSpPr>
      <xdr:spPr>
        <a:xfrm>
          <a:off x="1752111" y="936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31738</xdr:rowOff>
    </xdr:from>
    <xdr:to>
      <xdr:col>1</xdr:col>
      <xdr:colOff>485775</xdr:colOff>
      <xdr:row>56</xdr:row>
      <xdr:rowOff>133338</xdr:rowOff>
    </xdr:to>
    <xdr:sp macro="" textlink="">
      <xdr:nvSpPr>
        <xdr:cNvPr id="143" name="円/楕円 142"/>
        <xdr:cNvSpPr/>
      </xdr:nvSpPr>
      <xdr:spPr>
        <a:xfrm>
          <a:off x="1079500" y="963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149865</xdr:rowOff>
    </xdr:from>
    <xdr:ext cx="534377" cy="259045"/>
    <xdr:sp macro="" textlink="">
      <xdr:nvSpPr>
        <xdr:cNvPr id="144" name="テキスト ボックス 143"/>
        <xdr:cNvSpPr txBox="1"/>
      </xdr:nvSpPr>
      <xdr:spPr>
        <a:xfrm>
          <a:off x="863111" y="94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72172</xdr:rowOff>
    </xdr:from>
    <xdr:to>
      <xdr:col>6</xdr:col>
      <xdr:colOff>511175</xdr:colOff>
      <xdr:row>75</xdr:row>
      <xdr:rowOff>73132</xdr:rowOff>
    </xdr:to>
    <xdr:cxnSp macro="">
      <xdr:nvCxnSpPr>
        <xdr:cNvPr id="171" name="直線コネクタ 170"/>
        <xdr:cNvCxnSpPr/>
      </xdr:nvCxnSpPr>
      <xdr:spPr>
        <a:xfrm flipV="1">
          <a:off x="3797300" y="12930922"/>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124843</xdr:rowOff>
    </xdr:from>
    <xdr:ext cx="469744" cy="259045"/>
    <xdr:sp macro="" textlink="">
      <xdr:nvSpPr>
        <xdr:cNvPr id="172" name="維持補修費平均値テキスト"/>
        <xdr:cNvSpPr txBox="1"/>
      </xdr:nvSpPr>
      <xdr:spPr>
        <a:xfrm>
          <a:off x="4686300" y="13155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161782</xdr:rowOff>
    </xdr:from>
    <xdr:to>
      <xdr:col>5</xdr:col>
      <xdr:colOff>358775</xdr:colOff>
      <xdr:row>75</xdr:row>
      <xdr:rowOff>73132</xdr:rowOff>
    </xdr:to>
    <xdr:cxnSp macro="">
      <xdr:nvCxnSpPr>
        <xdr:cNvPr id="174" name="直線コネクタ 173"/>
        <xdr:cNvCxnSpPr/>
      </xdr:nvCxnSpPr>
      <xdr:spPr>
        <a:xfrm>
          <a:off x="2908300" y="12849082"/>
          <a:ext cx="889000" cy="8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88039</xdr:rowOff>
    </xdr:from>
    <xdr:ext cx="469744" cy="259045"/>
    <xdr:sp macro="" textlink="">
      <xdr:nvSpPr>
        <xdr:cNvPr id="176" name="テキスト ボックス 175"/>
        <xdr:cNvSpPr txBox="1"/>
      </xdr:nvSpPr>
      <xdr:spPr>
        <a:xfrm>
          <a:off x="3562427"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157759</xdr:rowOff>
    </xdr:from>
    <xdr:to>
      <xdr:col>4</xdr:col>
      <xdr:colOff>155575</xdr:colOff>
      <xdr:row>74</xdr:row>
      <xdr:rowOff>161782</xdr:rowOff>
    </xdr:to>
    <xdr:cxnSp macro="">
      <xdr:nvCxnSpPr>
        <xdr:cNvPr id="177" name="直線コネクタ 176"/>
        <xdr:cNvCxnSpPr/>
      </xdr:nvCxnSpPr>
      <xdr:spPr>
        <a:xfrm>
          <a:off x="2019300" y="12845059"/>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168819</xdr:rowOff>
    </xdr:from>
    <xdr:to>
      <xdr:col>4</xdr:col>
      <xdr:colOff>206375</xdr:colOff>
      <xdr:row>76</xdr:row>
      <xdr:rowOff>98969</xdr:rowOff>
    </xdr:to>
    <xdr:sp macro="" textlink="">
      <xdr:nvSpPr>
        <xdr:cNvPr id="178" name="フローチャート : 判断 177"/>
        <xdr:cNvSpPr/>
      </xdr:nvSpPr>
      <xdr:spPr>
        <a:xfrm>
          <a:off x="2857500" y="130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90096</xdr:rowOff>
    </xdr:from>
    <xdr:ext cx="469744" cy="259045"/>
    <xdr:sp macro="" textlink="">
      <xdr:nvSpPr>
        <xdr:cNvPr id="179" name="テキスト ボックス 178"/>
        <xdr:cNvSpPr txBox="1"/>
      </xdr:nvSpPr>
      <xdr:spPr>
        <a:xfrm>
          <a:off x="2673427" y="1312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157759</xdr:rowOff>
    </xdr:from>
    <xdr:to>
      <xdr:col>2</xdr:col>
      <xdr:colOff>638175</xdr:colOff>
      <xdr:row>74</xdr:row>
      <xdr:rowOff>161737</xdr:rowOff>
    </xdr:to>
    <xdr:cxnSp macro="">
      <xdr:nvCxnSpPr>
        <xdr:cNvPr id="180" name="直線コネクタ 179"/>
        <xdr:cNvCxnSpPr/>
      </xdr:nvCxnSpPr>
      <xdr:spPr>
        <a:xfrm flipV="1">
          <a:off x="1130300" y="1284505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15108</xdr:rowOff>
    </xdr:from>
    <xdr:to>
      <xdr:col>3</xdr:col>
      <xdr:colOff>3175</xdr:colOff>
      <xdr:row>76</xdr:row>
      <xdr:rowOff>116708</xdr:rowOff>
    </xdr:to>
    <xdr:sp macro="" textlink="">
      <xdr:nvSpPr>
        <xdr:cNvPr id="181" name="フローチャート : 判断 180"/>
        <xdr:cNvSpPr/>
      </xdr:nvSpPr>
      <xdr:spPr>
        <a:xfrm>
          <a:off x="1968500" y="1304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107835</xdr:rowOff>
    </xdr:from>
    <xdr:ext cx="469744" cy="259045"/>
    <xdr:sp macro="" textlink="">
      <xdr:nvSpPr>
        <xdr:cNvPr id="182" name="テキスト ボックス 181"/>
        <xdr:cNvSpPr txBox="1"/>
      </xdr:nvSpPr>
      <xdr:spPr>
        <a:xfrm>
          <a:off x="1784427" y="1313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37830</xdr:rowOff>
    </xdr:from>
    <xdr:to>
      <xdr:col>1</xdr:col>
      <xdr:colOff>485775</xdr:colOff>
      <xdr:row>76</xdr:row>
      <xdr:rowOff>139430</xdr:rowOff>
    </xdr:to>
    <xdr:sp macro="" textlink="">
      <xdr:nvSpPr>
        <xdr:cNvPr id="183" name="フローチャート : 判断 182"/>
        <xdr:cNvSpPr/>
      </xdr:nvSpPr>
      <xdr:spPr>
        <a:xfrm>
          <a:off x="1079500" y="1306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130557</xdr:rowOff>
    </xdr:from>
    <xdr:ext cx="469744" cy="259045"/>
    <xdr:sp macro="" textlink="">
      <xdr:nvSpPr>
        <xdr:cNvPr id="184" name="テキスト ボックス 183"/>
        <xdr:cNvSpPr txBox="1"/>
      </xdr:nvSpPr>
      <xdr:spPr>
        <a:xfrm>
          <a:off x="895427" y="1316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21372</xdr:rowOff>
    </xdr:from>
    <xdr:to>
      <xdr:col>6</xdr:col>
      <xdr:colOff>561975</xdr:colOff>
      <xdr:row>75</xdr:row>
      <xdr:rowOff>122972</xdr:rowOff>
    </xdr:to>
    <xdr:sp macro="" textlink="">
      <xdr:nvSpPr>
        <xdr:cNvPr id="190" name="円/楕円 189"/>
        <xdr:cNvSpPr/>
      </xdr:nvSpPr>
      <xdr:spPr>
        <a:xfrm>
          <a:off x="4584700" y="1288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44249</xdr:rowOff>
    </xdr:from>
    <xdr:ext cx="534377" cy="259045"/>
    <xdr:sp macro="" textlink="">
      <xdr:nvSpPr>
        <xdr:cNvPr id="191" name="維持補修費該当値テキスト"/>
        <xdr:cNvSpPr txBox="1"/>
      </xdr:nvSpPr>
      <xdr:spPr>
        <a:xfrm>
          <a:off x="4686300" y="1273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22332</xdr:rowOff>
    </xdr:from>
    <xdr:to>
      <xdr:col>5</xdr:col>
      <xdr:colOff>409575</xdr:colOff>
      <xdr:row>75</xdr:row>
      <xdr:rowOff>123932</xdr:rowOff>
    </xdr:to>
    <xdr:sp macro="" textlink="">
      <xdr:nvSpPr>
        <xdr:cNvPr id="192" name="円/楕円 191"/>
        <xdr:cNvSpPr/>
      </xdr:nvSpPr>
      <xdr:spPr>
        <a:xfrm>
          <a:off x="3746500" y="128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140459</xdr:rowOff>
    </xdr:from>
    <xdr:ext cx="534377" cy="259045"/>
    <xdr:sp macro="" textlink="">
      <xdr:nvSpPr>
        <xdr:cNvPr id="193" name="テキスト ボックス 192"/>
        <xdr:cNvSpPr txBox="1"/>
      </xdr:nvSpPr>
      <xdr:spPr>
        <a:xfrm>
          <a:off x="3530111" y="126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110982</xdr:rowOff>
    </xdr:from>
    <xdr:to>
      <xdr:col>4</xdr:col>
      <xdr:colOff>206375</xdr:colOff>
      <xdr:row>75</xdr:row>
      <xdr:rowOff>41132</xdr:rowOff>
    </xdr:to>
    <xdr:sp macro="" textlink="">
      <xdr:nvSpPr>
        <xdr:cNvPr id="194" name="円/楕円 193"/>
        <xdr:cNvSpPr/>
      </xdr:nvSpPr>
      <xdr:spPr>
        <a:xfrm>
          <a:off x="2857500" y="127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57659</xdr:rowOff>
    </xdr:from>
    <xdr:ext cx="534377" cy="259045"/>
    <xdr:sp macro="" textlink="">
      <xdr:nvSpPr>
        <xdr:cNvPr id="195" name="テキスト ボックス 194"/>
        <xdr:cNvSpPr txBox="1"/>
      </xdr:nvSpPr>
      <xdr:spPr>
        <a:xfrm>
          <a:off x="2641111" y="1257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106959</xdr:rowOff>
    </xdr:from>
    <xdr:to>
      <xdr:col>3</xdr:col>
      <xdr:colOff>3175</xdr:colOff>
      <xdr:row>75</xdr:row>
      <xdr:rowOff>37109</xdr:rowOff>
    </xdr:to>
    <xdr:sp macro="" textlink="">
      <xdr:nvSpPr>
        <xdr:cNvPr id="196" name="円/楕円 195"/>
        <xdr:cNvSpPr/>
      </xdr:nvSpPr>
      <xdr:spPr>
        <a:xfrm>
          <a:off x="1968500" y="127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53636</xdr:rowOff>
    </xdr:from>
    <xdr:ext cx="534377" cy="259045"/>
    <xdr:sp macro="" textlink="">
      <xdr:nvSpPr>
        <xdr:cNvPr id="197" name="テキスト ボックス 196"/>
        <xdr:cNvSpPr txBox="1"/>
      </xdr:nvSpPr>
      <xdr:spPr>
        <a:xfrm>
          <a:off x="1752111" y="125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110937</xdr:rowOff>
    </xdr:from>
    <xdr:to>
      <xdr:col>1</xdr:col>
      <xdr:colOff>485775</xdr:colOff>
      <xdr:row>75</xdr:row>
      <xdr:rowOff>41087</xdr:rowOff>
    </xdr:to>
    <xdr:sp macro="" textlink="">
      <xdr:nvSpPr>
        <xdr:cNvPr id="198" name="円/楕円 197"/>
        <xdr:cNvSpPr/>
      </xdr:nvSpPr>
      <xdr:spPr>
        <a:xfrm>
          <a:off x="1079500" y="1279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57614</xdr:rowOff>
    </xdr:from>
    <xdr:ext cx="534377" cy="259045"/>
    <xdr:sp macro="" textlink="">
      <xdr:nvSpPr>
        <xdr:cNvPr id="199" name="テキスト ボックス 198"/>
        <xdr:cNvSpPr txBox="1"/>
      </xdr:nvSpPr>
      <xdr:spPr>
        <a:xfrm>
          <a:off x="863111" y="1257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107806</xdr:rowOff>
    </xdr:from>
    <xdr:to>
      <xdr:col>6</xdr:col>
      <xdr:colOff>511175</xdr:colOff>
      <xdr:row>98</xdr:row>
      <xdr:rowOff>16557</xdr:rowOff>
    </xdr:to>
    <xdr:cxnSp macro="">
      <xdr:nvCxnSpPr>
        <xdr:cNvPr id="227" name="直線コネクタ 226"/>
        <xdr:cNvCxnSpPr/>
      </xdr:nvCxnSpPr>
      <xdr:spPr>
        <a:xfrm flipV="1">
          <a:off x="3797300" y="16738456"/>
          <a:ext cx="8382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10615</xdr:rowOff>
    </xdr:from>
    <xdr:to>
      <xdr:col>5</xdr:col>
      <xdr:colOff>358775</xdr:colOff>
      <xdr:row>98</xdr:row>
      <xdr:rowOff>16557</xdr:rowOff>
    </xdr:to>
    <xdr:cxnSp macro="">
      <xdr:nvCxnSpPr>
        <xdr:cNvPr id="230" name="直線コネクタ 229"/>
        <xdr:cNvCxnSpPr/>
      </xdr:nvCxnSpPr>
      <xdr:spPr>
        <a:xfrm>
          <a:off x="2908300" y="16812715"/>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10615</xdr:rowOff>
    </xdr:from>
    <xdr:to>
      <xdr:col>4</xdr:col>
      <xdr:colOff>155575</xdr:colOff>
      <xdr:row>98</xdr:row>
      <xdr:rowOff>54404</xdr:rowOff>
    </xdr:to>
    <xdr:cxnSp macro="">
      <xdr:nvCxnSpPr>
        <xdr:cNvPr id="233" name="直線コネクタ 232"/>
        <xdr:cNvCxnSpPr/>
      </xdr:nvCxnSpPr>
      <xdr:spPr>
        <a:xfrm flipV="1">
          <a:off x="2019300" y="16812715"/>
          <a:ext cx="889000" cy="4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103394</xdr:rowOff>
    </xdr:from>
    <xdr:to>
      <xdr:col>4</xdr:col>
      <xdr:colOff>206375</xdr:colOff>
      <xdr:row>95</xdr:row>
      <xdr:rowOff>33544</xdr:rowOff>
    </xdr:to>
    <xdr:sp macro="" textlink="">
      <xdr:nvSpPr>
        <xdr:cNvPr id="234" name="フローチャート : 判断 233"/>
        <xdr:cNvSpPr/>
      </xdr:nvSpPr>
      <xdr:spPr>
        <a:xfrm>
          <a:off x="2857500" y="162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50071</xdr:rowOff>
    </xdr:from>
    <xdr:ext cx="599010" cy="259045"/>
    <xdr:sp macro="" textlink="">
      <xdr:nvSpPr>
        <xdr:cNvPr id="235" name="テキスト ボックス 234"/>
        <xdr:cNvSpPr txBox="1"/>
      </xdr:nvSpPr>
      <xdr:spPr>
        <a:xfrm>
          <a:off x="2608794" y="1599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123,415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54404</xdr:rowOff>
    </xdr:from>
    <xdr:to>
      <xdr:col>2</xdr:col>
      <xdr:colOff>638175</xdr:colOff>
      <xdr:row>98</xdr:row>
      <xdr:rowOff>63156</xdr:rowOff>
    </xdr:to>
    <xdr:cxnSp macro="">
      <xdr:nvCxnSpPr>
        <xdr:cNvPr id="236" name="直線コネクタ 235"/>
        <xdr:cNvCxnSpPr/>
      </xdr:nvCxnSpPr>
      <xdr:spPr>
        <a:xfrm flipV="1">
          <a:off x="1130300" y="16856504"/>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160927</xdr:rowOff>
    </xdr:from>
    <xdr:to>
      <xdr:col>3</xdr:col>
      <xdr:colOff>3175</xdr:colOff>
      <xdr:row>95</xdr:row>
      <xdr:rowOff>91077</xdr:rowOff>
    </xdr:to>
    <xdr:sp macro="" textlink="">
      <xdr:nvSpPr>
        <xdr:cNvPr id="237" name="フローチャート : 判断 236"/>
        <xdr:cNvSpPr/>
      </xdr:nvSpPr>
      <xdr:spPr>
        <a:xfrm>
          <a:off x="1968500" y="1627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107604</xdr:rowOff>
    </xdr:from>
    <xdr:ext cx="599010" cy="259045"/>
    <xdr:sp macro="" textlink="">
      <xdr:nvSpPr>
        <xdr:cNvPr id="238" name="テキスト ボックス 237"/>
        <xdr:cNvSpPr txBox="1"/>
      </xdr:nvSpPr>
      <xdr:spPr>
        <a:xfrm>
          <a:off x="1719794" y="1605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117,123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160589</xdr:rowOff>
    </xdr:from>
    <xdr:to>
      <xdr:col>1</xdr:col>
      <xdr:colOff>485775</xdr:colOff>
      <xdr:row>95</xdr:row>
      <xdr:rowOff>90739</xdr:rowOff>
    </xdr:to>
    <xdr:sp macro="" textlink="">
      <xdr:nvSpPr>
        <xdr:cNvPr id="239" name="フローチャート : 判断 238"/>
        <xdr:cNvSpPr/>
      </xdr:nvSpPr>
      <xdr:spPr>
        <a:xfrm>
          <a:off x="1079500" y="1627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107266</xdr:rowOff>
    </xdr:from>
    <xdr:ext cx="599010" cy="259045"/>
    <xdr:sp macro="" textlink="">
      <xdr:nvSpPr>
        <xdr:cNvPr id="240" name="テキスト ボックス 239"/>
        <xdr:cNvSpPr txBox="1"/>
      </xdr:nvSpPr>
      <xdr:spPr>
        <a:xfrm>
          <a:off x="830794" y="1605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117,160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57006</xdr:rowOff>
    </xdr:from>
    <xdr:to>
      <xdr:col>6</xdr:col>
      <xdr:colOff>561975</xdr:colOff>
      <xdr:row>97</xdr:row>
      <xdr:rowOff>158606</xdr:rowOff>
    </xdr:to>
    <xdr:sp macro="" textlink="">
      <xdr:nvSpPr>
        <xdr:cNvPr id="246" name="円/楕円 245"/>
        <xdr:cNvSpPr/>
      </xdr:nvSpPr>
      <xdr:spPr>
        <a:xfrm>
          <a:off x="4584700" y="166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35433</xdr:rowOff>
    </xdr:from>
    <xdr:ext cx="534377" cy="259045"/>
    <xdr:sp macro="" textlink="">
      <xdr:nvSpPr>
        <xdr:cNvPr id="247" name="扶助費該当値テキスト"/>
        <xdr:cNvSpPr txBox="1"/>
      </xdr:nvSpPr>
      <xdr:spPr>
        <a:xfrm>
          <a:off x="4686300" y="1666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137207</xdr:rowOff>
    </xdr:from>
    <xdr:to>
      <xdr:col>5</xdr:col>
      <xdr:colOff>409575</xdr:colOff>
      <xdr:row>98</xdr:row>
      <xdr:rowOff>67357</xdr:rowOff>
    </xdr:to>
    <xdr:sp macro="" textlink="">
      <xdr:nvSpPr>
        <xdr:cNvPr id="248" name="円/楕円 247"/>
        <xdr:cNvSpPr/>
      </xdr:nvSpPr>
      <xdr:spPr>
        <a:xfrm>
          <a:off x="3746500" y="167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58484</xdr:rowOff>
    </xdr:from>
    <xdr:ext cx="534377" cy="259045"/>
    <xdr:sp macro="" textlink="">
      <xdr:nvSpPr>
        <xdr:cNvPr id="249" name="テキスト ボックス 248"/>
        <xdr:cNvSpPr txBox="1"/>
      </xdr:nvSpPr>
      <xdr:spPr>
        <a:xfrm>
          <a:off x="3530111" y="1686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131265</xdr:rowOff>
    </xdr:from>
    <xdr:to>
      <xdr:col>4</xdr:col>
      <xdr:colOff>206375</xdr:colOff>
      <xdr:row>98</xdr:row>
      <xdr:rowOff>61415</xdr:rowOff>
    </xdr:to>
    <xdr:sp macro="" textlink="">
      <xdr:nvSpPr>
        <xdr:cNvPr id="250" name="円/楕円 249"/>
        <xdr:cNvSpPr/>
      </xdr:nvSpPr>
      <xdr:spPr>
        <a:xfrm>
          <a:off x="2857500" y="167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52542</xdr:rowOff>
    </xdr:from>
    <xdr:ext cx="534377" cy="259045"/>
    <xdr:sp macro="" textlink="">
      <xdr:nvSpPr>
        <xdr:cNvPr id="251" name="テキスト ボックス 250"/>
        <xdr:cNvSpPr txBox="1"/>
      </xdr:nvSpPr>
      <xdr:spPr>
        <a:xfrm>
          <a:off x="2641111" y="1685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3604</xdr:rowOff>
    </xdr:from>
    <xdr:to>
      <xdr:col>3</xdr:col>
      <xdr:colOff>3175</xdr:colOff>
      <xdr:row>98</xdr:row>
      <xdr:rowOff>105204</xdr:rowOff>
    </xdr:to>
    <xdr:sp macro="" textlink="">
      <xdr:nvSpPr>
        <xdr:cNvPr id="252" name="円/楕円 251"/>
        <xdr:cNvSpPr/>
      </xdr:nvSpPr>
      <xdr:spPr>
        <a:xfrm>
          <a:off x="1968500" y="168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96331</xdr:rowOff>
    </xdr:from>
    <xdr:ext cx="534377" cy="259045"/>
    <xdr:sp macro="" textlink="">
      <xdr:nvSpPr>
        <xdr:cNvPr id="253" name="テキスト ボックス 252"/>
        <xdr:cNvSpPr txBox="1"/>
      </xdr:nvSpPr>
      <xdr:spPr>
        <a:xfrm>
          <a:off x="1752111" y="168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12356</xdr:rowOff>
    </xdr:from>
    <xdr:to>
      <xdr:col>1</xdr:col>
      <xdr:colOff>485775</xdr:colOff>
      <xdr:row>98</xdr:row>
      <xdr:rowOff>113956</xdr:rowOff>
    </xdr:to>
    <xdr:sp macro="" textlink="">
      <xdr:nvSpPr>
        <xdr:cNvPr id="254" name="円/楕円 253"/>
        <xdr:cNvSpPr/>
      </xdr:nvSpPr>
      <xdr:spPr>
        <a:xfrm>
          <a:off x="1079500" y="168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105083</xdr:rowOff>
    </xdr:from>
    <xdr:ext cx="534377" cy="259045"/>
    <xdr:sp macro="" textlink="">
      <xdr:nvSpPr>
        <xdr:cNvPr id="255" name="テキスト ボックス 254"/>
        <xdr:cNvSpPr txBox="1"/>
      </xdr:nvSpPr>
      <xdr:spPr>
        <a:xfrm>
          <a:off x="863111" y="1690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86044</xdr:rowOff>
    </xdr:from>
    <xdr:to>
      <xdr:col>15</xdr:col>
      <xdr:colOff>180975</xdr:colOff>
      <xdr:row>38</xdr:row>
      <xdr:rowOff>113836</xdr:rowOff>
    </xdr:to>
    <xdr:cxnSp macro="">
      <xdr:nvCxnSpPr>
        <xdr:cNvPr id="287" name="直線コネクタ 286"/>
        <xdr:cNvCxnSpPr/>
      </xdr:nvCxnSpPr>
      <xdr:spPr>
        <a:xfrm>
          <a:off x="9639300" y="6601144"/>
          <a:ext cx="8382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137119</xdr:rowOff>
    </xdr:from>
    <xdr:ext cx="534377" cy="259045"/>
    <xdr:sp macro="" textlink="">
      <xdr:nvSpPr>
        <xdr:cNvPr id="288" name="補助費等平均値テキスト"/>
        <xdr:cNvSpPr txBox="1"/>
      </xdr:nvSpPr>
      <xdr:spPr>
        <a:xfrm>
          <a:off x="10528300" y="630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86044</xdr:rowOff>
    </xdr:from>
    <xdr:to>
      <xdr:col>14</xdr:col>
      <xdr:colOff>28575</xdr:colOff>
      <xdr:row>38</xdr:row>
      <xdr:rowOff>167382</xdr:rowOff>
    </xdr:to>
    <xdr:cxnSp macro="">
      <xdr:nvCxnSpPr>
        <xdr:cNvPr id="290" name="直線コネクタ 289"/>
        <xdr:cNvCxnSpPr/>
      </xdr:nvCxnSpPr>
      <xdr:spPr>
        <a:xfrm flipV="1">
          <a:off x="8750300" y="6601144"/>
          <a:ext cx="889000" cy="8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28686</xdr:rowOff>
    </xdr:from>
    <xdr:ext cx="534377" cy="259045"/>
    <xdr:sp macro="" textlink="">
      <xdr:nvSpPr>
        <xdr:cNvPr id="292" name="テキスト ボックス 291"/>
        <xdr:cNvSpPr txBox="1"/>
      </xdr:nvSpPr>
      <xdr:spPr>
        <a:xfrm>
          <a:off x="9372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162625</xdr:rowOff>
    </xdr:from>
    <xdr:to>
      <xdr:col>12</xdr:col>
      <xdr:colOff>511175</xdr:colOff>
      <xdr:row>38</xdr:row>
      <xdr:rowOff>167382</xdr:rowOff>
    </xdr:to>
    <xdr:cxnSp macro="">
      <xdr:nvCxnSpPr>
        <xdr:cNvPr id="293" name="直線コネクタ 292"/>
        <xdr:cNvCxnSpPr/>
      </xdr:nvCxnSpPr>
      <xdr:spPr>
        <a:xfrm>
          <a:off x="7861300" y="6677725"/>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140172</xdr:rowOff>
    </xdr:from>
    <xdr:to>
      <xdr:col>12</xdr:col>
      <xdr:colOff>561975</xdr:colOff>
      <xdr:row>38</xdr:row>
      <xdr:rowOff>70321</xdr:rowOff>
    </xdr:to>
    <xdr:sp macro="" textlink="">
      <xdr:nvSpPr>
        <xdr:cNvPr id="294" name="フローチャート : 判断 293"/>
        <xdr:cNvSpPr/>
      </xdr:nvSpPr>
      <xdr:spPr>
        <a:xfrm>
          <a:off x="8699500" y="648382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86849</xdr:rowOff>
    </xdr:from>
    <xdr:ext cx="534377" cy="259045"/>
    <xdr:sp macro="" textlink="">
      <xdr:nvSpPr>
        <xdr:cNvPr id="295" name="テキスト ボックス 294"/>
        <xdr:cNvSpPr txBox="1"/>
      </xdr:nvSpPr>
      <xdr:spPr>
        <a:xfrm>
          <a:off x="8483111" y="62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120160</xdr:rowOff>
    </xdr:from>
    <xdr:to>
      <xdr:col>11</xdr:col>
      <xdr:colOff>307975</xdr:colOff>
      <xdr:row>38</xdr:row>
      <xdr:rowOff>162625</xdr:rowOff>
    </xdr:to>
    <xdr:cxnSp macro="">
      <xdr:nvCxnSpPr>
        <xdr:cNvPr id="296" name="直線コネクタ 295"/>
        <xdr:cNvCxnSpPr/>
      </xdr:nvCxnSpPr>
      <xdr:spPr>
        <a:xfrm>
          <a:off x="6972300" y="6635260"/>
          <a:ext cx="889000" cy="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32218</xdr:rowOff>
    </xdr:from>
    <xdr:to>
      <xdr:col>11</xdr:col>
      <xdr:colOff>358775</xdr:colOff>
      <xdr:row>38</xdr:row>
      <xdr:rowOff>133818</xdr:rowOff>
    </xdr:to>
    <xdr:sp macro="" textlink="">
      <xdr:nvSpPr>
        <xdr:cNvPr id="297" name="フローチャート : 判断 296"/>
        <xdr:cNvSpPr/>
      </xdr:nvSpPr>
      <xdr:spPr>
        <a:xfrm>
          <a:off x="7810500" y="65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150345</xdr:rowOff>
    </xdr:from>
    <xdr:ext cx="534377" cy="259045"/>
    <xdr:sp macro="" textlink="">
      <xdr:nvSpPr>
        <xdr:cNvPr id="298" name="テキスト ボックス 297"/>
        <xdr:cNvSpPr txBox="1"/>
      </xdr:nvSpPr>
      <xdr:spPr>
        <a:xfrm>
          <a:off x="7594111" y="63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47,207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45128</xdr:rowOff>
    </xdr:from>
    <xdr:to>
      <xdr:col>10</xdr:col>
      <xdr:colOff>155575</xdr:colOff>
      <xdr:row>38</xdr:row>
      <xdr:rowOff>146728</xdr:rowOff>
    </xdr:to>
    <xdr:sp macro="" textlink="">
      <xdr:nvSpPr>
        <xdr:cNvPr id="299" name="フローチャート : 判断 298"/>
        <xdr:cNvSpPr/>
      </xdr:nvSpPr>
      <xdr:spPr>
        <a:xfrm>
          <a:off x="6921500" y="65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163256</xdr:rowOff>
    </xdr:from>
    <xdr:ext cx="534377" cy="259045"/>
    <xdr:sp macro="" textlink="">
      <xdr:nvSpPr>
        <xdr:cNvPr id="300" name="テキスト ボックス 299"/>
        <xdr:cNvSpPr txBox="1"/>
      </xdr:nvSpPr>
      <xdr:spPr>
        <a:xfrm>
          <a:off x="6705111" y="633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63036</xdr:rowOff>
    </xdr:from>
    <xdr:to>
      <xdr:col>15</xdr:col>
      <xdr:colOff>231775</xdr:colOff>
      <xdr:row>38</xdr:row>
      <xdr:rowOff>164636</xdr:rowOff>
    </xdr:to>
    <xdr:sp macro="" textlink="">
      <xdr:nvSpPr>
        <xdr:cNvPr id="306" name="円/楕円 305"/>
        <xdr:cNvSpPr/>
      </xdr:nvSpPr>
      <xdr:spPr>
        <a:xfrm>
          <a:off x="10426700" y="65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41463</xdr:rowOff>
    </xdr:from>
    <xdr:ext cx="534377" cy="259045"/>
    <xdr:sp macro="" textlink="">
      <xdr:nvSpPr>
        <xdr:cNvPr id="307" name="補助費等該当値テキスト"/>
        <xdr:cNvSpPr txBox="1"/>
      </xdr:nvSpPr>
      <xdr:spPr>
        <a:xfrm>
          <a:off x="10528300" y="655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44,376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35244</xdr:rowOff>
    </xdr:from>
    <xdr:to>
      <xdr:col>14</xdr:col>
      <xdr:colOff>79375</xdr:colOff>
      <xdr:row>38</xdr:row>
      <xdr:rowOff>136844</xdr:rowOff>
    </xdr:to>
    <xdr:sp macro="" textlink="">
      <xdr:nvSpPr>
        <xdr:cNvPr id="308" name="円/楕円 307"/>
        <xdr:cNvSpPr/>
      </xdr:nvSpPr>
      <xdr:spPr>
        <a:xfrm>
          <a:off x="9588500" y="65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127971</xdr:rowOff>
    </xdr:from>
    <xdr:ext cx="534377" cy="259045"/>
    <xdr:sp macro="" textlink="">
      <xdr:nvSpPr>
        <xdr:cNvPr id="309" name="テキスト ボックス 308"/>
        <xdr:cNvSpPr txBox="1"/>
      </xdr:nvSpPr>
      <xdr:spPr>
        <a:xfrm>
          <a:off x="9372111" y="66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116582</xdr:rowOff>
    </xdr:from>
    <xdr:to>
      <xdr:col>12</xdr:col>
      <xdr:colOff>561975</xdr:colOff>
      <xdr:row>39</xdr:row>
      <xdr:rowOff>46732</xdr:rowOff>
    </xdr:to>
    <xdr:sp macro="" textlink="">
      <xdr:nvSpPr>
        <xdr:cNvPr id="310" name="円/楕円 309"/>
        <xdr:cNvSpPr/>
      </xdr:nvSpPr>
      <xdr:spPr>
        <a:xfrm>
          <a:off x="8699500" y="663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37859</xdr:rowOff>
    </xdr:from>
    <xdr:ext cx="534377" cy="259045"/>
    <xdr:sp macro="" textlink="">
      <xdr:nvSpPr>
        <xdr:cNvPr id="311" name="テキスト ボックス 310"/>
        <xdr:cNvSpPr txBox="1"/>
      </xdr:nvSpPr>
      <xdr:spPr>
        <a:xfrm>
          <a:off x="8483111" y="672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111825</xdr:rowOff>
    </xdr:from>
    <xdr:to>
      <xdr:col>11</xdr:col>
      <xdr:colOff>358775</xdr:colOff>
      <xdr:row>39</xdr:row>
      <xdr:rowOff>41975</xdr:rowOff>
    </xdr:to>
    <xdr:sp macro="" textlink="">
      <xdr:nvSpPr>
        <xdr:cNvPr id="312" name="円/楕円 311"/>
        <xdr:cNvSpPr/>
      </xdr:nvSpPr>
      <xdr:spPr>
        <a:xfrm>
          <a:off x="7810500" y="66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33102</xdr:rowOff>
    </xdr:from>
    <xdr:ext cx="534377" cy="259045"/>
    <xdr:sp macro="" textlink="">
      <xdr:nvSpPr>
        <xdr:cNvPr id="313" name="テキスト ボックス 312"/>
        <xdr:cNvSpPr txBox="1"/>
      </xdr:nvSpPr>
      <xdr:spPr>
        <a:xfrm>
          <a:off x="7594111" y="671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69360</xdr:rowOff>
    </xdr:from>
    <xdr:to>
      <xdr:col>10</xdr:col>
      <xdr:colOff>155575</xdr:colOff>
      <xdr:row>38</xdr:row>
      <xdr:rowOff>170960</xdr:rowOff>
    </xdr:to>
    <xdr:sp macro="" textlink="">
      <xdr:nvSpPr>
        <xdr:cNvPr id="314" name="円/楕円 313"/>
        <xdr:cNvSpPr/>
      </xdr:nvSpPr>
      <xdr:spPr>
        <a:xfrm>
          <a:off x="6921500" y="65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162087</xdr:rowOff>
    </xdr:from>
    <xdr:ext cx="534377" cy="259045"/>
    <xdr:sp macro="" textlink="">
      <xdr:nvSpPr>
        <xdr:cNvPr id="315" name="テキスト ボックス 314"/>
        <xdr:cNvSpPr txBox="1"/>
      </xdr:nvSpPr>
      <xdr:spPr>
        <a:xfrm>
          <a:off x="6705111" y="667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153002</xdr:rowOff>
    </xdr:from>
    <xdr:to>
      <xdr:col>15</xdr:col>
      <xdr:colOff>180975</xdr:colOff>
      <xdr:row>58</xdr:row>
      <xdr:rowOff>95995</xdr:rowOff>
    </xdr:to>
    <xdr:cxnSp macro="">
      <xdr:nvCxnSpPr>
        <xdr:cNvPr id="346" name="直線コネクタ 345"/>
        <xdr:cNvCxnSpPr/>
      </xdr:nvCxnSpPr>
      <xdr:spPr>
        <a:xfrm flipV="1">
          <a:off x="9639300" y="9925652"/>
          <a:ext cx="838200" cy="11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150753</xdr:rowOff>
    </xdr:from>
    <xdr:ext cx="534377" cy="259045"/>
    <xdr:sp macro="" textlink="">
      <xdr:nvSpPr>
        <xdr:cNvPr id="347" name="普通建設事業費平均値テキスト"/>
        <xdr:cNvSpPr txBox="1"/>
      </xdr:nvSpPr>
      <xdr:spPr>
        <a:xfrm>
          <a:off x="10528300" y="9923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95995</xdr:rowOff>
    </xdr:from>
    <xdr:to>
      <xdr:col>14</xdr:col>
      <xdr:colOff>28575</xdr:colOff>
      <xdr:row>58</xdr:row>
      <xdr:rowOff>132186</xdr:rowOff>
    </xdr:to>
    <xdr:cxnSp macro="">
      <xdr:nvCxnSpPr>
        <xdr:cNvPr id="349" name="直線コネクタ 348"/>
        <xdr:cNvCxnSpPr/>
      </xdr:nvCxnSpPr>
      <xdr:spPr>
        <a:xfrm flipV="1">
          <a:off x="8750300" y="10040095"/>
          <a:ext cx="889000" cy="3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119263</xdr:rowOff>
    </xdr:from>
    <xdr:to>
      <xdr:col>12</xdr:col>
      <xdr:colOff>511175</xdr:colOff>
      <xdr:row>58</xdr:row>
      <xdr:rowOff>132186</xdr:rowOff>
    </xdr:to>
    <xdr:cxnSp macro="">
      <xdr:nvCxnSpPr>
        <xdr:cNvPr id="352" name="直線コネクタ 351"/>
        <xdr:cNvCxnSpPr/>
      </xdr:nvCxnSpPr>
      <xdr:spPr>
        <a:xfrm>
          <a:off x="7861300" y="9891913"/>
          <a:ext cx="889000" cy="18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31107</xdr:rowOff>
    </xdr:from>
    <xdr:to>
      <xdr:col>12</xdr:col>
      <xdr:colOff>561975</xdr:colOff>
      <xdr:row>58</xdr:row>
      <xdr:rowOff>132707</xdr:rowOff>
    </xdr:to>
    <xdr:sp macro="" textlink="">
      <xdr:nvSpPr>
        <xdr:cNvPr id="353" name="フローチャート : 判断 352"/>
        <xdr:cNvSpPr/>
      </xdr:nvSpPr>
      <xdr:spPr>
        <a:xfrm>
          <a:off x="8699500" y="997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149234</xdr:rowOff>
    </xdr:from>
    <xdr:ext cx="534377" cy="259045"/>
    <xdr:sp macro="" textlink="">
      <xdr:nvSpPr>
        <xdr:cNvPr id="354" name="テキスト ボックス 353"/>
        <xdr:cNvSpPr txBox="1"/>
      </xdr:nvSpPr>
      <xdr:spPr>
        <a:xfrm>
          <a:off x="8483111" y="975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119263</xdr:rowOff>
    </xdr:from>
    <xdr:to>
      <xdr:col>11</xdr:col>
      <xdr:colOff>307975</xdr:colOff>
      <xdr:row>57</xdr:row>
      <xdr:rowOff>160937</xdr:rowOff>
    </xdr:to>
    <xdr:cxnSp macro="">
      <xdr:nvCxnSpPr>
        <xdr:cNvPr id="355" name="直線コネクタ 354"/>
        <xdr:cNvCxnSpPr/>
      </xdr:nvCxnSpPr>
      <xdr:spPr>
        <a:xfrm flipV="1">
          <a:off x="6972300" y="9891913"/>
          <a:ext cx="889000" cy="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129235</xdr:rowOff>
    </xdr:from>
    <xdr:to>
      <xdr:col>11</xdr:col>
      <xdr:colOff>358775</xdr:colOff>
      <xdr:row>58</xdr:row>
      <xdr:rowOff>59385</xdr:rowOff>
    </xdr:to>
    <xdr:sp macro="" textlink="">
      <xdr:nvSpPr>
        <xdr:cNvPr id="356" name="フローチャート : 判断 355"/>
        <xdr:cNvSpPr/>
      </xdr:nvSpPr>
      <xdr:spPr>
        <a:xfrm>
          <a:off x="7810500" y="99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50512</xdr:rowOff>
    </xdr:from>
    <xdr:ext cx="534377" cy="259045"/>
    <xdr:sp macro="" textlink="">
      <xdr:nvSpPr>
        <xdr:cNvPr id="357" name="テキスト ボックス 356"/>
        <xdr:cNvSpPr txBox="1"/>
      </xdr:nvSpPr>
      <xdr:spPr>
        <a:xfrm>
          <a:off x="7594111" y="99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15343</xdr:rowOff>
    </xdr:from>
    <xdr:to>
      <xdr:col>10</xdr:col>
      <xdr:colOff>155575</xdr:colOff>
      <xdr:row>58</xdr:row>
      <xdr:rowOff>116943</xdr:rowOff>
    </xdr:to>
    <xdr:sp macro="" textlink="">
      <xdr:nvSpPr>
        <xdr:cNvPr id="358" name="フローチャート : 判断 357"/>
        <xdr:cNvSpPr/>
      </xdr:nvSpPr>
      <xdr:spPr>
        <a:xfrm>
          <a:off x="6921500" y="9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108070</xdr:rowOff>
    </xdr:from>
    <xdr:ext cx="534377" cy="259045"/>
    <xdr:sp macro="" textlink="">
      <xdr:nvSpPr>
        <xdr:cNvPr id="359" name="テキスト ボックス 358"/>
        <xdr:cNvSpPr txBox="1"/>
      </xdr:nvSpPr>
      <xdr:spPr>
        <a:xfrm>
          <a:off x="6705111" y="100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102202</xdr:rowOff>
    </xdr:from>
    <xdr:to>
      <xdr:col>15</xdr:col>
      <xdr:colOff>231775</xdr:colOff>
      <xdr:row>58</xdr:row>
      <xdr:rowOff>32352</xdr:rowOff>
    </xdr:to>
    <xdr:sp macro="" textlink="">
      <xdr:nvSpPr>
        <xdr:cNvPr id="365" name="円/楕円 364"/>
        <xdr:cNvSpPr/>
      </xdr:nvSpPr>
      <xdr:spPr>
        <a:xfrm>
          <a:off x="10426700" y="98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125079</xdr:rowOff>
    </xdr:from>
    <xdr:ext cx="534377" cy="259045"/>
    <xdr:sp macro="" textlink="">
      <xdr:nvSpPr>
        <xdr:cNvPr id="366" name="普通建設事業費該当値テキスト"/>
        <xdr:cNvSpPr txBox="1"/>
      </xdr:nvSpPr>
      <xdr:spPr>
        <a:xfrm>
          <a:off x="10528300" y="97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45195</xdr:rowOff>
    </xdr:from>
    <xdr:to>
      <xdr:col>14</xdr:col>
      <xdr:colOff>79375</xdr:colOff>
      <xdr:row>58</xdr:row>
      <xdr:rowOff>146795</xdr:rowOff>
    </xdr:to>
    <xdr:sp macro="" textlink="">
      <xdr:nvSpPr>
        <xdr:cNvPr id="367" name="円/楕円 366"/>
        <xdr:cNvSpPr/>
      </xdr:nvSpPr>
      <xdr:spPr>
        <a:xfrm>
          <a:off x="9588500" y="99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137922</xdr:rowOff>
    </xdr:from>
    <xdr:ext cx="534377" cy="259045"/>
    <xdr:sp macro="" textlink="">
      <xdr:nvSpPr>
        <xdr:cNvPr id="368" name="テキスト ボックス 367"/>
        <xdr:cNvSpPr txBox="1"/>
      </xdr:nvSpPr>
      <xdr:spPr>
        <a:xfrm>
          <a:off x="9372111" y="1008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81386</xdr:rowOff>
    </xdr:from>
    <xdr:to>
      <xdr:col>12</xdr:col>
      <xdr:colOff>561975</xdr:colOff>
      <xdr:row>59</xdr:row>
      <xdr:rowOff>11536</xdr:rowOff>
    </xdr:to>
    <xdr:sp macro="" textlink="">
      <xdr:nvSpPr>
        <xdr:cNvPr id="369" name="円/楕円 368"/>
        <xdr:cNvSpPr/>
      </xdr:nvSpPr>
      <xdr:spPr>
        <a:xfrm>
          <a:off x="8699500" y="100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2663</xdr:rowOff>
    </xdr:from>
    <xdr:ext cx="534377" cy="259045"/>
    <xdr:sp macro="" textlink="">
      <xdr:nvSpPr>
        <xdr:cNvPr id="370" name="テキスト ボックス 369"/>
        <xdr:cNvSpPr txBox="1"/>
      </xdr:nvSpPr>
      <xdr:spPr>
        <a:xfrm>
          <a:off x="8483111" y="101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68463</xdr:rowOff>
    </xdr:from>
    <xdr:to>
      <xdr:col>11</xdr:col>
      <xdr:colOff>358775</xdr:colOff>
      <xdr:row>57</xdr:row>
      <xdr:rowOff>170063</xdr:rowOff>
    </xdr:to>
    <xdr:sp macro="" textlink="">
      <xdr:nvSpPr>
        <xdr:cNvPr id="371" name="円/楕円 370"/>
        <xdr:cNvSpPr/>
      </xdr:nvSpPr>
      <xdr:spPr>
        <a:xfrm>
          <a:off x="7810500" y="984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15140</xdr:rowOff>
    </xdr:from>
    <xdr:ext cx="534377" cy="259045"/>
    <xdr:sp macro="" textlink="">
      <xdr:nvSpPr>
        <xdr:cNvPr id="372" name="テキスト ボックス 371"/>
        <xdr:cNvSpPr txBox="1"/>
      </xdr:nvSpPr>
      <xdr:spPr>
        <a:xfrm>
          <a:off x="7594111" y="961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110137</xdr:rowOff>
    </xdr:from>
    <xdr:to>
      <xdr:col>10</xdr:col>
      <xdr:colOff>155575</xdr:colOff>
      <xdr:row>58</xdr:row>
      <xdr:rowOff>40287</xdr:rowOff>
    </xdr:to>
    <xdr:sp macro="" textlink="">
      <xdr:nvSpPr>
        <xdr:cNvPr id="373" name="円/楕円 372"/>
        <xdr:cNvSpPr/>
      </xdr:nvSpPr>
      <xdr:spPr>
        <a:xfrm>
          <a:off x="6921500" y="988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56814</xdr:rowOff>
    </xdr:from>
    <xdr:ext cx="534377" cy="259045"/>
    <xdr:sp macro="" textlink="">
      <xdr:nvSpPr>
        <xdr:cNvPr id="374" name="テキスト ボックス 373"/>
        <xdr:cNvSpPr txBox="1"/>
      </xdr:nvSpPr>
      <xdr:spPr>
        <a:xfrm>
          <a:off x="6705111" y="96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109868</xdr:rowOff>
    </xdr:from>
    <xdr:to>
      <xdr:col>15</xdr:col>
      <xdr:colOff>180975</xdr:colOff>
      <xdr:row>79</xdr:row>
      <xdr:rowOff>2539</xdr:rowOff>
    </xdr:to>
    <xdr:cxnSp macro="">
      <xdr:nvCxnSpPr>
        <xdr:cNvPr id="403" name="直線コネクタ 402"/>
        <xdr:cNvCxnSpPr/>
      </xdr:nvCxnSpPr>
      <xdr:spPr>
        <a:xfrm>
          <a:off x="9639300" y="13482968"/>
          <a:ext cx="838200" cy="6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109868</xdr:rowOff>
    </xdr:from>
    <xdr:to>
      <xdr:col>14</xdr:col>
      <xdr:colOff>28575</xdr:colOff>
      <xdr:row>79</xdr:row>
      <xdr:rowOff>11269</xdr:rowOff>
    </xdr:to>
    <xdr:cxnSp macro="">
      <xdr:nvCxnSpPr>
        <xdr:cNvPr id="406" name="直線コネクタ 405"/>
        <xdr:cNvCxnSpPr/>
      </xdr:nvCxnSpPr>
      <xdr:spPr>
        <a:xfrm flipV="1">
          <a:off x="8750300" y="13482968"/>
          <a:ext cx="889000" cy="7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85753</xdr:rowOff>
    </xdr:from>
    <xdr:to>
      <xdr:col>12</xdr:col>
      <xdr:colOff>561975</xdr:colOff>
      <xdr:row>79</xdr:row>
      <xdr:rowOff>15903</xdr:rowOff>
    </xdr:to>
    <xdr:sp macro="" textlink="">
      <xdr:nvSpPr>
        <xdr:cNvPr id="409" name="フローチャート : 判断 408"/>
        <xdr:cNvSpPr/>
      </xdr:nvSpPr>
      <xdr:spPr>
        <a:xfrm>
          <a:off x="8699500" y="1345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32430</xdr:rowOff>
    </xdr:from>
    <xdr:ext cx="534377" cy="259045"/>
    <xdr:sp macro="" textlink="">
      <xdr:nvSpPr>
        <xdr:cNvPr id="410" name="テキスト ボックス 409"/>
        <xdr:cNvSpPr txBox="1"/>
      </xdr:nvSpPr>
      <xdr:spPr>
        <a:xfrm>
          <a:off x="8483111" y="1323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123189</xdr:rowOff>
    </xdr:from>
    <xdr:to>
      <xdr:col>15</xdr:col>
      <xdr:colOff>231775</xdr:colOff>
      <xdr:row>79</xdr:row>
      <xdr:rowOff>53339</xdr:rowOff>
    </xdr:to>
    <xdr:sp macro="" textlink="">
      <xdr:nvSpPr>
        <xdr:cNvPr id="416" name="円/楕円 415"/>
        <xdr:cNvSpPr/>
      </xdr:nvSpPr>
      <xdr:spPr>
        <a:xfrm>
          <a:off x="104267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90822</xdr:rowOff>
    </xdr:from>
    <xdr:ext cx="534377" cy="259045"/>
    <xdr:sp macro="" textlink="">
      <xdr:nvSpPr>
        <xdr:cNvPr id="417" name="普通建設事業費 （ うち新規整備　）該当値テキスト"/>
        <xdr:cNvSpPr txBox="1"/>
      </xdr:nvSpPr>
      <xdr:spPr>
        <a:xfrm>
          <a:off x="10528300" y="1346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59068</xdr:rowOff>
    </xdr:from>
    <xdr:to>
      <xdr:col>14</xdr:col>
      <xdr:colOff>79375</xdr:colOff>
      <xdr:row>78</xdr:row>
      <xdr:rowOff>160668</xdr:rowOff>
    </xdr:to>
    <xdr:sp macro="" textlink="">
      <xdr:nvSpPr>
        <xdr:cNvPr id="418" name="円/楕円 417"/>
        <xdr:cNvSpPr/>
      </xdr:nvSpPr>
      <xdr:spPr>
        <a:xfrm>
          <a:off x="9588500" y="134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151795</xdr:rowOff>
    </xdr:from>
    <xdr:ext cx="534377" cy="259045"/>
    <xdr:sp macro="" textlink="">
      <xdr:nvSpPr>
        <xdr:cNvPr id="419" name="テキスト ボックス 418"/>
        <xdr:cNvSpPr txBox="1"/>
      </xdr:nvSpPr>
      <xdr:spPr>
        <a:xfrm>
          <a:off x="9372111" y="1352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131919</xdr:rowOff>
    </xdr:from>
    <xdr:to>
      <xdr:col>12</xdr:col>
      <xdr:colOff>561975</xdr:colOff>
      <xdr:row>79</xdr:row>
      <xdr:rowOff>62069</xdr:rowOff>
    </xdr:to>
    <xdr:sp macro="" textlink="">
      <xdr:nvSpPr>
        <xdr:cNvPr id="420" name="円/楕円 419"/>
        <xdr:cNvSpPr/>
      </xdr:nvSpPr>
      <xdr:spPr>
        <a:xfrm>
          <a:off x="8699500" y="135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53196</xdr:rowOff>
    </xdr:from>
    <xdr:ext cx="469744" cy="259045"/>
    <xdr:sp macro="" textlink="">
      <xdr:nvSpPr>
        <xdr:cNvPr id="421" name="テキスト ボックス 420"/>
        <xdr:cNvSpPr txBox="1"/>
      </xdr:nvSpPr>
      <xdr:spPr>
        <a:xfrm>
          <a:off x="8515427" y="1359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83536</xdr:rowOff>
    </xdr:from>
    <xdr:to>
      <xdr:col>15</xdr:col>
      <xdr:colOff>180975</xdr:colOff>
      <xdr:row>99</xdr:row>
      <xdr:rowOff>26200</xdr:rowOff>
    </xdr:to>
    <xdr:cxnSp macro="">
      <xdr:nvCxnSpPr>
        <xdr:cNvPr id="454" name="直線コネクタ 453"/>
        <xdr:cNvCxnSpPr/>
      </xdr:nvCxnSpPr>
      <xdr:spPr>
        <a:xfrm flipV="1">
          <a:off x="9639300" y="16199836"/>
          <a:ext cx="838200" cy="79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110203</xdr:rowOff>
    </xdr:from>
    <xdr:ext cx="534377" cy="259045"/>
    <xdr:sp macro="" textlink="">
      <xdr:nvSpPr>
        <xdr:cNvPr id="455" name="普通建設事業費 （ うち更新整備　）平均値テキスト"/>
        <xdr:cNvSpPr txBox="1"/>
      </xdr:nvSpPr>
      <xdr:spPr>
        <a:xfrm>
          <a:off x="10528300" y="16397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121941</xdr:rowOff>
    </xdr:from>
    <xdr:to>
      <xdr:col>14</xdr:col>
      <xdr:colOff>28575</xdr:colOff>
      <xdr:row>99</xdr:row>
      <xdr:rowOff>26200</xdr:rowOff>
    </xdr:to>
    <xdr:cxnSp macro="">
      <xdr:nvCxnSpPr>
        <xdr:cNvPr id="457" name="直線コネクタ 456"/>
        <xdr:cNvCxnSpPr/>
      </xdr:nvCxnSpPr>
      <xdr:spPr>
        <a:xfrm>
          <a:off x="8750300" y="16752591"/>
          <a:ext cx="889000" cy="24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149877</xdr:rowOff>
    </xdr:from>
    <xdr:ext cx="534377" cy="259045"/>
    <xdr:sp macro="" textlink="">
      <xdr:nvSpPr>
        <xdr:cNvPr id="459" name="テキスト ボックス 458"/>
        <xdr:cNvSpPr txBox="1"/>
      </xdr:nvSpPr>
      <xdr:spPr>
        <a:xfrm>
          <a:off x="9372111" y="164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168067</xdr:rowOff>
    </xdr:from>
    <xdr:to>
      <xdr:col>12</xdr:col>
      <xdr:colOff>561975</xdr:colOff>
      <xdr:row>97</xdr:row>
      <xdr:rowOff>98217</xdr:rowOff>
    </xdr:to>
    <xdr:sp macro="" textlink="">
      <xdr:nvSpPr>
        <xdr:cNvPr id="460" name="フローチャート : 判断 459"/>
        <xdr:cNvSpPr/>
      </xdr:nvSpPr>
      <xdr:spPr>
        <a:xfrm>
          <a:off x="8699500" y="1662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114744</xdr:rowOff>
    </xdr:from>
    <xdr:ext cx="534377" cy="259045"/>
    <xdr:sp macro="" textlink="">
      <xdr:nvSpPr>
        <xdr:cNvPr id="461" name="テキスト ボックス 460"/>
        <xdr:cNvSpPr txBox="1"/>
      </xdr:nvSpPr>
      <xdr:spPr>
        <a:xfrm>
          <a:off x="8483111" y="1640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30,459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32736</xdr:rowOff>
    </xdr:from>
    <xdr:to>
      <xdr:col>15</xdr:col>
      <xdr:colOff>231775</xdr:colOff>
      <xdr:row>94</xdr:row>
      <xdr:rowOff>134336</xdr:rowOff>
    </xdr:to>
    <xdr:sp macro="" textlink="">
      <xdr:nvSpPr>
        <xdr:cNvPr id="467" name="円/楕円 466"/>
        <xdr:cNvSpPr/>
      </xdr:nvSpPr>
      <xdr:spPr>
        <a:xfrm>
          <a:off x="10426700" y="161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55613</xdr:rowOff>
    </xdr:from>
    <xdr:ext cx="534377" cy="259045"/>
    <xdr:sp macro="" textlink="">
      <xdr:nvSpPr>
        <xdr:cNvPr id="468" name="普通建設事業費 （ うち更新整備　）該当値テキスト"/>
        <xdr:cNvSpPr txBox="1"/>
      </xdr:nvSpPr>
      <xdr:spPr>
        <a:xfrm>
          <a:off x="10528300" y="160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146850</xdr:rowOff>
    </xdr:from>
    <xdr:to>
      <xdr:col>14</xdr:col>
      <xdr:colOff>79375</xdr:colOff>
      <xdr:row>99</xdr:row>
      <xdr:rowOff>77000</xdr:rowOff>
    </xdr:to>
    <xdr:sp macro="" textlink="">
      <xdr:nvSpPr>
        <xdr:cNvPr id="469" name="円/楕円 468"/>
        <xdr:cNvSpPr/>
      </xdr:nvSpPr>
      <xdr:spPr>
        <a:xfrm>
          <a:off x="9588500" y="169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68127</xdr:rowOff>
    </xdr:from>
    <xdr:ext cx="469744" cy="259045"/>
    <xdr:sp macro="" textlink="">
      <xdr:nvSpPr>
        <xdr:cNvPr id="470" name="テキスト ボックス 469"/>
        <xdr:cNvSpPr txBox="1"/>
      </xdr:nvSpPr>
      <xdr:spPr>
        <a:xfrm>
          <a:off x="9404427" y="170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71141</xdr:rowOff>
    </xdr:from>
    <xdr:to>
      <xdr:col>12</xdr:col>
      <xdr:colOff>561975</xdr:colOff>
      <xdr:row>98</xdr:row>
      <xdr:rowOff>1291</xdr:rowOff>
    </xdr:to>
    <xdr:sp macro="" textlink="">
      <xdr:nvSpPr>
        <xdr:cNvPr id="471" name="円/楕円 470"/>
        <xdr:cNvSpPr/>
      </xdr:nvSpPr>
      <xdr:spPr>
        <a:xfrm>
          <a:off x="8699500" y="16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163868</xdr:rowOff>
    </xdr:from>
    <xdr:ext cx="534377" cy="259045"/>
    <xdr:sp macro="" textlink="">
      <xdr:nvSpPr>
        <xdr:cNvPr id="472" name="テキスト ボックス 471"/>
        <xdr:cNvSpPr txBox="1"/>
      </xdr:nvSpPr>
      <xdr:spPr>
        <a:xfrm>
          <a:off x="8483111" y="167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34413</xdr:rowOff>
    </xdr:from>
    <xdr:to>
      <xdr:col>23</xdr:col>
      <xdr:colOff>517525</xdr:colOff>
      <xdr:row>39</xdr:row>
      <xdr:rowOff>80444</xdr:rowOff>
    </xdr:to>
    <xdr:cxnSp macro="">
      <xdr:nvCxnSpPr>
        <xdr:cNvPr id="503" name="直線コネクタ 502"/>
        <xdr:cNvCxnSpPr/>
      </xdr:nvCxnSpPr>
      <xdr:spPr>
        <a:xfrm>
          <a:off x="15481300" y="6720963"/>
          <a:ext cx="8382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33401</xdr:rowOff>
    </xdr:from>
    <xdr:to>
      <xdr:col>22</xdr:col>
      <xdr:colOff>365125</xdr:colOff>
      <xdr:row>39</xdr:row>
      <xdr:rowOff>34413</xdr:rowOff>
    </xdr:to>
    <xdr:cxnSp macro="">
      <xdr:nvCxnSpPr>
        <xdr:cNvPr id="506" name="直線コネクタ 505"/>
        <xdr:cNvCxnSpPr/>
      </xdr:nvCxnSpPr>
      <xdr:spPr>
        <a:xfrm>
          <a:off x="14592300" y="6719951"/>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84945</xdr:rowOff>
    </xdr:from>
    <xdr:ext cx="469744" cy="259045"/>
    <xdr:sp macro="" textlink="">
      <xdr:nvSpPr>
        <xdr:cNvPr id="508" name="テキスト ボックス 507"/>
        <xdr:cNvSpPr txBox="1"/>
      </xdr:nvSpPr>
      <xdr:spPr>
        <a:xfrm>
          <a:off x="15246427" y="677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33401</xdr:rowOff>
    </xdr:from>
    <xdr:to>
      <xdr:col>21</xdr:col>
      <xdr:colOff>161925</xdr:colOff>
      <xdr:row>39</xdr:row>
      <xdr:rowOff>98878</xdr:rowOff>
    </xdr:to>
    <xdr:cxnSp macro="">
      <xdr:nvCxnSpPr>
        <xdr:cNvPr id="509" name="直線コネクタ 508"/>
        <xdr:cNvCxnSpPr/>
      </xdr:nvCxnSpPr>
      <xdr:spPr>
        <a:xfrm flipV="1">
          <a:off x="13703300" y="6719951"/>
          <a:ext cx="889000" cy="6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16744</xdr:rowOff>
    </xdr:from>
    <xdr:to>
      <xdr:col>21</xdr:col>
      <xdr:colOff>212725</xdr:colOff>
      <xdr:row>39</xdr:row>
      <xdr:rowOff>118344</xdr:rowOff>
    </xdr:to>
    <xdr:sp macro="" textlink="">
      <xdr:nvSpPr>
        <xdr:cNvPr id="510" name="フローチャート : 判断 509"/>
        <xdr:cNvSpPr/>
      </xdr:nvSpPr>
      <xdr:spPr>
        <a:xfrm>
          <a:off x="14541500" y="67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109471</xdr:rowOff>
    </xdr:from>
    <xdr:ext cx="469744" cy="259045"/>
    <xdr:sp macro="" textlink="">
      <xdr:nvSpPr>
        <xdr:cNvPr id="511" name="テキスト ボックス 510"/>
        <xdr:cNvSpPr txBox="1"/>
      </xdr:nvSpPr>
      <xdr:spPr>
        <a:xfrm>
          <a:off x="14357427" y="67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166577</xdr:rowOff>
    </xdr:from>
    <xdr:to>
      <xdr:col>19</xdr:col>
      <xdr:colOff>644525</xdr:colOff>
      <xdr:row>39</xdr:row>
      <xdr:rowOff>98878</xdr:rowOff>
    </xdr:to>
    <xdr:cxnSp macro="">
      <xdr:nvCxnSpPr>
        <xdr:cNvPr id="512" name="直線コネクタ 511"/>
        <xdr:cNvCxnSpPr/>
      </xdr:nvCxnSpPr>
      <xdr:spPr>
        <a:xfrm>
          <a:off x="12814300" y="6681677"/>
          <a:ext cx="889000" cy="10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8613</xdr:rowOff>
    </xdr:from>
    <xdr:to>
      <xdr:col>20</xdr:col>
      <xdr:colOff>9525</xdr:colOff>
      <xdr:row>39</xdr:row>
      <xdr:rowOff>110213</xdr:rowOff>
    </xdr:to>
    <xdr:sp macro="" textlink="">
      <xdr:nvSpPr>
        <xdr:cNvPr id="513" name="フローチャート : 判断 512"/>
        <xdr:cNvSpPr/>
      </xdr:nvSpPr>
      <xdr:spPr>
        <a:xfrm>
          <a:off x="13652500" y="669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126740</xdr:rowOff>
    </xdr:from>
    <xdr:ext cx="469744" cy="259045"/>
    <xdr:sp macro="" textlink="">
      <xdr:nvSpPr>
        <xdr:cNvPr id="514" name="テキスト ボックス 513"/>
        <xdr:cNvSpPr txBox="1"/>
      </xdr:nvSpPr>
      <xdr:spPr>
        <a:xfrm>
          <a:off x="13468427" y="647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115140</xdr:rowOff>
    </xdr:from>
    <xdr:to>
      <xdr:col>18</xdr:col>
      <xdr:colOff>492125</xdr:colOff>
      <xdr:row>39</xdr:row>
      <xdr:rowOff>45290</xdr:rowOff>
    </xdr:to>
    <xdr:sp macro="" textlink="">
      <xdr:nvSpPr>
        <xdr:cNvPr id="515" name="フローチャート : 判断 514"/>
        <xdr:cNvSpPr/>
      </xdr:nvSpPr>
      <xdr:spPr>
        <a:xfrm>
          <a:off x="12763500" y="66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61817</xdr:rowOff>
    </xdr:from>
    <xdr:ext cx="469744" cy="259045"/>
    <xdr:sp macro="" textlink="">
      <xdr:nvSpPr>
        <xdr:cNvPr id="516" name="テキスト ボックス 515"/>
        <xdr:cNvSpPr txBox="1"/>
      </xdr:nvSpPr>
      <xdr:spPr>
        <a:xfrm>
          <a:off x="12579427" y="64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29644</xdr:rowOff>
    </xdr:from>
    <xdr:to>
      <xdr:col>23</xdr:col>
      <xdr:colOff>568325</xdr:colOff>
      <xdr:row>39</xdr:row>
      <xdr:rowOff>131244</xdr:rowOff>
    </xdr:to>
    <xdr:sp macro="" textlink="">
      <xdr:nvSpPr>
        <xdr:cNvPr id="522" name="円/楕円 521"/>
        <xdr:cNvSpPr/>
      </xdr:nvSpPr>
      <xdr:spPr>
        <a:xfrm>
          <a:off x="16268700" y="67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126208</xdr:rowOff>
    </xdr:from>
    <xdr:ext cx="469744" cy="259045"/>
    <xdr:sp macro="" textlink="">
      <xdr:nvSpPr>
        <xdr:cNvPr id="523" name="災害復旧事業費該当値テキスト"/>
        <xdr:cNvSpPr txBox="1"/>
      </xdr:nvSpPr>
      <xdr:spPr>
        <a:xfrm>
          <a:off x="16370300" y="66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155063</xdr:rowOff>
    </xdr:from>
    <xdr:to>
      <xdr:col>22</xdr:col>
      <xdr:colOff>415925</xdr:colOff>
      <xdr:row>39</xdr:row>
      <xdr:rowOff>85213</xdr:rowOff>
    </xdr:to>
    <xdr:sp macro="" textlink="">
      <xdr:nvSpPr>
        <xdr:cNvPr id="524" name="円/楕円 523"/>
        <xdr:cNvSpPr/>
      </xdr:nvSpPr>
      <xdr:spPr>
        <a:xfrm>
          <a:off x="15430500" y="66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101740</xdr:rowOff>
    </xdr:from>
    <xdr:ext cx="469744" cy="259045"/>
    <xdr:sp macro="" textlink="">
      <xdr:nvSpPr>
        <xdr:cNvPr id="525" name="テキスト ボックス 524"/>
        <xdr:cNvSpPr txBox="1"/>
      </xdr:nvSpPr>
      <xdr:spPr>
        <a:xfrm>
          <a:off x="15246427" y="644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154051</xdr:rowOff>
    </xdr:from>
    <xdr:to>
      <xdr:col>21</xdr:col>
      <xdr:colOff>212725</xdr:colOff>
      <xdr:row>39</xdr:row>
      <xdr:rowOff>84201</xdr:rowOff>
    </xdr:to>
    <xdr:sp macro="" textlink="">
      <xdr:nvSpPr>
        <xdr:cNvPr id="526" name="円/楕円 525"/>
        <xdr:cNvSpPr/>
      </xdr:nvSpPr>
      <xdr:spPr>
        <a:xfrm>
          <a:off x="14541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100728</xdr:rowOff>
    </xdr:from>
    <xdr:ext cx="469744" cy="259045"/>
    <xdr:sp macro="" textlink="">
      <xdr:nvSpPr>
        <xdr:cNvPr id="527" name="テキスト ボックス 526"/>
        <xdr:cNvSpPr txBox="1"/>
      </xdr:nvSpPr>
      <xdr:spPr>
        <a:xfrm>
          <a:off x="14357427" y="64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8" name="円/楕円 52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9" name="テキスト ボックス 528"/>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115777</xdr:rowOff>
    </xdr:from>
    <xdr:to>
      <xdr:col>18</xdr:col>
      <xdr:colOff>492125</xdr:colOff>
      <xdr:row>39</xdr:row>
      <xdr:rowOff>45927</xdr:rowOff>
    </xdr:to>
    <xdr:sp macro="" textlink="">
      <xdr:nvSpPr>
        <xdr:cNvPr id="530" name="円/楕円 529"/>
        <xdr:cNvSpPr/>
      </xdr:nvSpPr>
      <xdr:spPr>
        <a:xfrm>
          <a:off x="12763500" y="66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37054</xdr:rowOff>
    </xdr:from>
    <xdr:ext cx="469744" cy="259045"/>
    <xdr:sp macro="" textlink="">
      <xdr:nvSpPr>
        <xdr:cNvPr id="531" name="テキスト ボックス 530"/>
        <xdr:cNvSpPr txBox="1"/>
      </xdr:nvSpPr>
      <xdr:spPr>
        <a:xfrm>
          <a:off x="12579427" y="67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9" name="フローチャート : 判断 568"/>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70" name="テキスト ボックス 569"/>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59</xdr:row>
      <xdr:rowOff>48078</xdr:rowOff>
    </xdr:from>
    <xdr:to>
      <xdr:col>20</xdr:col>
      <xdr:colOff>9525</xdr:colOff>
      <xdr:row>59</xdr:row>
      <xdr:rowOff>149678</xdr:rowOff>
    </xdr:to>
    <xdr:sp macro="" textlink="">
      <xdr:nvSpPr>
        <xdr:cNvPr id="572" name="フローチャート : 判断 571"/>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73" name="テキスト ボックス 57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74" name="フローチャート : 判断 573"/>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75" name="テキスト ボックス 57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6" name="テキスト ボックス 585"/>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166205</xdr:rowOff>
    </xdr:from>
    <xdr:ext cx="249299" cy="259045"/>
    <xdr:sp macro="" textlink="">
      <xdr:nvSpPr>
        <xdr:cNvPr id="588" name="テキスト ボックス 587"/>
        <xdr:cNvSpPr txBox="1"/>
      </xdr:nvSpPr>
      <xdr:spPr>
        <a:xfrm>
          <a:off x="1357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166205</xdr:rowOff>
    </xdr:from>
    <xdr:ext cx="249299" cy="259045"/>
    <xdr:sp macro="" textlink="">
      <xdr:nvSpPr>
        <xdr:cNvPr id="590" name="テキスト ボックス 589"/>
        <xdr:cNvSpPr txBox="1"/>
      </xdr:nvSpPr>
      <xdr:spPr>
        <a:xfrm>
          <a:off x="1268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60223</xdr:rowOff>
    </xdr:from>
    <xdr:to>
      <xdr:col>23</xdr:col>
      <xdr:colOff>517525</xdr:colOff>
      <xdr:row>75</xdr:row>
      <xdr:rowOff>73017</xdr:rowOff>
    </xdr:to>
    <xdr:cxnSp macro="">
      <xdr:nvCxnSpPr>
        <xdr:cNvPr id="619" name="直線コネクタ 618"/>
        <xdr:cNvCxnSpPr/>
      </xdr:nvCxnSpPr>
      <xdr:spPr>
        <a:xfrm flipV="1">
          <a:off x="15481300" y="12918973"/>
          <a:ext cx="8382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28092</xdr:rowOff>
    </xdr:from>
    <xdr:ext cx="534377" cy="259045"/>
    <xdr:sp macro="" textlink="">
      <xdr:nvSpPr>
        <xdr:cNvPr id="620" name="公債費平均値テキスト"/>
        <xdr:cNvSpPr txBox="1"/>
      </xdr:nvSpPr>
      <xdr:spPr>
        <a:xfrm>
          <a:off x="16370300" y="1305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73017</xdr:rowOff>
    </xdr:from>
    <xdr:to>
      <xdr:col>22</xdr:col>
      <xdr:colOff>365125</xdr:colOff>
      <xdr:row>75</xdr:row>
      <xdr:rowOff>108199</xdr:rowOff>
    </xdr:to>
    <xdr:cxnSp macro="">
      <xdr:nvCxnSpPr>
        <xdr:cNvPr id="622" name="直線コネクタ 621"/>
        <xdr:cNvCxnSpPr/>
      </xdr:nvCxnSpPr>
      <xdr:spPr>
        <a:xfrm flipV="1">
          <a:off x="14592300" y="12931767"/>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13552</xdr:rowOff>
    </xdr:from>
    <xdr:ext cx="534377" cy="259045"/>
    <xdr:sp macro="" textlink="">
      <xdr:nvSpPr>
        <xdr:cNvPr id="624" name="テキスト ボックス 623"/>
        <xdr:cNvSpPr txBox="1"/>
      </xdr:nvSpPr>
      <xdr:spPr>
        <a:xfrm>
          <a:off x="15214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75372</xdr:rowOff>
    </xdr:from>
    <xdr:to>
      <xdr:col>21</xdr:col>
      <xdr:colOff>161925</xdr:colOff>
      <xdr:row>75</xdr:row>
      <xdr:rowOff>108199</xdr:rowOff>
    </xdr:to>
    <xdr:cxnSp macro="">
      <xdr:nvCxnSpPr>
        <xdr:cNvPr id="625" name="直線コネクタ 624"/>
        <xdr:cNvCxnSpPr/>
      </xdr:nvCxnSpPr>
      <xdr:spPr>
        <a:xfrm>
          <a:off x="13703300" y="12934122"/>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126954</xdr:rowOff>
    </xdr:from>
    <xdr:to>
      <xdr:col>21</xdr:col>
      <xdr:colOff>212725</xdr:colOff>
      <xdr:row>76</xdr:row>
      <xdr:rowOff>57103</xdr:rowOff>
    </xdr:to>
    <xdr:sp macro="" textlink="">
      <xdr:nvSpPr>
        <xdr:cNvPr id="626" name="フローチャート : 判断 625"/>
        <xdr:cNvSpPr/>
      </xdr:nvSpPr>
      <xdr:spPr>
        <a:xfrm>
          <a:off x="14541500" y="12985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48232</xdr:rowOff>
    </xdr:from>
    <xdr:ext cx="534377" cy="259045"/>
    <xdr:sp macro="" textlink="">
      <xdr:nvSpPr>
        <xdr:cNvPr id="627" name="テキスト ボックス 626"/>
        <xdr:cNvSpPr txBox="1"/>
      </xdr:nvSpPr>
      <xdr:spPr>
        <a:xfrm>
          <a:off x="14325111" y="130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75372</xdr:rowOff>
    </xdr:from>
    <xdr:to>
      <xdr:col>19</xdr:col>
      <xdr:colOff>644525</xdr:colOff>
      <xdr:row>75</xdr:row>
      <xdr:rowOff>123035</xdr:rowOff>
    </xdr:to>
    <xdr:cxnSp macro="">
      <xdr:nvCxnSpPr>
        <xdr:cNvPr id="628" name="直線コネクタ 627"/>
        <xdr:cNvCxnSpPr/>
      </xdr:nvCxnSpPr>
      <xdr:spPr>
        <a:xfrm flipV="1">
          <a:off x="12814300" y="12934122"/>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113902</xdr:rowOff>
    </xdr:from>
    <xdr:to>
      <xdr:col>20</xdr:col>
      <xdr:colOff>9525</xdr:colOff>
      <xdr:row>76</xdr:row>
      <xdr:rowOff>44052</xdr:rowOff>
    </xdr:to>
    <xdr:sp macro="" textlink="">
      <xdr:nvSpPr>
        <xdr:cNvPr id="629" name="フローチャート : 判断 628"/>
        <xdr:cNvSpPr/>
      </xdr:nvSpPr>
      <xdr:spPr>
        <a:xfrm>
          <a:off x="13652500" y="1297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35179</xdr:rowOff>
    </xdr:from>
    <xdr:ext cx="534377" cy="259045"/>
    <xdr:sp macro="" textlink="">
      <xdr:nvSpPr>
        <xdr:cNvPr id="630" name="テキスト ボックス 629"/>
        <xdr:cNvSpPr txBox="1"/>
      </xdr:nvSpPr>
      <xdr:spPr>
        <a:xfrm>
          <a:off x="13436111" y="130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101282</xdr:rowOff>
    </xdr:from>
    <xdr:to>
      <xdr:col>18</xdr:col>
      <xdr:colOff>492125</xdr:colOff>
      <xdr:row>76</xdr:row>
      <xdr:rowOff>31432</xdr:rowOff>
    </xdr:to>
    <xdr:sp macro="" textlink="">
      <xdr:nvSpPr>
        <xdr:cNvPr id="631" name="フローチャート : 判断 630"/>
        <xdr:cNvSpPr/>
      </xdr:nvSpPr>
      <xdr:spPr>
        <a:xfrm>
          <a:off x="12763500" y="1296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22559</xdr:rowOff>
    </xdr:from>
    <xdr:ext cx="534377" cy="259045"/>
    <xdr:sp macro="" textlink="">
      <xdr:nvSpPr>
        <xdr:cNvPr id="632" name="テキスト ボックス 631"/>
        <xdr:cNvSpPr txBox="1"/>
      </xdr:nvSpPr>
      <xdr:spPr>
        <a:xfrm>
          <a:off x="12547111" y="130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9423</xdr:rowOff>
    </xdr:from>
    <xdr:to>
      <xdr:col>23</xdr:col>
      <xdr:colOff>568325</xdr:colOff>
      <xdr:row>75</xdr:row>
      <xdr:rowOff>111023</xdr:rowOff>
    </xdr:to>
    <xdr:sp macro="" textlink="">
      <xdr:nvSpPr>
        <xdr:cNvPr id="638" name="円/楕円 637"/>
        <xdr:cNvSpPr/>
      </xdr:nvSpPr>
      <xdr:spPr>
        <a:xfrm>
          <a:off x="16268700" y="128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32300</xdr:rowOff>
    </xdr:from>
    <xdr:ext cx="534377" cy="259045"/>
    <xdr:sp macro="" textlink="">
      <xdr:nvSpPr>
        <xdr:cNvPr id="639" name="公債費該当値テキスト"/>
        <xdr:cNvSpPr txBox="1"/>
      </xdr:nvSpPr>
      <xdr:spPr>
        <a:xfrm>
          <a:off x="16370300" y="127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87,930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22217</xdr:rowOff>
    </xdr:from>
    <xdr:to>
      <xdr:col>22</xdr:col>
      <xdr:colOff>415925</xdr:colOff>
      <xdr:row>75</xdr:row>
      <xdr:rowOff>123817</xdr:rowOff>
    </xdr:to>
    <xdr:sp macro="" textlink="">
      <xdr:nvSpPr>
        <xdr:cNvPr id="640" name="円/楕円 639"/>
        <xdr:cNvSpPr/>
      </xdr:nvSpPr>
      <xdr:spPr>
        <a:xfrm>
          <a:off x="15430500" y="1288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140344</xdr:rowOff>
    </xdr:from>
    <xdr:ext cx="534377" cy="259045"/>
    <xdr:sp macro="" textlink="">
      <xdr:nvSpPr>
        <xdr:cNvPr id="641" name="テキスト ボックス 640"/>
        <xdr:cNvSpPr txBox="1"/>
      </xdr:nvSpPr>
      <xdr:spPr>
        <a:xfrm>
          <a:off x="15214111" y="126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86,251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57399</xdr:rowOff>
    </xdr:from>
    <xdr:to>
      <xdr:col>21</xdr:col>
      <xdr:colOff>212725</xdr:colOff>
      <xdr:row>75</xdr:row>
      <xdr:rowOff>158998</xdr:rowOff>
    </xdr:to>
    <xdr:sp macro="" textlink="">
      <xdr:nvSpPr>
        <xdr:cNvPr id="642" name="円/楕円 641"/>
        <xdr:cNvSpPr/>
      </xdr:nvSpPr>
      <xdr:spPr>
        <a:xfrm>
          <a:off x="14541500" y="129161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4076</xdr:rowOff>
    </xdr:from>
    <xdr:ext cx="534377" cy="259045"/>
    <xdr:sp macro="" textlink="">
      <xdr:nvSpPr>
        <xdr:cNvPr id="643" name="テキスト ボックス 642"/>
        <xdr:cNvSpPr txBox="1"/>
      </xdr:nvSpPr>
      <xdr:spPr>
        <a:xfrm>
          <a:off x="14325111" y="1269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81,634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24572</xdr:rowOff>
    </xdr:from>
    <xdr:to>
      <xdr:col>20</xdr:col>
      <xdr:colOff>9525</xdr:colOff>
      <xdr:row>75</xdr:row>
      <xdr:rowOff>126172</xdr:rowOff>
    </xdr:to>
    <xdr:sp macro="" textlink="">
      <xdr:nvSpPr>
        <xdr:cNvPr id="644" name="円/楕円 643"/>
        <xdr:cNvSpPr/>
      </xdr:nvSpPr>
      <xdr:spPr>
        <a:xfrm>
          <a:off x="13652500" y="1288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142699</xdr:rowOff>
    </xdr:from>
    <xdr:ext cx="534377" cy="259045"/>
    <xdr:sp macro="" textlink="">
      <xdr:nvSpPr>
        <xdr:cNvPr id="645" name="テキスト ボックス 644"/>
        <xdr:cNvSpPr txBox="1"/>
      </xdr:nvSpPr>
      <xdr:spPr>
        <a:xfrm>
          <a:off x="13436111" y="1265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85,942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72235</xdr:rowOff>
    </xdr:from>
    <xdr:to>
      <xdr:col>18</xdr:col>
      <xdr:colOff>492125</xdr:colOff>
      <xdr:row>76</xdr:row>
      <xdr:rowOff>2384</xdr:rowOff>
    </xdr:to>
    <xdr:sp macro="" textlink="">
      <xdr:nvSpPr>
        <xdr:cNvPr id="646" name="円/楕円 645"/>
        <xdr:cNvSpPr/>
      </xdr:nvSpPr>
      <xdr:spPr>
        <a:xfrm>
          <a:off x="12763500" y="129309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18912</xdr:rowOff>
    </xdr:from>
    <xdr:ext cx="534377" cy="259045"/>
    <xdr:sp macro="" textlink="">
      <xdr:nvSpPr>
        <xdr:cNvPr id="647" name="テキスト ボックス 646"/>
        <xdr:cNvSpPr txBox="1"/>
      </xdr:nvSpPr>
      <xdr:spPr>
        <a:xfrm>
          <a:off x="12547111" y="127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32705</xdr:rowOff>
    </xdr:from>
    <xdr:to>
      <xdr:col>23</xdr:col>
      <xdr:colOff>517525</xdr:colOff>
      <xdr:row>98</xdr:row>
      <xdr:rowOff>67669</xdr:rowOff>
    </xdr:to>
    <xdr:cxnSp macro="">
      <xdr:nvCxnSpPr>
        <xdr:cNvPr id="678" name="直線コネクタ 677"/>
        <xdr:cNvCxnSpPr/>
      </xdr:nvCxnSpPr>
      <xdr:spPr>
        <a:xfrm>
          <a:off x="15481300" y="16834805"/>
          <a:ext cx="8382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9"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32705</xdr:rowOff>
    </xdr:from>
    <xdr:to>
      <xdr:col>22</xdr:col>
      <xdr:colOff>365125</xdr:colOff>
      <xdr:row>98</xdr:row>
      <xdr:rowOff>96016</xdr:rowOff>
    </xdr:to>
    <xdr:cxnSp macro="">
      <xdr:nvCxnSpPr>
        <xdr:cNvPr id="681" name="直線コネクタ 680"/>
        <xdr:cNvCxnSpPr/>
      </xdr:nvCxnSpPr>
      <xdr:spPr>
        <a:xfrm flipV="1">
          <a:off x="14592300" y="16834805"/>
          <a:ext cx="889000" cy="6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164264</xdr:rowOff>
    </xdr:from>
    <xdr:ext cx="534377" cy="259045"/>
    <xdr:sp macro="" textlink="">
      <xdr:nvSpPr>
        <xdr:cNvPr id="683" name="テキスト ボックス 682"/>
        <xdr:cNvSpPr txBox="1"/>
      </xdr:nvSpPr>
      <xdr:spPr>
        <a:xfrm>
          <a:off x="15214111" y="16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20273</xdr:rowOff>
    </xdr:from>
    <xdr:to>
      <xdr:col>21</xdr:col>
      <xdr:colOff>161925</xdr:colOff>
      <xdr:row>98</xdr:row>
      <xdr:rowOff>96016</xdr:rowOff>
    </xdr:to>
    <xdr:cxnSp macro="">
      <xdr:nvCxnSpPr>
        <xdr:cNvPr id="684" name="直線コネクタ 683"/>
        <xdr:cNvCxnSpPr/>
      </xdr:nvCxnSpPr>
      <xdr:spPr>
        <a:xfrm>
          <a:off x="13703300" y="16822373"/>
          <a:ext cx="8890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12494</xdr:rowOff>
    </xdr:from>
    <xdr:to>
      <xdr:col>21</xdr:col>
      <xdr:colOff>212725</xdr:colOff>
      <xdr:row>98</xdr:row>
      <xdr:rowOff>114094</xdr:rowOff>
    </xdr:to>
    <xdr:sp macro="" textlink="">
      <xdr:nvSpPr>
        <xdr:cNvPr id="685" name="フローチャート : 判断 684"/>
        <xdr:cNvSpPr/>
      </xdr:nvSpPr>
      <xdr:spPr>
        <a:xfrm>
          <a:off x="14541500" y="1681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130621</xdr:rowOff>
    </xdr:from>
    <xdr:ext cx="534377" cy="259045"/>
    <xdr:sp macro="" textlink="">
      <xdr:nvSpPr>
        <xdr:cNvPr id="686" name="テキスト ボックス 685"/>
        <xdr:cNvSpPr txBox="1"/>
      </xdr:nvSpPr>
      <xdr:spPr>
        <a:xfrm>
          <a:off x="14325111" y="1658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19,019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58198</xdr:rowOff>
    </xdr:from>
    <xdr:to>
      <xdr:col>19</xdr:col>
      <xdr:colOff>644525</xdr:colOff>
      <xdr:row>98</xdr:row>
      <xdr:rowOff>20273</xdr:rowOff>
    </xdr:to>
    <xdr:cxnSp macro="">
      <xdr:nvCxnSpPr>
        <xdr:cNvPr id="687" name="直線コネクタ 686"/>
        <xdr:cNvCxnSpPr/>
      </xdr:nvCxnSpPr>
      <xdr:spPr>
        <a:xfrm>
          <a:off x="12814300" y="16688848"/>
          <a:ext cx="889000" cy="13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150927</xdr:rowOff>
    </xdr:from>
    <xdr:to>
      <xdr:col>20</xdr:col>
      <xdr:colOff>9525</xdr:colOff>
      <xdr:row>98</xdr:row>
      <xdr:rowOff>81077</xdr:rowOff>
    </xdr:to>
    <xdr:sp macro="" textlink="">
      <xdr:nvSpPr>
        <xdr:cNvPr id="688" name="フローチャート : 判断 687"/>
        <xdr:cNvSpPr/>
      </xdr:nvSpPr>
      <xdr:spPr>
        <a:xfrm>
          <a:off x="13652500" y="167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72204</xdr:rowOff>
    </xdr:from>
    <xdr:ext cx="534377" cy="259045"/>
    <xdr:sp macro="" textlink="">
      <xdr:nvSpPr>
        <xdr:cNvPr id="689" name="テキスト ボックス 688"/>
        <xdr:cNvSpPr txBox="1"/>
      </xdr:nvSpPr>
      <xdr:spPr>
        <a:xfrm>
          <a:off x="13436111" y="168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14322</xdr:rowOff>
    </xdr:from>
    <xdr:to>
      <xdr:col>18</xdr:col>
      <xdr:colOff>492125</xdr:colOff>
      <xdr:row>98</xdr:row>
      <xdr:rowOff>115922</xdr:rowOff>
    </xdr:to>
    <xdr:sp macro="" textlink="">
      <xdr:nvSpPr>
        <xdr:cNvPr id="690" name="フローチャート : 判断 689"/>
        <xdr:cNvSpPr/>
      </xdr:nvSpPr>
      <xdr:spPr>
        <a:xfrm>
          <a:off x="12763500" y="1681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107049</xdr:rowOff>
    </xdr:from>
    <xdr:ext cx="534377" cy="259045"/>
    <xdr:sp macro="" textlink="">
      <xdr:nvSpPr>
        <xdr:cNvPr id="691" name="テキスト ボックス 690"/>
        <xdr:cNvSpPr txBox="1"/>
      </xdr:nvSpPr>
      <xdr:spPr>
        <a:xfrm>
          <a:off x="12547111" y="1690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18,851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16869</xdr:rowOff>
    </xdr:from>
    <xdr:to>
      <xdr:col>23</xdr:col>
      <xdr:colOff>568325</xdr:colOff>
      <xdr:row>98</xdr:row>
      <xdr:rowOff>118469</xdr:rowOff>
    </xdr:to>
    <xdr:sp macro="" textlink="">
      <xdr:nvSpPr>
        <xdr:cNvPr id="697" name="円/楕円 696"/>
        <xdr:cNvSpPr/>
      </xdr:nvSpPr>
      <xdr:spPr>
        <a:xfrm>
          <a:off x="16268700" y="1681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39746</xdr:rowOff>
    </xdr:from>
    <xdr:ext cx="534377" cy="259045"/>
    <xdr:sp macro="" textlink="">
      <xdr:nvSpPr>
        <xdr:cNvPr id="698" name="積立金該当値テキスト"/>
        <xdr:cNvSpPr txBox="1"/>
      </xdr:nvSpPr>
      <xdr:spPr>
        <a:xfrm>
          <a:off x="16370300" y="166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153355</xdr:rowOff>
    </xdr:from>
    <xdr:to>
      <xdr:col>22</xdr:col>
      <xdr:colOff>415925</xdr:colOff>
      <xdr:row>98</xdr:row>
      <xdr:rowOff>83505</xdr:rowOff>
    </xdr:to>
    <xdr:sp macro="" textlink="">
      <xdr:nvSpPr>
        <xdr:cNvPr id="699" name="円/楕円 698"/>
        <xdr:cNvSpPr/>
      </xdr:nvSpPr>
      <xdr:spPr>
        <a:xfrm>
          <a:off x="15430500" y="167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100032</xdr:rowOff>
    </xdr:from>
    <xdr:ext cx="534377" cy="259045"/>
    <xdr:sp macro="" textlink="">
      <xdr:nvSpPr>
        <xdr:cNvPr id="700" name="テキスト ボックス 699"/>
        <xdr:cNvSpPr txBox="1"/>
      </xdr:nvSpPr>
      <xdr:spPr>
        <a:xfrm>
          <a:off x="15214111" y="1655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45216</xdr:rowOff>
    </xdr:from>
    <xdr:to>
      <xdr:col>21</xdr:col>
      <xdr:colOff>212725</xdr:colOff>
      <xdr:row>98</xdr:row>
      <xdr:rowOff>146816</xdr:rowOff>
    </xdr:to>
    <xdr:sp macro="" textlink="">
      <xdr:nvSpPr>
        <xdr:cNvPr id="701" name="円/楕円 700"/>
        <xdr:cNvSpPr/>
      </xdr:nvSpPr>
      <xdr:spPr>
        <a:xfrm>
          <a:off x="14541500" y="168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137943</xdr:rowOff>
    </xdr:from>
    <xdr:ext cx="534377" cy="259045"/>
    <xdr:sp macro="" textlink="">
      <xdr:nvSpPr>
        <xdr:cNvPr id="702" name="テキスト ボックス 701"/>
        <xdr:cNvSpPr txBox="1"/>
      </xdr:nvSpPr>
      <xdr:spPr>
        <a:xfrm>
          <a:off x="14325111" y="1694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140923</xdr:rowOff>
    </xdr:from>
    <xdr:to>
      <xdr:col>20</xdr:col>
      <xdr:colOff>9525</xdr:colOff>
      <xdr:row>98</xdr:row>
      <xdr:rowOff>71073</xdr:rowOff>
    </xdr:to>
    <xdr:sp macro="" textlink="">
      <xdr:nvSpPr>
        <xdr:cNvPr id="703" name="円/楕円 702"/>
        <xdr:cNvSpPr/>
      </xdr:nvSpPr>
      <xdr:spPr>
        <a:xfrm>
          <a:off x="13652500" y="167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87600</xdr:rowOff>
    </xdr:from>
    <xdr:ext cx="534377" cy="259045"/>
    <xdr:sp macro="" textlink="">
      <xdr:nvSpPr>
        <xdr:cNvPr id="704" name="テキスト ボックス 703"/>
        <xdr:cNvSpPr txBox="1"/>
      </xdr:nvSpPr>
      <xdr:spPr>
        <a:xfrm>
          <a:off x="13436111" y="1654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7398</xdr:rowOff>
    </xdr:from>
    <xdr:to>
      <xdr:col>18</xdr:col>
      <xdr:colOff>492125</xdr:colOff>
      <xdr:row>97</xdr:row>
      <xdr:rowOff>108998</xdr:rowOff>
    </xdr:to>
    <xdr:sp macro="" textlink="">
      <xdr:nvSpPr>
        <xdr:cNvPr id="705" name="円/楕円 704"/>
        <xdr:cNvSpPr/>
      </xdr:nvSpPr>
      <xdr:spPr>
        <a:xfrm>
          <a:off x="12763500" y="166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125525</xdr:rowOff>
    </xdr:from>
    <xdr:ext cx="534377" cy="259045"/>
    <xdr:sp macro="" textlink="">
      <xdr:nvSpPr>
        <xdr:cNvPr id="706" name="テキスト ボックス 705"/>
        <xdr:cNvSpPr txBox="1"/>
      </xdr:nvSpPr>
      <xdr:spPr>
        <a:xfrm>
          <a:off x="12547111" y="164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170942</xdr:rowOff>
    </xdr:from>
    <xdr:to>
      <xdr:col>32</xdr:col>
      <xdr:colOff>187325</xdr:colOff>
      <xdr:row>39</xdr:row>
      <xdr:rowOff>7645</xdr:rowOff>
    </xdr:to>
    <xdr:cxnSp macro="">
      <xdr:nvCxnSpPr>
        <xdr:cNvPr id="735" name="直線コネクタ 734"/>
        <xdr:cNvCxnSpPr/>
      </xdr:nvCxnSpPr>
      <xdr:spPr>
        <a:xfrm flipV="1">
          <a:off x="21323300" y="6686042"/>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7645</xdr:rowOff>
    </xdr:from>
    <xdr:to>
      <xdr:col>31</xdr:col>
      <xdr:colOff>34925</xdr:colOff>
      <xdr:row>39</xdr:row>
      <xdr:rowOff>14389</xdr:rowOff>
    </xdr:to>
    <xdr:cxnSp macro="">
      <xdr:nvCxnSpPr>
        <xdr:cNvPr id="738" name="直線コネクタ 737"/>
        <xdr:cNvCxnSpPr/>
      </xdr:nvCxnSpPr>
      <xdr:spPr>
        <a:xfrm flipV="1">
          <a:off x="20434300" y="669419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14389</xdr:rowOff>
    </xdr:from>
    <xdr:to>
      <xdr:col>29</xdr:col>
      <xdr:colOff>517525</xdr:colOff>
      <xdr:row>39</xdr:row>
      <xdr:rowOff>22619</xdr:rowOff>
    </xdr:to>
    <xdr:cxnSp macro="">
      <xdr:nvCxnSpPr>
        <xdr:cNvPr id="741" name="直線コネクタ 740"/>
        <xdr:cNvCxnSpPr/>
      </xdr:nvCxnSpPr>
      <xdr:spPr>
        <a:xfrm flipV="1">
          <a:off x="19545300" y="670093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171120</xdr:rowOff>
    </xdr:from>
    <xdr:to>
      <xdr:col>29</xdr:col>
      <xdr:colOff>568325</xdr:colOff>
      <xdr:row>38</xdr:row>
      <xdr:rowOff>101270</xdr:rowOff>
    </xdr:to>
    <xdr:sp macro="" textlink="">
      <xdr:nvSpPr>
        <xdr:cNvPr id="742" name="フローチャート : 判断 741"/>
        <xdr:cNvSpPr/>
      </xdr:nvSpPr>
      <xdr:spPr>
        <a:xfrm>
          <a:off x="20383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117797</xdr:rowOff>
    </xdr:from>
    <xdr:ext cx="469744" cy="259045"/>
    <xdr:sp macro="" textlink="">
      <xdr:nvSpPr>
        <xdr:cNvPr id="743" name="テキスト ボックス 742"/>
        <xdr:cNvSpPr txBox="1"/>
      </xdr:nvSpPr>
      <xdr:spPr>
        <a:xfrm>
          <a:off x="20199427" y="62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22619</xdr:rowOff>
    </xdr:from>
    <xdr:to>
      <xdr:col>28</xdr:col>
      <xdr:colOff>314325</xdr:colOff>
      <xdr:row>39</xdr:row>
      <xdr:rowOff>36792</xdr:rowOff>
    </xdr:to>
    <xdr:cxnSp macro="">
      <xdr:nvCxnSpPr>
        <xdr:cNvPr id="744" name="直線コネクタ 743"/>
        <xdr:cNvCxnSpPr/>
      </xdr:nvCxnSpPr>
      <xdr:spPr>
        <a:xfrm flipV="1">
          <a:off x="18656300" y="670916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150203</xdr:rowOff>
    </xdr:from>
    <xdr:to>
      <xdr:col>28</xdr:col>
      <xdr:colOff>365125</xdr:colOff>
      <xdr:row>38</xdr:row>
      <xdr:rowOff>80353</xdr:rowOff>
    </xdr:to>
    <xdr:sp macro="" textlink="">
      <xdr:nvSpPr>
        <xdr:cNvPr id="745" name="フローチャート : 判断 744"/>
        <xdr:cNvSpPr/>
      </xdr:nvSpPr>
      <xdr:spPr>
        <a:xfrm>
          <a:off x="19494500" y="64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96880</xdr:rowOff>
    </xdr:from>
    <xdr:ext cx="469744" cy="259045"/>
    <xdr:sp macro="" textlink="">
      <xdr:nvSpPr>
        <xdr:cNvPr id="746" name="テキスト ボックス 745"/>
        <xdr:cNvSpPr txBox="1"/>
      </xdr:nvSpPr>
      <xdr:spPr>
        <a:xfrm>
          <a:off x="19310427" y="626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165176</xdr:rowOff>
    </xdr:from>
    <xdr:to>
      <xdr:col>27</xdr:col>
      <xdr:colOff>161925</xdr:colOff>
      <xdr:row>38</xdr:row>
      <xdr:rowOff>95326</xdr:rowOff>
    </xdr:to>
    <xdr:sp macro="" textlink="">
      <xdr:nvSpPr>
        <xdr:cNvPr id="747" name="フローチャート : 判断 746"/>
        <xdr:cNvSpPr/>
      </xdr:nvSpPr>
      <xdr:spPr>
        <a:xfrm>
          <a:off x="18605500" y="650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111853</xdr:rowOff>
    </xdr:from>
    <xdr:ext cx="469744" cy="259045"/>
    <xdr:sp macro="" textlink="">
      <xdr:nvSpPr>
        <xdr:cNvPr id="748" name="テキスト ボックス 747"/>
        <xdr:cNvSpPr txBox="1"/>
      </xdr:nvSpPr>
      <xdr:spPr>
        <a:xfrm>
          <a:off x="18421427" y="628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120142</xdr:rowOff>
    </xdr:from>
    <xdr:to>
      <xdr:col>32</xdr:col>
      <xdr:colOff>238125</xdr:colOff>
      <xdr:row>39</xdr:row>
      <xdr:rowOff>50292</xdr:rowOff>
    </xdr:to>
    <xdr:sp macro="" textlink="">
      <xdr:nvSpPr>
        <xdr:cNvPr id="754" name="円/楕円 753"/>
        <xdr:cNvSpPr/>
      </xdr:nvSpPr>
      <xdr:spPr>
        <a:xfrm>
          <a:off x="221107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35069</xdr:rowOff>
    </xdr:from>
    <xdr:ext cx="469744" cy="259045"/>
    <xdr:sp macro="" textlink="">
      <xdr:nvSpPr>
        <xdr:cNvPr id="755" name="投資及び出資金該当値テキスト"/>
        <xdr:cNvSpPr txBox="1"/>
      </xdr:nvSpPr>
      <xdr:spPr>
        <a:xfrm>
          <a:off x="22212300" y="65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128295</xdr:rowOff>
    </xdr:from>
    <xdr:to>
      <xdr:col>31</xdr:col>
      <xdr:colOff>85725</xdr:colOff>
      <xdr:row>39</xdr:row>
      <xdr:rowOff>58445</xdr:rowOff>
    </xdr:to>
    <xdr:sp macro="" textlink="">
      <xdr:nvSpPr>
        <xdr:cNvPr id="756" name="円/楕円 755"/>
        <xdr:cNvSpPr/>
      </xdr:nvSpPr>
      <xdr:spPr>
        <a:xfrm>
          <a:off x="21272500" y="66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49572</xdr:rowOff>
    </xdr:from>
    <xdr:ext cx="378565" cy="259045"/>
    <xdr:sp macro="" textlink="">
      <xdr:nvSpPr>
        <xdr:cNvPr id="757" name="テキスト ボックス 756"/>
        <xdr:cNvSpPr txBox="1"/>
      </xdr:nvSpPr>
      <xdr:spPr>
        <a:xfrm>
          <a:off x="21134017" y="673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135039</xdr:rowOff>
    </xdr:from>
    <xdr:to>
      <xdr:col>29</xdr:col>
      <xdr:colOff>568325</xdr:colOff>
      <xdr:row>39</xdr:row>
      <xdr:rowOff>65189</xdr:rowOff>
    </xdr:to>
    <xdr:sp macro="" textlink="">
      <xdr:nvSpPr>
        <xdr:cNvPr id="758" name="円/楕円 757"/>
        <xdr:cNvSpPr/>
      </xdr:nvSpPr>
      <xdr:spPr>
        <a:xfrm>
          <a:off x="20383500" y="66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56316</xdr:rowOff>
    </xdr:from>
    <xdr:ext cx="378565" cy="259045"/>
    <xdr:sp macro="" textlink="">
      <xdr:nvSpPr>
        <xdr:cNvPr id="759" name="テキスト ボックス 758"/>
        <xdr:cNvSpPr txBox="1"/>
      </xdr:nvSpPr>
      <xdr:spPr>
        <a:xfrm>
          <a:off x="20245017" y="6742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143269</xdr:rowOff>
    </xdr:from>
    <xdr:to>
      <xdr:col>28</xdr:col>
      <xdr:colOff>365125</xdr:colOff>
      <xdr:row>39</xdr:row>
      <xdr:rowOff>73419</xdr:rowOff>
    </xdr:to>
    <xdr:sp macro="" textlink="">
      <xdr:nvSpPr>
        <xdr:cNvPr id="760" name="円/楕円 759"/>
        <xdr:cNvSpPr/>
      </xdr:nvSpPr>
      <xdr:spPr>
        <a:xfrm>
          <a:off x="19494500" y="66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64546</xdr:rowOff>
    </xdr:from>
    <xdr:ext cx="378565" cy="259045"/>
    <xdr:sp macro="" textlink="">
      <xdr:nvSpPr>
        <xdr:cNvPr id="761" name="テキスト ボックス 760"/>
        <xdr:cNvSpPr txBox="1"/>
      </xdr:nvSpPr>
      <xdr:spPr>
        <a:xfrm>
          <a:off x="19356017" y="675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157442</xdr:rowOff>
    </xdr:from>
    <xdr:to>
      <xdr:col>27</xdr:col>
      <xdr:colOff>161925</xdr:colOff>
      <xdr:row>39</xdr:row>
      <xdr:rowOff>87592</xdr:rowOff>
    </xdr:to>
    <xdr:sp macro="" textlink="">
      <xdr:nvSpPr>
        <xdr:cNvPr id="762" name="円/楕円 761"/>
        <xdr:cNvSpPr/>
      </xdr:nvSpPr>
      <xdr:spPr>
        <a:xfrm>
          <a:off x="186055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78719</xdr:rowOff>
    </xdr:from>
    <xdr:ext cx="378565" cy="259045"/>
    <xdr:sp macro="" textlink="">
      <xdr:nvSpPr>
        <xdr:cNvPr id="763" name="テキスト ボックス 762"/>
        <xdr:cNvSpPr txBox="1"/>
      </xdr:nvSpPr>
      <xdr:spPr>
        <a:xfrm>
          <a:off x="18467017" y="676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51526</xdr:rowOff>
    </xdr:from>
    <xdr:to>
      <xdr:col>32</xdr:col>
      <xdr:colOff>187325</xdr:colOff>
      <xdr:row>56</xdr:row>
      <xdr:rowOff>75300</xdr:rowOff>
    </xdr:to>
    <xdr:cxnSp macro="">
      <xdr:nvCxnSpPr>
        <xdr:cNvPr id="794" name="直線コネクタ 793"/>
        <xdr:cNvCxnSpPr/>
      </xdr:nvCxnSpPr>
      <xdr:spPr>
        <a:xfrm>
          <a:off x="21323300" y="9652726"/>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15010</xdr:rowOff>
    </xdr:from>
    <xdr:ext cx="469744" cy="259045"/>
    <xdr:sp macro="" textlink="">
      <xdr:nvSpPr>
        <xdr:cNvPr id="795" name="貸付金平均値テキスト"/>
        <xdr:cNvSpPr txBox="1"/>
      </xdr:nvSpPr>
      <xdr:spPr>
        <a:xfrm>
          <a:off x="22212300" y="9959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51526</xdr:rowOff>
    </xdr:from>
    <xdr:to>
      <xdr:col>31</xdr:col>
      <xdr:colOff>34925</xdr:colOff>
      <xdr:row>56</xdr:row>
      <xdr:rowOff>75790</xdr:rowOff>
    </xdr:to>
    <xdr:cxnSp macro="">
      <xdr:nvCxnSpPr>
        <xdr:cNvPr id="797" name="直線コネクタ 796"/>
        <xdr:cNvCxnSpPr/>
      </xdr:nvCxnSpPr>
      <xdr:spPr>
        <a:xfrm flipV="1">
          <a:off x="20434300" y="9652726"/>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102988</xdr:rowOff>
    </xdr:from>
    <xdr:ext cx="469744" cy="259045"/>
    <xdr:sp macro="" textlink="">
      <xdr:nvSpPr>
        <xdr:cNvPr id="799" name="テキスト ボックス 798"/>
        <xdr:cNvSpPr txBox="1"/>
      </xdr:nvSpPr>
      <xdr:spPr>
        <a:xfrm>
          <a:off x="21088427"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40194</xdr:rowOff>
    </xdr:from>
    <xdr:to>
      <xdr:col>29</xdr:col>
      <xdr:colOff>517525</xdr:colOff>
      <xdr:row>56</xdr:row>
      <xdr:rowOff>75790</xdr:rowOff>
    </xdr:to>
    <xdr:cxnSp macro="">
      <xdr:nvCxnSpPr>
        <xdr:cNvPr id="800" name="直線コネクタ 799"/>
        <xdr:cNvCxnSpPr/>
      </xdr:nvCxnSpPr>
      <xdr:spPr>
        <a:xfrm>
          <a:off x="19545300" y="9641394"/>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96770</xdr:rowOff>
    </xdr:from>
    <xdr:to>
      <xdr:col>29</xdr:col>
      <xdr:colOff>568325</xdr:colOff>
      <xdr:row>58</xdr:row>
      <xdr:rowOff>26920</xdr:rowOff>
    </xdr:to>
    <xdr:sp macro="" textlink="">
      <xdr:nvSpPr>
        <xdr:cNvPr id="801" name="フローチャート : 判断 800"/>
        <xdr:cNvSpPr/>
      </xdr:nvSpPr>
      <xdr:spPr>
        <a:xfrm>
          <a:off x="20383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18047</xdr:rowOff>
    </xdr:from>
    <xdr:ext cx="469744" cy="259045"/>
    <xdr:sp macro="" textlink="">
      <xdr:nvSpPr>
        <xdr:cNvPr id="802" name="テキスト ボックス 801"/>
        <xdr:cNvSpPr txBox="1"/>
      </xdr:nvSpPr>
      <xdr:spPr>
        <a:xfrm>
          <a:off x="20199427" y="996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22754</xdr:rowOff>
    </xdr:from>
    <xdr:to>
      <xdr:col>28</xdr:col>
      <xdr:colOff>314325</xdr:colOff>
      <xdr:row>56</xdr:row>
      <xdr:rowOff>40194</xdr:rowOff>
    </xdr:to>
    <xdr:cxnSp macro="">
      <xdr:nvCxnSpPr>
        <xdr:cNvPr id="803" name="直線コネクタ 802"/>
        <xdr:cNvCxnSpPr/>
      </xdr:nvCxnSpPr>
      <xdr:spPr>
        <a:xfrm>
          <a:off x="18656300" y="9623954"/>
          <a:ext cx="889000" cy="1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120348</xdr:rowOff>
    </xdr:from>
    <xdr:to>
      <xdr:col>28</xdr:col>
      <xdr:colOff>365125</xdr:colOff>
      <xdr:row>58</xdr:row>
      <xdr:rowOff>50498</xdr:rowOff>
    </xdr:to>
    <xdr:sp macro="" textlink="">
      <xdr:nvSpPr>
        <xdr:cNvPr id="804" name="フローチャート : 判断 803"/>
        <xdr:cNvSpPr/>
      </xdr:nvSpPr>
      <xdr:spPr>
        <a:xfrm>
          <a:off x="19494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41625</xdr:rowOff>
    </xdr:from>
    <xdr:ext cx="469744" cy="259045"/>
    <xdr:sp macro="" textlink="">
      <xdr:nvSpPr>
        <xdr:cNvPr id="805" name="テキスト ボックス 804"/>
        <xdr:cNvSpPr txBox="1"/>
      </xdr:nvSpPr>
      <xdr:spPr>
        <a:xfrm>
          <a:off x="19310427" y="998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8,287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35734</xdr:rowOff>
    </xdr:from>
    <xdr:to>
      <xdr:col>27</xdr:col>
      <xdr:colOff>161925</xdr:colOff>
      <xdr:row>57</xdr:row>
      <xdr:rowOff>137334</xdr:rowOff>
    </xdr:to>
    <xdr:sp macro="" textlink="">
      <xdr:nvSpPr>
        <xdr:cNvPr id="806" name="フローチャート : 判断 805"/>
        <xdr:cNvSpPr/>
      </xdr:nvSpPr>
      <xdr:spPr>
        <a:xfrm>
          <a:off x="18605500" y="98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128461</xdr:rowOff>
    </xdr:from>
    <xdr:ext cx="534377" cy="259045"/>
    <xdr:sp macro="" textlink="">
      <xdr:nvSpPr>
        <xdr:cNvPr id="807" name="テキスト ボックス 806"/>
        <xdr:cNvSpPr txBox="1"/>
      </xdr:nvSpPr>
      <xdr:spPr>
        <a:xfrm>
          <a:off x="18389111" y="99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24500</xdr:rowOff>
    </xdr:from>
    <xdr:to>
      <xdr:col>32</xdr:col>
      <xdr:colOff>238125</xdr:colOff>
      <xdr:row>56</xdr:row>
      <xdr:rowOff>126100</xdr:rowOff>
    </xdr:to>
    <xdr:sp macro="" textlink="">
      <xdr:nvSpPr>
        <xdr:cNvPr id="813" name="円/楕円 812"/>
        <xdr:cNvSpPr/>
      </xdr:nvSpPr>
      <xdr:spPr>
        <a:xfrm>
          <a:off x="22110700" y="96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47377</xdr:rowOff>
    </xdr:from>
    <xdr:ext cx="534377" cy="259045"/>
    <xdr:sp macro="" textlink="">
      <xdr:nvSpPr>
        <xdr:cNvPr id="814" name="貸付金該当値テキスト"/>
        <xdr:cNvSpPr txBox="1"/>
      </xdr:nvSpPr>
      <xdr:spPr>
        <a:xfrm>
          <a:off x="22212300" y="947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726</xdr:rowOff>
    </xdr:from>
    <xdr:to>
      <xdr:col>31</xdr:col>
      <xdr:colOff>85725</xdr:colOff>
      <xdr:row>56</xdr:row>
      <xdr:rowOff>102326</xdr:rowOff>
    </xdr:to>
    <xdr:sp macro="" textlink="">
      <xdr:nvSpPr>
        <xdr:cNvPr id="815" name="円/楕円 814"/>
        <xdr:cNvSpPr/>
      </xdr:nvSpPr>
      <xdr:spPr>
        <a:xfrm>
          <a:off x="21272500" y="960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118853</xdr:rowOff>
    </xdr:from>
    <xdr:ext cx="534377" cy="259045"/>
    <xdr:sp macro="" textlink="">
      <xdr:nvSpPr>
        <xdr:cNvPr id="816" name="テキスト ボックス 815"/>
        <xdr:cNvSpPr txBox="1"/>
      </xdr:nvSpPr>
      <xdr:spPr>
        <a:xfrm>
          <a:off x="21056111" y="937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24990</xdr:rowOff>
    </xdr:from>
    <xdr:to>
      <xdr:col>29</xdr:col>
      <xdr:colOff>568325</xdr:colOff>
      <xdr:row>56</xdr:row>
      <xdr:rowOff>126590</xdr:rowOff>
    </xdr:to>
    <xdr:sp macro="" textlink="">
      <xdr:nvSpPr>
        <xdr:cNvPr id="817" name="円/楕円 816"/>
        <xdr:cNvSpPr/>
      </xdr:nvSpPr>
      <xdr:spPr>
        <a:xfrm>
          <a:off x="20383500" y="962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143117</xdr:rowOff>
    </xdr:from>
    <xdr:ext cx="534377" cy="259045"/>
    <xdr:sp macro="" textlink="">
      <xdr:nvSpPr>
        <xdr:cNvPr id="818" name="テキスト ボックス 817"/>
        <xdr:cNvSpPr txBox="1"/>
      </xdr:nvSpPr>
      <xdr:spPr>
        <a:xfrm>
          <a:off x="20167111" y="94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160844</xdr:rowOff>
    </xdr:from>
    <xdr:to>
      <xdr:col>28</xdr:col>
      <xdr:colOff>365125</xdr:colOff>
      <xdr:row>56</xdr:row>
      <xdr:rowOff>90994</xdr:rowOff>
    </xdr:to>
    <xdr:sp macro="" textlink="">
      <xdr:nvSpPr>
        <xdr:cNvPr id="819" name="円/楕円 818"/>
        <xdr:cNvSpPr/>
      </xdr:nvSpPr>
      <xdr:spPr>
        <a:xfrm>
          <a:off x="19494500" y="95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107521</xdr:rowOff>
    </xdr:from>
    <xdr:ext cx="534377" cy="259045"/>
    <xdr:sp macro="" textlink="">
      <xdr:nvSpPr>
        <xdr:cNvPr id="820" name="テキスト ボックス 819"/>
        <xdr:cNvSpPr txBox="1"/>
      </xdr:nvSpPr>
      <xdr:spPr>
        <a:xfrm>
          <a:off x="19278111" y="93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143404</xdr:rowOff>
    </xdr:from>
    <xdr:to>
      <xdr:col>27</xdr:col>
      <xdr:colOff>161925</xdr:colOff>
      <xdr:row>56</xdr:row>
      <xdr:rowOff>73554</xdr:rowOff>
    </xdr:to>
    <xdr:sp macro="" textlink="">
      <xdr:nvSpPr>
        <xdr:cNvPr id="821" name="円/楕円 820"/>
        <xdr:cNvSpPr/>
      </xdr:nvSpPr>
      <xdr:spPr>
        <a:xfrm>
          <a:off x="18605500" y="95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90081</xdr:rowOff>
    </xdr:from>
    <xdr:ext cx="534377" cy="259045"/>
    <xdr:sp macro="" textlink="">
      <xdr:nvSpPr>
        <xdr:cNvPr id="822" name="テキスト ボックス 821"/>
        <xdr:cNvSpPr txBox="1"/>
      </xdr:nvSpPr>
      <xdr:spPr>
        <a:xfrm>
          <a:off x="18389111" y="934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28579</xdr:rowOff>
    </xdr:from>
    <xdr:to>
      <xdr:col>32</xdr:col>
      <xdr:colOff>187325</xdr:colOff>
      <xdr:row>75</xdr:row>
      <xdr:rowOff>78849</xdr:rowOff>
    </xdr:to>
    <xdr:cxnSp macro="">
      <xdr:nvCxnSpPr>
        <xdr:cNvPr id="854" name="直線コネクタ 853"/>
        <xdr:cNvCxnSpPr/>
      </xdr:nvCxnSpPr>
      <xdr:spPr>
        <a:xfrm flipV="1">
          <a:off x="21323300" y="12887329"/>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55"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78849</xdr:rowOff>
    </xdr:from>
    <xdr:to>
      <xdr:col>31</xdr:col>
      <xdr:colOff>34925</xdr:colOff>
      <xdr:row>75</xdr:row>
      <xdr:rowOff>81821</xdr:rowOff>
    </xdr:to>
    <xdr:cxnSp macro="">
      <xdr:nvCxnSpPr>
        <xdr:cNvPr id="857" name="直線コネクタ 856"/>
        <xdr:cNvCxnSpPr/>
      </xdr:nvCxnSpPr>
      <xdr:spPr>
        <a:xfrm flipV="1">
          <a:off x="20434300" y="1293759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59" name="テキスト ボックス 858"/>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81821</xdr:rowOff>
    </xdr:from>
    <xdr:to>
      <xdr:col>29</xdr:col>
      <xdr:colOff>517525</xdr:colOff>
      <xdr:row>75</xdr:row>
      <xdr:rowOff>137533</xdr:rowOff>
    </xdr:to>
    <xdr:cxnSp macro="">
      <xdr:nvCxnSpPr>
        <xdr:cNvPr id="860" name="直線コネクタ 859"/>
        <xdr:cNvCxnSpPr/>
      </xdr:nvCxnSpPr>
      <xdr:spPr>
        <a:xfrm flipV="1">
          <a:off x="19545300" y="12940571"/>
          <a:ext cx="889000" cy="5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165133</xdr:rowOff>
    </xdr:from>
    <xdr:to>
      <xdr:col>29</xdr:col>
      <xdr:colOff>568325</xdr:colOff>
      <xdr:row>77</xdr:row>
      <xdr:rowOff>95283</xdr:rowOff>
    </xdr:to>
    <xdr:sp macro="" textlink="">
      <xdr:nvSpPr>
        <xdr:cNvPr id="861" name="フローチャート : 判断 860"/>
        <xdr:cNvSpPr/>
      </xdr:nvSpPr>
      <xdr:spPr>
        <a:xfrm>
          <a:off x="20383500" y="131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86410</xdr:rowOff>
    </xdr:from>
    <xdr:ext cx="534377" cy="259045"/>
    <xdr:sp macro="" textlink="">
      <xdr:nvSpPr>
        <xdr:cNvPr id="862" name="テキスト ボックス 861"/>
        <xdr:cNvSpPr txBox="1"/>
      </xdr:nvSpPr>
      <xdr:spPr>
        <a:xfrm>
          <a:off x="20167111" y="132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137533</xdr:rowOff>
    </xdr:from>
    <xdr:to>
      <xdr:col>28</xdr:col>
      <xdr:colOff>314325</xdr:colOff>
      <xdr:row>76</xdr:row>
      <xdr:rowOff>2693</xdr:rowOff>
    </xdr:to>
    <xdr:cxnSp macro="">
      <xdr:nvCxnSpPr>
        <xdr:cNvPr id="863" name="直線コネクタ 862"/>
        <xdr:cNvCxnSpPr/>
      </xdr:nvCxnSpPr>
      <xdr:spPr>
        <a:xfrm flipV="1">
          <a:off x="18656300" y="12996283"/>
          <a:ext cx="889000" cy="3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35049</xdr:rowOff>
    </xdr:from>
    <xdr:to>
      <xdr:col>28</xdr:col>
      <xdr:colOff>365125</xdr:colOff>
      <xdr:row>77</xdr:row>
      <xdr:rowOff>136649</xdr:rowOff>
    </xdr:to>
    <xdr:sp macro="" textlink="">
      <xdr:nvSpPr>
        <xdr:cNvPr id="864" name="フローチャート : 判断 863"/>
        <xdr:cNvSpPr/>
      </xdr:nvSpPr>
      <xdr:spPr>
        <a:xfrm>
          <a:off x="19494500" y="1323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127776</xdr:rowOff>
    </xdr:from>
    <xdr:ext cx="534377" cy="259045"/>
    <xdr:sp macro="" textlink="">
      <xdr:nvSpPr>
        <xdr:cNvPr id="865" name="テキスト ボックス 864"/>
        <xdr:cNvSpPr txBox="1"/>
      </xdr:nvSpPr>
      <xdr:spPr>
        <a:xfrm>
          <a:off x="19278111" y="133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38184</xdr:rowOff>
    </xdr:from>
    <xdr:to>
      <xdr:col>27</xdr:col>
      <xdr:colOff>161925</xdr:colOff>
      <xdr:row>77</xdr:row>
      <xdr:rowOff>139784</xdr:rowOff>
    </xdr:to>
    <xdr:sp macro="" textlink="">
      <xdr:nvSpPr>
        <xdr:cNvPr id="866" name="フローチャート : 判断 865"/>
        <xdr:cNvSpPr/>
      </xdr:nvSpPr>
      <xdr:spPr>
        <a:xfrm>
          <a:off x="18605500" y="132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130911</xdr:rowOff>
    </xdr:from>
    <xdr:ext cx="534377" cy="259045"/>
    <xdr:sp macro="" textlink="">
      <xdr:nvSpPr>
        <xdr:cNvPr id="867" name="テキスト ボックス 866"/>
        <xdr:cNvSpPr txBox="1"/>
      </xdr:nvSpPr>
      <xdr:spPr>
        <a:xfrm>
          <a:off x="18389111" y="133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149229</xdr:rowOff>
    </xdr:from>
    <xdr:to>
      <xdr:col>32</xdr:col>
      <xdr:colOff>238125</xdr:colOff>
      <xdr:row>75</xdr:row>
      <xdr:rowOff>79379</xdr:rowOff>
    </xdr:to>
    <xdr:sp macro="" textlink="">
      <xdr:nvSpPr>
        <xdr:cNvPr id="873" name="円/楕円 872"/>
        <xdr:cNvSpPr/>
      </xdr:nvSpPr>
      <xdr:spPr>
        <a:xfrm>
          <a:off x="22110700" y="1283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656</xdr:rowOff>
    </xdr:from>
    <xdr:ext cx="534377" cy="259045"/>
    <xdr:sp macro="" textlink="">
      <xdr:nvSpPr>
        <xdr:cNvPr id="874" name="繰出金該当値テキスト"/>
        <xdr:cNvSpPr txBox="1"/>
      </xdr:nvSpPr>
      <xdr:spPr>
        <a:xfrm>
          <a:off x="22212300" y="1268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99,458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28049</xdr:rowOff>
    </xdr:from>
    <xdr:to>
      <xdr:col>31</xdr:col>
      <xdr:colOff>85725</xdr:colOff>
      <xdr:row>75</xdr:row>
      <xdr:rowOff>129649</xdr:rowOff>
    </xdr:to>
    <xdr:sp macro="" textlink="">
      <xdr:nvSpPr>
        <xdr:cNvPr id="875" name="円/楕円 874"/>
        <xdr:cNvSpPr/>
      </xdr:nvSpPr>
      <xdr:spPr>
        <a:xfrm>
          <a:off x="21272500" y="128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146176</xdr:rowOff>
    </xdr:from>
    <xdr:ext cx="534377" cy="259045"/>
    <xdr:sp macro="" textlink="">
      <xdr:nvSpPr>
        <xdr:cNvPr id="876" name="テキスト ボックス 875"/>
        <xdr:cNvSpPr txBox="1"/>
      </xdr:nvSpPr>
      <xdr:spPr>
        <a:xfrm>
          <a:off x="21056111" y="12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31021</xdr:rowOff>
    </xdr:from>
    <xdr:to>
      <xdr:col>29</xdr:col>
      <xdr:colOff>568325</xdr:colOff>
      <xdr:row>75</xdr:row>
      <xdr:rowOff>132621</xdr:rowOff>
    </xdr:to>
    <xdr:sp macro="" textlink="">
      <xdr:nvSpPr>
        <xdr:cNvPr id="877" name="円/楕円 876"/>
        <xdr:cNvSpPr/>
      </xdr:nvSpPr>
      <xdr:spPr>
        <a:xfrm>
          <a:off x="20383500" y="1288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149148</xdr:rowOff>
    </xdr:from>
    <xdr:ext cx="534377" cy="259045"/>
    <xdr:sp macro="" textlink="">
      <xdr:nvSpPr>
        <xdr:cNvPr id="878" name="テキスト ボックス 877"/>
        <xdr:cNvSpPr txBox="1"/>
      </xdr:nvSpPr>
      <xdr:spPr>
        <a:xfrm>
          <a:off x="20167111" y="1266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86733</xdr:rowOff>
    </xdr:from>
    <xdr:to>
      <xdr:col>28</xdr:col>
      <xdr:colOff>365125</xdr:colOff>
      <xdr:row>76</xdr:row>
      <xdr:rowOff>16883</xdr:rowOff>
    </xdr:to>
    <xdr:sp macro="" textlink="">
      <xdr:nvSpPr>
        <xdr:cNvPr id="879" name="円/楕円 878"/>
        <xdr:cNvSpPr/>
      </xdr:nvSpPr>
      <xdr:spPr>
        <a:xfrm>
          <a:off x="19494500" y="129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33410</xdr:rowOff>
    </xdr:from>
    <xdr:ext cx="534377" cy="259045"/>
    <xdr:sp macro="" textlink="">
      <xdr:nvSpPr>
        <xdr:cNvPr id="880" name="テキスト ボックス 879"/>
        <xdr:cNvSpPr txBox="1"/>
      </xdr:nvSpPr>
      <xdr:spPr>
        <a:xfrm>
          <a:off x="19278111" y="1272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123342</xdr:rowOff>
    </xdr:from>
    <xdr:to>
      <xdr:col>27</xdr:col>
      <xdr:colOff>161925</xdr:colOff>
      <xdr:row>76</xdr:row>
      <xdr:rowOff>53491</xdr:rowOff>
    </xdr:to>
    <xdr:sp macro="" textlink="">
      <xdr:nvSpPr>
        <xdr:cNvPr id="881" name="円/楕円 880"/>
        <xdr:cNvSpPr/>
      </xdr:nvSpPr>
      <xdr:spPr>
        <a:xfrm>
          <a:off x="18605500" y="129820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70019</xdr:rowOff>
    </xdr:from>
    <xdr:ext cx="534377" cy="259045"/>
    <xdr:sp macro="" textlink="">
      <xdr:nvSpPr>
        <xdr:cNvPr id="882" name="テキスト ボックス 881"/>
        <xdr:cNvSpPr txBox="1"/>
      </xdr:nvSpPr>
      <xdr:spPr>
        <a:xfrm>
          <a:off x="18389111" y="127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フローチャート :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7" name="フローチャート :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8" name="テキスト ボックス 90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10" name="フローチャート :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11" name="テキスト ボックス 91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13" name="フローチャート :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4" name="テキスト ボックス 91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フローチャート :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6" name="テキスト ボックス 91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22" name="円/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4" name="円/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5" name="テキスト ボックス 92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6" name="円/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7" name="テキスト ボックス 92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8" name="円/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9" name="テキスト ボックス 92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30" name="円/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31" name="テキスト ボックス 93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効率悪化の原因となっている地理的要因や合併以来続く人口減少の影響から、人件費や維持補修費が全国・県・類似団体平均を大きく上回ったほか、下道事業特別会計などの特別会計で独立採算制の確保が困難となっていることから、繰出金が他を大幅に上回っている。また、本格実施となった庁舎・振興事務所、環境衛生施設、南部給食センターの整備や今後予定されている北部給食センター整備などにより、普通建設事業費や公債費の増加も見込ま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33,808
33,446
851.21
22,210,093
21,558,788
366,896
13,917,728
20,598,071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102616</xdr:rowOff>
    </xdr:from>
    <xdr:to>
      <xdr:col>6</xdr:col>
      <xdr:colOff>511175</xdr:colOff>
      <xdr:row>38</xdr:row>
      <xdr:rowOff>157734</xdr:rowOff>
    </xdr:to>
    <xdr:cxnSp macro="">
      <xdr:nvCxnSpPr>
        <xdr:cNvPr id="61" name="直線コネクタ 60"/>
        <xdr:cNvCxnSpPr/>
      </xdr:nvCxnSpPr>
      <xdr:spPr>
        <a:xfrm>
          <a:off x="3797300" y="6617716"/>
          <a:ext cx="8382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102616</xdr:rowOff>
    </xdr:from>
    <xdr:to>
      <xdr:col>5</xdr:col>
      <xdr:colOff>358775</xdr:colOff>
      <xdr:row>38</xdr:row>
      <xdr:rowOff>134493</xdr:rowOff>
    </xdr:to>
    <xdr:cxnSp macro="">
      <xdr:nvCxnSpPr>
        <xdr:cNvPr id="64" name="直線コネクタ 63"/>
        <xdr:cNvCxnSpPr/>
      </xdr:nvCxnSpPr>
      <xdr:spPr>
        <a:xfrm flipV="1">
          <a:off x="2908300" y="6617716"/>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164736</xdr:rowOff>
    </xdr:from>
    <xdr:ext cx="469744" cy="259045"/>
    <xdr:sp macro="" textlink="">
      <xdr:nvSpPr>
        <xdr:cNvPr id="66" name="テキスト ボックス 65"/>
        <xdr:cNvSpPr txBox="1"/>
      </xdr:nvSpPr>
      <xdr:spPr>
        <a:xfrm>
          <a:off x="3562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134493</xdr:rowOff>
    </xdr:from>
    <xdr:to>
      <xdr:col>4</xdr:col>
      <xdr:colOff>155575</xdr:colOff>
      <xdr:row>38</xdr:row>
      <xdr:rowOff>135382</xdr:rowOff>
    </xdr:to>
    <xdr:cxnSp macro="">
      <xdr:nvCxnSpPr>
        <xdr:cNvPr id="67" name="直線コネクタ 66"/>
        <xdr:cNvCxnSpPr/>
      </xdr:nvCxnSpPr>
      <xdr:spPr>
        <a:xfrm flipV="1">
          <a:off x="2019300" y="6649593"/>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34798</xdr:rowOff>
    </xdr:from>
    <xdr:to>
      <xdr:col>4</xdr:col>
      <xdr:colOff>206375</xdr:colOff>
      <xdr:row>37</xdr:row>
      <xdr:rowOff>136398</xdr:rowOff>
    </xdr:to>
    <xdr:sp macro="" textlink="">
      <xdr:nvSpPr>
        <xdr:cNvPr id="68" name="フローチャート : 判断 67"/>
        <xdr:cNvSpPr/>
      </xdr:nvSpPr>
      <xdr:spPr>
        <a:xfrm>
          <a:off x="2857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152925</xdr:rowOff>
    </xdr:from>
    <xdr:ext cx="469744" cy="259045"/>
    <xdr:sp macro="" textlink="">
      <xdr:nvSpPr>
        <xdr:cNvPr id="69" name="テキスト ボックス 68"/>
        <xdr:cNvSpPr txBox="1"/>
      </xdr:nvSpPr>
      <xdr:spPr>
        <a:xfrm>
          <a:off x="2673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5,376</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90551</xdr:rowOff>
    </xdr:from>
    <xdr:to>
      <xdr:col>2</xdr:col>
      <xdr:colOff>638175</xdr:colOff>
      <xdr:row>38</xdr:row>
      <xdr:rowOff>135382</xdr:rowOff>
    </xdr:to>
    <xdr:cxnSp macro="">
      <xdr:nvCxnSpPr>
        <xdr:cNvPr id="70" name="直線コネクタ 69"/>
        <xdr:cNvCxnSpPr/>
      </xdr:nvCxnSpPr>
      <xdr:spPr>
        <a:xfrm>
          <a:off x="1130300" y="6605651"/>
          <a:ext cx="8890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62357</xdr:rowOff>
    </xdr:from>
    <xdr:to>
      <xdr:col>3</xdr:col>
      <xdr:colOff>3175</xdr:colOff>
      <xdr:row>37</xdr:row>
      <xdr:rowOff>163957</xdr:rowOff>
    </xdr:to>
    <xdr:sp macro="" textlink="">
      <xdr:nvSpPr>
        <xdr:cNvPr id="71" name="フローチャート : 判断 70"/>
        <xdr:cNvSpPr/>
      </xdr:nvSpPr>
      <xdr:spPr>
        <a:xfrm>
          <a:off x="1968500" y="64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9034</xdr:rowOff>
    </xdr:from>
    <xdr:ext cx="469744" cy="259045"/>
    <xdr:sp macro="" textlink="">
      <xdr:nvSpPr>
        <xdr:cNvPr id="72" name="テキスト ボックス 71"/>
        <xdr:cNvSpPr txBox="1"/>
      </xdr:nvSpPr>
      <xdr:spPr>
        <a:xfrm>
          <a:off x="1784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37084</xdr:rowOff>
    </xdr:from>
    <xdr:to>
      <xdr:col>1</xdr:col>
      <xdr:colOff>485775</xdr:colOff>
      <xdr:row>37</xdr:row>
      <xdr:rowOff>138684</xdr:rowOff>
    </xdr:to>
    <xdr:sp macro="" textlink="">
      <xdr:nvSpPr>
        <xdr:cNvPr id="73" name="フローチャート : 判断 72"/>
        <xdr:cNvSpPr/>
      </xdr:nvSpPr>
      <xdr:spPr>
        <a:xfrm>
          <a:off x="1079500" y="638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155211</xdr:rowOff>
    </xdr:from>
    <xdr:ext cx="469744" cy="259045"/>
    <xdr:sp macro="" textlink="">
      <xdr:nvSpPr>
        <xdr:cNvPr id="74" name="テキスト ボックス 73"/>
        <xdr:cNvSpPr txBox="1"/>
      </xdr:nvSpPr>
      <xdr:spPr>
        <a:xfrm>
          <a:off x="895427" y="615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106934</xdr:rowOff>
    </xdr:from>
    <xdr:to>
      <xdr:col>6</xdr:col>
      <xdr:colOff>561975</xdr:colOff>
      <xdr:row>39</xdr:row>
      <xdr:rowOff>37084</xdr:rowOff>
    </xdr:to>
    <xdr:sp macro="" textlink="">
      <xdr:nvSpPr>
        <xdr:cNvPr id="80" name="円/楕円 79"/>
        <xdr:cNvSpPr/>
      </xdr:nvSpPr>
      <xdr:spPr>
        <a:xfrm>
          <a:off x="458470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21861</xdr:rowOff>
    </xdr:from>
    <xdr:ext cx="469744" cy="259045"/>
    <xdr:sp macro="" textlink="">
      <xdr:nvSpPr>
        <xdr:cNvPr id="81" name="議会費該当値テキスト"/>
        <xdr:cNvSpPr txBox="1"/>
      </xdr:nvSpPr>
      <xdr:spPr>
        <a:xfrm>
          <a:off x="4686300" y="653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51816</xdr:rowOff>
    </xdr:from>
    <xdr:to>
      <xdr:col>5</xdr:col>
      <xdr:colOff>409575</xdr:colOff>
      <xdr:row>38</xdr:row>
      <xdr:rowOff>153416</xdr:rowOff>
    </xdr:to>
    <xdr:sp macro="" textlink="">
      <xdr:nvSpPr>
        <xdr:cNvPr id="82" name="円/楕円 81"/>
        <xdr:cNvSpPr/>
      </xdr:nvSpPr>
      <xdr:spPr>
        <a:xfrm>
          <a:off x="3746500" y="65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144543</xdr:rowOff>
    </xdr:from>
    <xdr:ext cx="469744" cy="259045"/>
    <xdr:sp macro="" textlink="">
      <xdr:nvSpPr>
        <xdr:cNvPr id="83" name="テキスト ボックス 82"/>
        <xdr:cNvSpPr txBox="1"/>
      </xdr:nvSpPr>
      <xdr:spPr>
        <a:xfrm>
          <a:off x="3562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83693</xdr:rowOff>
    </xdr:from>
    <xdr:to>
      <xdr:col>4</xdr:col>
      <xdr:colOff>206375</xdr:colOff>
      <xdr:row>39</xdr:row>
      <xdr:rowOff>13843</xdr:rowOff>
    </xdr:to>
    <xdr:sp macro="" textlink="">
      <xdr:nvSpPr>
        <xdr:cNvPr id="84" name="円/楕円 83"/>
        <xdr:cNvSpPr/>
      </xdr:nvSpPr>
      <xdr:spPr>
        <a:xfrm>
          <a:off x="28575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4970</xdr:rowOff>
    </xdr:from>
    <xdr:ext cx="469744" cy="259045"/>
    <xdr:sp macro="" textlink="">
      <xdr:nvSpPr>
        <xdr:cNvPr id="85" name="テキスト ボックス 84"/>
        <xdr:cNvSpPr txBox="1"/>
      </xdr:nvSpPr>
      <xdr:spPr>
        <a:xfrm>
          <a:off x="2673427" y="669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84582</xdr:rowOff>
    </xdr:from>
    <xdr:to>
      <xdr:col>3</xdr:col>
      <xdr:colOff>3175</xdr:colOff>
      <xdr:row>39</xdr:row>
      <xdr:rowOff>14732</xdr:rowOff>
    </xdr:to>
    <xdr:sp macro="" textlink="">
      <xdr:nvSpPr>
        <xdr:cNvPr id="86" name="円/楕円 85"/>
        <xdr:cNvSpPr/>
      </xdr:nvSpPr>
      <xdr:spPr>
        <a:xfrm>
          <a:off x="1968500" y="65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5859</xdr:rowOff>
    </xdr:from>
    <xdr:ext cx="469744" cy="259045"/>
    <xdr:sp macro="" textlink="">
      <xdr:nvSpPr>
        <xdr:cNvPr id="87" name="テキスト ボックス 86"/>
        <xdr:cNvSpPr txBox="1"/>
      </xdr:nvSpPr>
      <xdr:spPr>
        <a:xfrm>
          <a:off x="1784427" y="66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39751</xdr:rowOff>
    </xdr:from>
    <xdr:to>
      <xdr:col>1</xdr:col>
      <xdr:colOff>485775</xdr:colOff>
      <xdr:row>38</xdr:row>
      <xdr:rowOff>141351</xdr:rowOff>
    </xdr:to>
    <xdr:sp macro="" textlink="">
      <xdr:nvSpPr>
        <xdr:cNvPr id="88" name="円/楕円 87"/>
        <xdr:cNvSpPr/>
      </xdr:nvSpPr>
      <xdr:spPr>
        <a:xfrm>
          <a:off x="1079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132478</xdr:rowOff>
    </xdr:from>
    <xdr:ext cx="469744" cy="259045"/>
    <xdr:sp macro="" textlink="">
      <xdr:nvSpPr>
        <xdr:cNvPr id="89" name="テキスト ボックス 88"/>
        <xdr:cNvSpPr txBox="1"/>
      </xdr:nvSpPr>
      <xdr:spPr>
        <a:xfrm>
          <a:off x="895427"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4438</xdr:rowOff>
    </xdr:from>
    <xdr:to>
      <xdr:col>6</xdr:col>
      <xdr:colOff>511175</xdr:colOff>
      <xdr:row>56</xdr:row>
      <xdr:rowOff>24426</xdr:rowOff>
    </xdr:to>
    <xdr:cxnSp macro="">
      <xdr:nvCxnSpPr>
        <xdr:cNvPr id="116" name="直線コネクタ 115"/>
        <xdr:cNvCxnSpPr/>
      </xdr:nvCxnSpPr>
      <xdr:spPr>
        <a:xfrm flipV="1">
          <a:off x="3797300" y="9605638"/>
          <a:ext cx="838200" cy="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24426</xdr:rowOff>
    </xdr:from>
    <xdr:to>
      <xdr:col>5</xdr:col>
      <xdr:colOff>358775</xdr:colOff>
      <xdr:row>56</xdr:row>
      <xdr:rowOff>88292</xdr:rowOff>
    </xdr:to>
    <xdr:cxnSp macro="">
      <xdr:nvCxnSpPr>
        <xdr:cNvPr id="119" name="直線コネクタ 118"/>
        <xdr:cNvCxnSpPr/>
      </xdr:nvCxnSpPr>
      <xdr:spPr>
        <a:xfrm flipV="1">
          <a:off x="2908300" y="9625626"/>
          <a:ext cx="889000" cy="6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42062</xdr:rowOff>
    </xdr:from>
    <xdr:ext cx="534377" cy="259045"/>
    <xdr:sp macro="" textlink="">
      <xdr:nvSpPr>
        <xdr:cNvPr id="121" name="テキスト ボックス 120"/>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88292</xdr:rowOff>
    </xdr:from>
    <xdr:to>
      <xdr:col>4</xdr:col>
      <xdr:colOff>155575</xdr:colOff>
      <xdr:row>56</xdr:row>
      <xdr:rowOff>113032</xdr:rowOff>
    </xdr:to>
    <xdr:cxnSp macro="">
      <xdr:nvCxnSpPr>
        <xdr:cNvPr id="122" name="直線コネクタ 121"/>
        <xdr:cNvCxnSpPr/>
      </xdr:nvCxnSpPr>
      <xdr:spPr>
        <a:xfrm flipV="1">
          <a:off x="2019300" y="9689492"/>
          <a:ext cx="8890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61024</xdr:rowOff>
    </xdr:from>
    <xdr:to>
      <xdr:col>4</xdr:col>
      <xdr:colOff>206375</xdr:colOff>
      <xdr:row>56</xdr:row>
      <xdr:rowOff>162624</xdr:rowOff>
    </xdr:to>
    <xdr:sp macro="" textlink="">
      <xdr:nvSpPr>
        <xdr:cNvPr id="123" name="フローチャート : 判断 122"/>
        <xdr:cNvSpPr/>
      </xdr:nvSpPr>
      <xdr:spPr>
        <a:xfrm>
          <a:off x="2857500" y="9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153751</xdr:rowOff>
    </xdr:from>
    <xdr:ext cx="534377" cy="259045"/>
    <xdr:sp macro="" textlink="">
      <xdr:nvSpPr>
        <xdr:cNvPr id="124" name="テキスト ボックス 123"/>
        <xdr:cNvSpPr txBox="1"/>
      </xdr:nvSpPr>
      <xdr:spPr>
        <a:xfrm>
          <a:off x="2641111" y="9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81,097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18213</xdr:rowOff>
    </xdr:from>
    <xdr:to>
      <xdr:col>2</xdr:col>
      <xdr:colOff>638175</xdr:colOff>
      <xdr:row>56</xdr:row>
      <xdr:rowOff>113032</xdr:rowOff>
    </xdr:to>
    <xdr:cxnSp macro="">
      <xdr:nvCxnSpPr>
        <xdr:cNvPr id="125" name="直線コネクタ 124"/>
        <xdr:cNvCxnSpPr/>
      </xdr:nvCxnSpPr>
      <xdr:spPr>
        <a:xfrm>
          <a:off x="1130300" y="9619413"/>
          <a:ext cx="889000" cy="9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61413</xdr:rowOff>
    </xdr:from>
    <xdr:to>
      <xdr:col>3</xdr:col>
      <xdr:colOff>3175</xdr:colOff>
      <xdr:row>56</xdr:row>
      <xdr:rowOff>163013</xdr:rowOff>
    </xdr:to>
    <xdr:sp macro="" textlink="">
      <xdr:nvSpPr>
        <xdr:cNvPr id="126" name="フローチャート : 判断 125"/>
        <xdr:cNvSpPr/>
      </xdr:nvSpPr>
      <xdr:spPr>
        <a:xfrm>
          <a:off x="1968500" y="966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8090</xdr:rowOff>
    </xdr:from>
    <xdr:ext cx="534377" cy="259045"/>
    <xdr:sp macro="" textlink="">
      <xdr:nvSpPr>
        <xdr:cNvPr id="127" name="テキスト ボックス 126"/>
        <xdr:cNvSpPr txBox="1"/>
      </xdr:nvSpPr>
      <xdr:spPr>
        <a:xfrm>
          <a:off x="1752111" y="943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75815</xdr:rowOff>
    </xdr:from>
    <xdr:to>
      <xdr:col>1</xdr:col>
      <xdr:colOff>485775</xdr:colOff>
      <xdr:row>57</xdr:row>
      <xdr:rowOff>5965</xdr:rowOff>
    </xdr:to>
    <xdr:sp macro="" textlink="">
      <xdr:nvSpPr>
        <xdr:cNvPr id="128" name="フローチャート : 判断 127"/>
        <xdr:cNvSpPr/>
      </xdr:nvSpPr>
      <xdr:spPr>
        <a:xfrm>
          <a:off x="1079500" y="967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168542</xdr:rowOff>
    </xdr:from>
    <xdr:ext cx="534377" cy="259045"/>
    <xdr:sp macro="" textlink="">
      <xdr:nvSpPr>
        <xdr:cNvPr id="129" name="テキスト ボックス 128"/>
        <xdr:cNvSpPr txBox="1"/>
      </xdr:nvSpPr>
      <xdr:spPr>
        <a:xfrm>
          <a:off x="863111" y="97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125088</xdr:rowOff>
    </xdr:from>
    <xdr:to>
      <xdr:col>6</xdr:col>
      <xdr:colOff>561975</xdr:colOff>
      <xdr:row>56</xdr:row>
      <xdr:rowOff>55238</xdr:rowOff>
    </xdr:to>
    <xdr:sp macro="" textlink="">
      <xdr:nvSpPr>
        <xdr:cNvPr id="135" name="円/楕円 134"/>
        <xdr:cNvSpPr/>
      </xdr:nvSpPr>
      <xdr:spPr>
        <a:xfrm>
          <a:off x="4584700" y="95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147965</xdr:rowOff>
    </xdr:from>
    <xdr:ext cx="599010" cy="259045"/>
    <xdr:sp macro="" textlink="">
      <xdr:nvSpPr>
        <xdr:cNvPr id="136" name="総務費該当値テキスト"/>
        <xdr:cNvSpPr txBox="1"/>
      </xdr:nvSpPr>
      <xdr:spPr>
        <a:xfrm>
          <a:off x="4686300" y="940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104,585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145076</xdr:rowOff>
    </xdr:from>
    <xdr:to>
      <xdr:col>5</xdr:col>
      <xdr:colOff>409575</xdr:colOff>
      <xdr:row>56</xdr:row>
      <xdr:rowOff>75226</xdr:rowOff>
    </xdr:to>
    <xdr:sp macro="" textlink="">
      <xdr:nvSpPr>
        <xdr:cNvPr id="137" name="円/楕円 136"/>
        <xdr:cNvSpPr/>
      </xdr:nvSpPr>
      <xdr:spPr>
        <a:xfrm>
          <a:off x="3746500" y="95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91753</xdr:rowOff>
    </xdr:from>
    <xdr:ext cx="599010" cy="259045"/>
    <xdr:sp macro="" textlink="">
      <xdr:nvSpPr>
        <xdr:cNvPr id="138" name="テキスト ボックス 137"/>
        <xdr:cNvSpPr txBox="1"/>
      </xdr:nvSpPr>
      <xdr:spPr>
        <a:xfrm>
          <a:off x="3497794" y="93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37492</xdr:rowOff>
    </xdr:from>
    <xdr:to>
      <xdr:col>4</xdr:col>
      <xdr:colOff>206375</xdr:colOff>
      <xdr:row>56</xdr:row>
      <xdr:rowOff>139092</xdr:rowOff>
    </xdr:to>
    <xdr:sp macro="" textlink="">
      <xdr:nvSpPr>
        <xdr:cNvPr id="139" name="円/楕円 138"/>
        <xdr:cNvSpPr/>
      </xdr:nvSpPr>
      <xdr:spPr>
        <a:xfrm>
          <a:off x="2857500" y="963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155619</xdr:rowOff>
    </xdr:from>
    <xdr:ext cx="534377" cy="259045"/>
    <xdr:sp macro="" textlink="">
      <xdr:nvSpPr>
        <xdr:cNvPr id="140" name="テキスト ボックス 139"/>
        <xdr:cNvSpPr txBox="1"/>
      </xdr:nvSpPr>
      <xdr:spPr>
        <a:xfrm>
          <a:off x="2641111" y="94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86,244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62232</xdr:rowOff>
    </xdr:from>
    <xdr:to>
      <xdr:col>3</xdr:col>
      <xdr:colOff>3175</xdr:colOff>
      <xdr:row>56</xdr:row>
      <xdr:rowOff>163832</xdr:rowOff>
    </xdr:to>
    <xdr:sp macro="" textlink="">
      <xdr:nvSpPr>
        <xdr:cNvPr id="141" name="円/楕円 140"/>
        <xdr:cNvSpPr/>
      </xdr:nvSpPr>
      <xdr:spPr>
        <a:xfrm>
          <a:off x="1968500" y="96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154959</xdr:rowOff>
    </xdr:from>
    <xdr:ext cx="534377" cy="259045"/>
    <xdr:sp macro="" textlink="">
      <xdr:nvSpPr>
        <xdr:cNvPr id="142" name="テキスト ボックス 141"/>
        <xdr:cNvSpPr txBox="1"/>
      </xdr:nvSpPr>
      <xdr:spPr>
        <a:xfrm>
          <a:off x="1752111" y="97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138863</xdr:rowOff>
    </xdr:from>
    <xdr:to>
      <xdr:col>1</xdr:col>
      <xdr:colOff>485775</xdr:colOff>
      <xdr:row>56</xdr:row>
      <xdr:rowOff>69013</xdr:rowOff>
    </xdr:to>
    <xdr:sp macro="" textlink="">
      <xdr:nvSpPr>
        <xdr:cNvPr id="143" name="円/楕円 142"/>
        <xdr:cNvSpPr/>
      </xdr:nvSpPr>
      <xdr:spPr>
        <a:xfrm>
          <a:off x="1079500" y="95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85540</xdr:rowOff>
    </xdr:from>
    <xdr:ext cx="599010" cy="259045"/>
    <xdr:sp macro="" textlink="">
      <xdr:nvSpPr>
        <xdr:cNvPr id="144" name="テキスト ボックス 143"/>
        <xdr:cNvSpPr txBox="1"/>
      </xdr:nvSpPr>
      <xdr:spPr>
        <a:xfrm>
          <a:off x="830794" y="934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79601</xdr:rowOff>
    </xdr:from>
    <xdr:to>
      <xdr:col>6</xdr:col>
      <xdr:colOff>511175</xdr:colOff>
      <xdr:row>77</xdr:row>
      <xdr:rowOff>125253</xdr:rowOff>
    </xdr:to>
    <xdr:cxnSp macro="">
      <xdr:nvCxnSpPr>
        <xdr:cNvPr id="172" name="直線コネクタ 171"/>
        <xdr:cNvCxnSpPr/>
      </xdr:nvCxnSpPr>
      <xdr:spPr>
        <a:xfrm flipV="1">
          <a:off x="3797300" y="13281251"/>
          <a:ext cx="8382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125253</xdr:rowOff>
    </xdr:from>
    <xdr:to>
      <xdr:col>5</xdr:col>
      <xdr:colOff>358775</xdr:colOff>
      <xdr:row>77</xdr:row>
      <xdr:rowOff>130702</xdr:rowOff>
    </xdr:to>
    <xdr:cxnSp macro="">
      <xdr:nvCxnSpPr>
        <xdr:cNvPr id="175" name="直線コネクタ 174"/>
        <xdr:cNvCxnSpPr/>
      </xdr:nvCxnSpPr>
      <xdr:spPr>
        <a:xfrm flipV="1">
          <a:off x="2908300" y="13326903"/>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88119</xdr:rowOff>
    </xdr:from>
    <xdr:to>
      <xdr:col>4</xdr:col>
      <xdr:colOff>155575</xdr:colOff>
      <xdr:row>77</xdr:row>
      <xdr:rowOff>130702</xdr:rowOff>
    </xdr:to>
    <xdr:cxnSp macro="">
      <xdr:nvCxnSpPr>
        <xdr:cNvPr id="178" name="直線コネクタ 177"/>
        <xdr:cNvCxnSpPr/>
      </xdr:nvCxnSpPr>
      <xdr:spPr>
        <a:xfrm>
          <a:off x="2019300" y="13289769"/>
          <a:ext cx="889000" cy="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162674</xdr:rowOff>
    </xdr:from>
    <xdr:to>
      <xdr:col>4</xdr:col>
      <xdr:colOff>206375</xdr:colOff>
      <xdr:row>76</xdr:row>
      <xdr:rowOff>92824</xdr:rowOff>
    </xdr:to>
    <xdr:sp macro="" textlink="">
      <xdr:nvSpPr>
        <xdr:cNvPr id="179" name="フローチャート : 判断 178"/>
        <xdr:cNvSpPr/>
      </xdr:nvSpPr>
      <xdr:spPr>
        <a:xfrm>
          <a:off x="2857500" y="1302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109351</xdr:rowOff>
    </xdr:from>
    <xdr:ext cx="599010" cy="259045"/>
    <xdr:sp macro="" textlink="">
      <xdr:nvSpPr>
        <xdr:cNvPr id="180" name="テキスト ボックス 179"/>
        <xdr:cNvSpPr txBox="1"/>
      </xdr:nvSpPr>
      <xdr:spPr>
        <a:xfrm>
          <a:off x="2608794" y="1279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88119</xdr:rowOff>
    </xdr:from>
    <xdr:to>
      <xdr:col>2</xdr:col>
      <xdr:colOff>638175</xdr:colOff>
      <xdr:row>77</xdr:row>
      <xdr:rowOff>163478</xdr:rowOff>
    </xdr:to>
    <xdr:cxnSp macro="">
      <xdr:nvCxnSpPr>
        <xdr:cNvPr id="181" name="直線コネクタ 180"/>
        <xdr:cNvCxnSpPr/>
      </xdr:nvCxnSpPr>
      <xdr:spPr>
        <a:xfrm flipV="1">
          <a:off x="1130300" y="13289769"/>
          <a:ext cx="889000" cy="7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23786</xdr:rowOff>
    </xdr:from>
    <xdr:to>
      <xdr:col>3</xdr:col>
      <xdr:colOff>3175</xdr:colOff>
      <xdr:row>76</xdr:row>
      <xdr:rowOff>125386</xdr:rowOff>
    </xdr:to>
    <xdr:sp macro="" textlink="">
      <xdr:nvSpPr>
        <xdr:cNvPr id="182" name="フローチャート : 判断 181"/>
        <xdr:cNvSpPr/>
      </xdr:nvSpPr>
      <xdr:spPr>
        <a:xfrm>
          <a:off x="1968500" y="1305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141912</xdr:rowOff>
    </xdr:from>
    <xdr:ext cx="599010" cy="259045"/>
    <xdr:sp macro="" textlink="">
      <xdr:nvSpPr>
        <xdr:cNvPr id="183" name="テキスト ボックス 182"/>
        <xdr:cNvSpPr txBox="1"/>
      </xdr:nvSpPr>
      <xdr:spPr>
        <a:xfrm>
          <a:off x="1719794" y="128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189,242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44323</xdr:rowOff>
    </xdr:from>
    <xdr:to>
      <xdr:col>1</xdr:col>
      <xdr:colOff>485775</xdr:colOff>
      <xdr:row>76</xdr:row>
      <xdr:rowOff>145923</xdr:rowOff>
    </xdr:to>
    <xdr:sp macro="" textlink="">
      <xdr:nvSpPr>
        <xdr:cNvPr id="184" name="フローチャート : 判断 183"/>
        <xdr:cNvSpPr/>
      </xdr:nvSpPr>
      <xdr:spPr>
        <a:xfrm>
          <a:off x="1079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162450</xdr:rowOff>
    </xdr:from>
    <xdr:ext cx="599010" cy="259045"/>
    <xdr:sp macro="" textlink="">
      <xdr:nvSpPr>
        <xdr:cNvPr id="185" name="テキスト ボックス 184"/>
        <xdr:cNvSpPr txBox="1"/>
      </xdr:nvSpPr>
      <xdr:spPr>
        <a:xfrm>
          <a:off x="830794" y="1284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184,750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28801</xdr:rowOff>
    </xdr:from>
    <xdr:to>
      <xdr:col>6</xdr:col>
      <xdr:colOff>561975</xdr:colOff>
      <xdr:row>77</xdr:row>
      <xdr:rowOff>130401</xdr:rowOff>
    </xdr:to>
    <xdr:sp macro="" textlink="">
      <xdr:nvSpPr>
        <xdr:cNvPr id="191" name="円/楕円 190"/>
        <xdr:cNvSpPr/>
      </xdr:nvSpPr>
      <xdr:spPr>
        <a:xfrm>
          <a:off x="4584700" y="132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115178</xdr:rowOff>
    </xdr:from>
    <xdr:ext cx="599010" cy="259045"/>
    <xdr:sp macro="" textlink="">
      <xdr:nvSpPr>
        <xdr:cNvPr id="192" name="民生費該当値テキスト"/>
        <xdr:cNvSpPr txBox="1"/>
      </xdr:nvSpPr>
      <xdr:spPr>
        <a:xfrm>
          <a:off x="4686300" y="1314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74453</xdr:rowOff>
    </xdr:from>
    <xdr:to>
      <xdr:col>5</xdr:col>
      <xdr:colOff>409575</xdr:colOff>
      <xdr:row>78</xdr:row>
      <xdr:rowOff>4603</xdr:rowOff>
    </xdr:to>
    <xdr:sp macro="" textlink="">
      <xdr:nvSpPr>
        <xdr:cNvPr id="193" name="円/楕円 192"/>
        <xdr:cNvSpPr/>
      </xdr:nvSpPr>
      <xdr:spPr>
        <a:xfrm>
          <a:off x="3746500" y="132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167180</xdr:rowOff>
    </xdr:from>
    <xdr:ext cx="599010" cy="259045"/>
    <xdr:sp macro="" textlink="">
      <xdr:nvSpPr>
        <xdr:cNvPr id="194" name="テキスト ボックス 193"/>
        <xdr:cNvSpPr txBox="1"/>
      </xdr:nvSpPr>
      <xdr:spPr>
        <a:xfrm>
          <a:off x="3497794" y="1336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79902</xdr:rowOff>
    </xdr:from>
    <xdr:to>
      <xdr:col>4</xdr:col>
      <xdr:colOff>206375</xdr:colOff>
      <xdr:row>78</xdr:row>
      <xdr:rowOff>10052</xdr:rowOff>
    </xdr:to>
    <xdr:sp macro="" textlink="">
      <xdr:nvSpPr>
        <xdr:cNvPr id="195" name="円/楕円 194"/>
        <xdr:cNvSpPr/>
      </xdr:nvSpPr>
      <xdr:spPr>
        <a:xfrm>
          <a:off x="2857500" y="132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1179</xdr:rowOff>
    </xdr:from>
    <xdr:ext cx="599010" cy="259045"/>
    <xdr:sp macro="" textlink="">
      <xdr:nvSpPr>
        <xdr:cNvPr id="196" name="テキスト ボックス 195"/>
        <xdr:cNvSpPr txBox="1"/>
      </xdr:nvSpPr>
      <xdr:spPr>
        <a:xfrm>
          <a:off x="2608794" y="1337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37319</xdr:rowOff>
    </xdr:from>
    <xdr:to>
      <xdr:col>3</xdr:col>
      <xdr:colOff>3175</xdr:colOff>
      <xdr:row>77</xdr:row>
      <xdr:rowOff>138919</xdr:rowOff>
    </xdr:to>
    <xdr:sp macro="" textlink="">
      <xdr:nvSpPr>
        <xdr:cNvPr id="197" name="円/楕円 196"/>
        <xdr:cNvSpPr/>
      </xdr:nvSpPr>
      <xdr:spPr>
        <a:xfrm>
          <a:off x="1968500" y="132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130046</xdr:rowOff>
    </xdr:from>
    <xdr:ext cx="599010" cy="259045"/>
    <xdr:sp macro="" textlink="">
      <xdr:nvSpPr>
        <xdr:cNvPr id="198" name="テキスト ボックス 197"/>
        <xdr:cNvSpPr txBox="1"/>
      </xdr:nvSpPr>
      <xdr:spPr>
        <a:xfrm>
          <a:off x="1719794" y="1333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112678</xdr:rowOff>
    </xdr:from>
    <xdr:to>
      <xdr:col>1</xdr:col>
      <xdr:colOff>485775</xdr:colOff>
      <xdr:row>78</xdr:row>
      <xdr:rowOff>42828</xdr:rowOff>
    </xdr:to>
    <xdr:sp macro="" textlink="">
      <xdr:nvSpPr>
        <xdr:cNvPr id="199" name="円/楕円 198"/>
        <xdr:cNvSpPr/>
      </xdr:nvSpPr>
      <xdr:spPr>
        <a:xfrm>
          <a:off x="1079500" y="133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33955</xdr:rowOff>
    </xdr:from>
    <xdr:ext cx="599010" cy="259045"/>
    <xdr:sp macro="" textlink="">
      <xdr:nvSpPr>
        <xdr:cNvPr id="200" name="テキスト ボックス 199"/>
        <xdr:cNvSpPr txBox="1"/>
      </xdr:nvSpPr>
      <xdr:spPr>
        <a:xfrm>
          <a:off x="830794" y="1340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48245</xdr:rowOff>
    </xdr:from>
    <xdr:to>
      <xdr:col>6</xdr:col>
      <xdr:colOff>511175</xdr:colOff>
      <xdr:row>96</xdr:row>
      <xdr:rowOff>148379</xdr:rowOff>
    </xdr:to>
    <xdr:cxnSp macro="">
      <xdr:nvCxnSpPr>
        <xdr:cNvPr id="229" name="直線コネクタ 228"/>
        <xdr:cNvCxnSpPr/>
      </xdr:nvCxnSpPr>
      <xdr:spPr>
        <a:xfrm flipV="1">
          <a:off x="3797300" y="16507445"/>
          <a:ext cx="838200" cy="10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85501</xdr:rowOff>
    </xdr:from>
    <xdr:ext cx="534377" cy="259045"/>
    <xdr:sp macro="" textlink="">
      <xdr:nvSpPr>
        <xdr:cNvPr id="230" name="衛生費平均値テキスト"/>
        <xdr:cNvSpPr txBox="1"/>
      </xdr:nvSpPr>
      <xdr:spPr>
        <a:xfrm>
          <a:off x="4686300" y="1654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148379</xdr:rowOff>
    </xdr:from>
    <xdr:to>
      <xdr:col>5</xdr:col>
      <xdr:colOff>358775</xdr:colOff>
      <xdr:row>97</xdr:row>
      <xdr:rowOff>18100</xdr:rowOff>
    </xdr:to>
    <xdr:cxnSp macro="">
      <xdr:nvCxnSpPr>
        <xdr:cNvPr id="232" name="直線コネクタ 231"/>
        <xdr:cNvCxnSpPr/>
      </xdr:nvCxnSpPr>
      <xdr:spPr>
        <a:xfrm flipV="1">
          <a:off x="2908300" y="16607579"/>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60377</xdr:rowOff>
    </xdr:from>
    <xdr:ext cx="534377" cy="259045"/>
    <xdr:sp macro="" textlink="">
      <xdr:nvSpPr>
        <xdr:cNvPr id="234" name="テキスト ボックス 233"/>
        <xdr:cNvSpPr txBox="1"/>
      </xdr:nvSpPr>
      <xdr:spPr>
        <a:xfrm>
          <a:off x="3530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17650</xdr:rowOff>
    </xdr:from>
    <xdr:to>
      <xdr:col>4</xdr:col>
      <xdr:colOff>155575</xdr:colOff>
      <xdr:row>97</xdr:row>
      <xdr:rowOff>18100</xdr:rowOff>
    </xdr:to>
    <xdr:cxnSp macro="">
      <xdr:nvCxnSpPr>
        <xdr:cNvPr id="235" name="直線コネクタ 234"/>
        <xdr:cNvCxnSpPr/>
      </xdr:nvCxnSpPr>
      <xdr:spPr>
        <a:xfrm>
          <a:off x="2019300" y="16648300"/>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127755</xdr:rowOff>
    </xdr:from>
    <xdr:to>
      <xdr:col>4</xdr:col>
      <xdr:colOff>206375</xdr:colOff>
      <xdr:row>97</xdr:row>
      <xdr:rowOff>57905</xdr:rowOff>
    </xdr:to>
    <xdr:sp macro="" textlink="">
      <xdr:nvSpPr>
        <xdr:cNvPr id="236" name="フローチャート : 判断 235"/>
        <xdr:cNvSpPr/>
      </xdr:nvSpPr>
      <xdr:spPr>
        <a:xfrm>
          <a:off x="2857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74432</xdr:rowOff>
    </xdr:from>
    <xdr:ext cx="534377" cy="259045"/>
    <xdr:sp macro="" textlink="">
      <xdr:nvSpPr>
        <xdr:cNvPr id="237" name="テキスト ボックス 236"/>
        <xdr:cNvSpPr txBox="1"/>
      </xdr:nvSpPr>
      <xdr:spPr>
        <a:xfrm>
          <a:off x="2641111" y="163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49,901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17650</xdr:rowOff>
    </xdr:from>
    <xdr:to>
      <xdr:col>2</xdr:col>
      <xdr:colOff>638175</xdr:colOff>
      <xdr:row>97</xdr:row>
      <xdr:rowOff>30155</xdr:rowOff>
    </xdr:to>
    <xdr:cxnSp macro="">
      <xdr:nvCxnSpPr>
        <xdr:cNvPr id="238" name="直線コネクタ 237"/>
        <xdr:cNvCxnSpPr/>
      </xdr:nvCxnSpPr>
      <xdr:spPr>
        <a:xfrm flipV="1">
          <a:off x="1130300" y="16648300"/>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117208</xdr:rowOff>
    </xdr:from>
    <xdr:to>
      <xdr:col>3</xdr:col>
      <xdr:colOff>3175</xdr:colOff>
      <xdr:row>97</xdr:row>
      <xdr:rowOff>47358</xdr:rowOff>
    </xdr:to>
    <xdr:sp macro="" textlink="">
      <xdr:nvSpPr>
        <xdr:cNvPr id="239" name="フローチャート : 判断 238"/>
        <xdr:cNvSpPr/>
      </xdr:nvSpPr>
      <xdr:spPr>
        <a:xfrm>
          <a:off x="1968500" y="1657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63885</xdr:rowOff>
    </xdr:from>
    <xdr:ext cx="534377" cy="259045"/>
    <xdr:sp macro="" textlink="">
      <xdr:nvSpPr>
        <xdr:cNvPr id="240" name="テキスト ボックス 239"/>
        <xdr:cNvSpPr txBox="1"/>
      </xdr:nvSpPr>
      <xdr:spPr>
        <a:xfrm>
          <a:off x="1752111" y="1635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144571</xdr:rowOff>
    </xdr:from>
    <xdr:to>
      <xdr:col>1</xdr:col>
      <xdr:colOff>485775</xdr:colOff>
      <xdr:row>97</xdr:row>
      <xdr:rowOff>74721</xdr:rowOff>
    </xdr:to>
    <xdr:sp macro="" textlink="">
      <xdr:nvSpPr>
        <xdr:cNvPr id="241" name="フローチャート : 判断 240"/>
        <xdr:cNvSpPr/>
      </xdr:nvSpPr>
      <xdr:spPr>
        <a:xfrm>
          <a:off x="1079500" y="1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91248</xdr:rowOff>
    </xdr:from>
    <xdr:ext cx="534377" cy="259045"/>
    <xdr:sp macro="" textlink="">
      <xdr:nvSpPr>
        <xdr:cNvPr id="242" name="テキスト ボックス 241"/>
        <xdr:cNvSpPr txBox="1"/>
      </xdr:nvSpPr>
      <xdr:spPr>
        <a:xfrm>
          <a:off x="863111" y="163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168895</xdr:rowOff>
    </xdr:from>
    <xdr:to>
      <xdr:col>6</xdr:col>
      <xdr:colOff>561975</xdr:colOff>
      <xdr:row>96</xdr:row>
      <xdr:rowOff>99045</xdr:rowOff>
    </xdr:to>
    <xdr:sp macro="" textlink="">
      <xdr:nvSpPr>
        <xdr:cNvPr id="248" name="円/楕円 247"/>
        <xdr:cNvSpPr/>
      </xdr:nvSpPr>
      <xdr:spPr>
        <a:xfrm>
          <a:off x="4584700" y="164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20322</xdr:rowOff>
    </xdr:from>
    <xdr:ext cx="534377" cy="259045"/>
    <xdr:sp macro="" textlink="">
      <xdr:nvSpPr>
        <xdr:cNvPr id="249" name="衛生費該当値テキスト"/>
        <xdr:cNvSpPr txBox="1"/>
      </xdr:nvSpPr>
      <xdr:spPr>
        <a:xfrm>
          <a:off x="4686300" y="163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97579</xdr:rowOff>
    </xdr:from>
    <xdr:to>
      <xdr:col>5</xdr:col>
      <xdr:colOff>409575</xdr:colOff>
      <xdr:row>97</xdr:row>
      <xdr:rowOff>27729</xdr:rowOff>
    </xdr:to>
    <xdr:sp macro="" textlink="">
      <xdr:nvSpPr>
        <xdr:cNvPr id="250" name="円/楕円 249"/>
        <xdr:cNvSpPr/>
      </xdr:nvSpPr>
      <xdr:spPr>
        <a:xfrm>
          <a:off x="3746500" y="165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44256</xdr:rowOff>
    </xdr:from>
    <xdr:ext cx="534377" cy="259045"/>
    <xdr:sp macro="" textlink="">
      <xdr:nvSpPr>
        <xdr:cNvPr id="251" name="テキスト ボックス 250"/>
        <xdr:cNvSpPr txBox="1"/>
      </xdr:nvSpPr>
      <xdr:spPr>
        <a:xfrm>
          <a:off x="3530111" y="1633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138750</xdr:rowOff>
    </xdr:from>
    <xdr:to>
      <xdr:col>4</xdr:col>
      <xdr:colOff>206375</xdr:colOff>
      <xdr:row>97</xdr:row>
      <xdr:rowOff>68900</xdr:rowOff>
    </xdr:to>
    <xdr:sp macro="" textlink="">
      <xdr:nvSpPr>
        <xdr:cNvPr id="252" name="円/楕円 251"/>
        <xdr:cNvSpPr/>
      </xdr:nvSpPr>
      <xdr:spPr>
        <a:xfrm>
          <a:off x="2857500" y="165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60027</xdr:rowOff>
    </xdr:from>
    <xdr:ext cx="534377" cy="259045"/>
    <xdr:sp macro="" textlink="">
      <xdr:nvSpPr>
        <xdr:cNvPr id="253" name="テキスト ボックス 252"/>
        <xdr:cNvSpPr txBox="1"/>
      </xdr:nvSpPr>
      <xdr:spPr>
        <a:xfrm>
          <a:off x="2641111" y="166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138300</xdr:rowOff>
    </xdr:from>
    <xdr:to>
      <xdr:col>3</xdr:col>
      <xdr:colOff>3175</xdr:colOff>
      <xdr:row>97</xdr:row>
      <xdr:rowOff>68450</xdr:rowOff>
    </xdr:to>
    <xdr:sp macro="" textlink="">
      <xdr:nvSpPr>
        <xdr:cNvPr id="254" name="円/楕円 253"/>
        <xdr:cNvSpPr/>
      </xdr:nvSpPr>
      <xdr:spPr>
        <a:xfrm>
          <a:off x="1968500" y="165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59577</xdr:rowOff>
    </xdr:from>
    <xdr:ext cx="534377" cy="259045"/>
    <xdr:sp macro="" textlink="">
      <xdr:nvSpPr>
        <xdr:cNvPr id="255" name="テキスト ボックス 254"/>
        <xdr:cNvSpPr txBox="1"/>
      </xdr:nvSpPr>
      <xdr:spPr>
        <a:xfrm>
          <a:off x="1752111" y="1669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150805</xdr:rowOff>
    </xdr:from>
    <xdr:to>
      <xdr:col>1</xdr:col>
      <xdr:colOff>485775</xdr:colOff>
      <xdr:row>97</xdr:row>
      <xdr:rowOff>80955</xdr:rowOff>
    </xdr:to>
    <xdr:sp macro="" textlink="">
      <xdr:nvSpPr>
        <xdr:cNvPr id="256" name="円/楕円 255"/>
        <xdr:cNvSpPr/>
      </xdr:nvSpPr>
      <xdr:spPr>
        <a:xfrm>
          <a:off x="1079500" y="166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72082</xdr:rowOff>
    </xdr:from>
    <xdr:ext cx="534377" cy="259045"/>
    <xdr:sp macro="" textlink="">
      <xdr:nvSpPr>
        <xdr:cNvPr id="257" name="テキスト ボックス 256"/>
        <xdr:cNvSpPr txBox="1"/>
      </xdr:nvSpPr>
      <xdr:spPr>
        <a:xfrm>
          <a:off x="863111" y="1670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23114</xdr:rowOff>
    </xdr:from>
    <xdr:to>
      <xdr:col>15</xdr:col>
      <xdr:colOff>180975</xdr:colOff>
      <xdr:row>38</xdr:row>
      <xdr:rowOff>34087</xdr:rowOff>
    </xdr:to>
    <xdr:cxnSp macro="">
      <xdr:nvCxnSpPr>
        <xdr:cNvPr id="284" name="直線コネクタ 283"/>
        <xdr:cNvCxnSpPr/>
      </xdr:nvCxnSpPr>
      <xdr:spPr>
        <a:xfrm flipV="1">
          <a:off x="9639300" y="653821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169875</xdr:rowOff>
    </xdr:from>
    <xdr:to>
      <xdr:col>14</xdr:col>
      <xdr:colOff>28575</xdr:colOff>
      <xdr:row>38</xdr:row>
      <xdr:rowOff>34087</xdr:rowOff>
    </xdr:to>
    <xdr:cxnSp macro="">
      <xdr:nvCxnSpPr>
        <xdr:cNvPr id="287" name="直線コネクタ 286"/>
        <xdr:cNvCxnSpPr/>
      </xdr:nvCxnSpPr>
      <xdr:spPr>
        <a:xfrm>
          <a:off x="8750300" y="6513525"/>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111582</xdr:rowOff>
    </xdr:from>
    <xdr:to>
      <xdr:col>12</xdr:col>
      <xdr:colOff>511175</xdr:colOff>
      <xdr:row>37</xdr:row>
      <xdr:rowOff>169875</xdr:rowOff>
    </xdr:to>
    <xdr:cxnSp macro="">
      <xdr:nvCxnSpPr>
        <xdr:cNvPr id="290" name="直線コネクタ 289"/>
        <xdr:cNvCxnSpPr/>
      </xdr:nvCxnSpPr>
      <xdr:spPr>
        <a:xfrm>
          <a:off x="7861300" y="6455232"/>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170281</xdr:rowOff>
    </xdr:from>
    <xdr:to>
      <xdr:col>12</xdr:col>
      <xdr:colOff>561975</xdr:colOff>
      <xdr:row>37</xdr:row>
      <xdr:rowOff>100431</xdr:rowOff>
    </xdr:to>
    <xdr:sp macro="" textlink="">
      <xdr:nvSpPr>
        <xdr:cNvPr id="291" name="フローチャート : 判断 290"/>
        <xdr:cNvSpPr/>
      </xdr:nvSpPr>
      <xdr:spPr>
        <a:xfrm>
          <a:off x="8699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116958</xdr:rowOff>
    </xdr:from>
    <xdr:ext cx="469744" cy="259045"/>
    <xdr:sp macro="" textlink="">
      <xdr:nvSpPr>
        <xdr:cNvPr id="292" name="テキスト ボックス 291"/>
        <xdr:cNvSpPr txBox="1"/>
      </xdr:nvSpPr>
      <xdr:spPr>
        <a:xfrm>
          <a:off x="8515427"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107239</xdr:rowOff>
    </xdr:from>
    <xdr:to>
      <xdr:col>11</xdr:col>
      <xdr:colOff>307975</xdr:colOff>
      <xdr:row>37</xdr:row>
      <xdr:rowOff>111582</xdr:rowOff>
    </xdr:to>
    <xdr:cxnSp macro="">
      <xdr:nvCxnSpPr>
        <xdr:cNvPr id="293" name="直線コネクタ 292"/>
        <xdr:cNvCxnSpPr/>
      </xdr:nvCxnSpPr>
      <xdr:spPr>
        <a:xfrm>
          <a:off x="6972300" y="6279439"/>
          <a:ext cx="889000" cy="1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3404</xdr:rowOff>
    </xdr:from>
    <xdr:to>
      <xdr:col>11</xdr:col>
      <xdr:colOff>358775</xdr:colOff>
      <xdr:row>36</xdr:row>
      <xdr:rowOff>105004</xdr:rowOff>
    </xdr:to>
    <xdr:sp macro="" textlink="">
      <xdr:nvSpPr>
        <xdr:cNvPr id="294" name="フローチャート : 判断 293"/>
        <xdr:cNvSpPr/>
      </xdr:nvSpPr>
      <xdr:spPr>
        <a:xfrm>
          <a:off x="7810500" y="617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121531</xdr:rowOff>
    </xdr:from>
    <xdr:ext cx="469744" cy="259045"/>
    <xdr:sp macro="" textlink="">
      <xdr:nvSpPr>
        <xdr:cNvPr id="295" name="テキスト ボックス 294"/>
        <xdr:cNvSpPr txBox="1"/>
      </xdr:nvSpPr>
      <xdr:spPr>
        <a:xfrm>
          <a:off x="7626427" y="5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93929</xdr:rowOff>
    </xdr:from>
    <xdr:to>
      <xdr:col>10</xdr:col>
      <xdr:colOff>155575</xdr:colOff>
      <xdr:row>36</xdr:row>
      <xdr:rowOff>24079</xdr:rowOff>
    </xdr:to>
    <xdr:sp macro="" textlink="">
      <xdr:nvSpPr>
        <xdr:cNvPr id="296" name="フローチャート : 判断 295"/>
        <xdr:cNvSpPr/>
      </xdr:nvSpPr>
      <xdr:spPr>
        <a:xfrm>
          <a:off x="6921500" y="609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40606</xdr:rowOff>
    </xdr:from>
    <xdr:ext cx="469744" cy="259045"/>
    <xdr:sp macro="" textlink="">
      <xdr:nvSpPr>
        <xdr:cNvPr id="297" name="テキスト ボックス 296"/>
        <xdr:cNvSpPr txBox="1"/>
      </xdr:nvSpPr>
      <xdr:spPr>
        <a:xfrm>
          <a:off x="6737427" y="586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143764</xdr:rowOff>
    </xdr:from>
    <xdr:to>
      <xdr:col>15</xdr:col>
      <xdr:colOff>231775</xdr:colOff>
      <xdr:row>38</xdr:row>
      <xdr:rowOff>73914</xdr:rowOff>
    </xdr:to>
    <xdr:sp macro="" textlink="">
      <xdr:nvSpPr>
        <xdr:cNvPr id="303" name="円/楕円 302"/>
        <xdr:cNvSpPr/>
      </xdr:nvSpPr>
      <xdr:spPr>
        <a:xfrm>
          <a:off x="10426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58691</xdr:rowOff>
    </xdr:from>
    <xdr:ext cx="378565" cy="259045"/>
    <xdr:sp macro="" textlink="">
      <xdr:nvSpPr>
        <xdr:cNvPr id="304" name="労働費該当値テキスト"/>
        <xdr:cNvSpPr txBox="1"/>
      </xdr:nvSpPr>
      <xdr:spPr>
        <a:xfrm>
          <a:off x="10528300" y="6402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154737</xdr:rowOff>
    </xdr:from>
    <xdr:to>
      <xdr:col>14</xdr:col>
      <xdr:colOff>79375</xdr:colOff>
      <xdr:row>38</xdr:row>
      <xdr:rowOff>84886</xdr:rowOff>
    </xdr:to>
    <xdr:sp macro="" textlink="">
      <xdr:nvSpPr>
        <xdr:cNvPr id="305" name="円/楕円 304"/>
        <xdr:cNvSpPr/>
      </xdr:nvSpPr>
      <xdr:spPr>
        <a:xfrm>
          <a:off x="9588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76014</xdr:rowOff>
    </xdr:from>
    <xdr:ext cx="378565" cy="259045"/>
    <xdr:sp macro="" textlink="">
      <xdr:nvSpPr>
        <xdr:cNvPr id="306" name="テキスト ボックス 305"/>
        <xdr:cNvSpPr txBox="1"/>
      </xdr:nvSpPr>
      <xdr:spPr>
        <a:xfrm>
          <a:off x="9450017" y="65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119075</xdr:rowOff>
    </xdr:from>
    <xdr:to>
      <xdr:col>12</xdr:col>
      <xdr:colOff>561975</xdr:colOff>
      <xdr:row>38</xdr:row>
      <xdr:rowOff>49225</xdr:rowOff>
    </xdr:to>
    <xdr:sp macro="" textlink="">
      <xdr:nvSpPr>
        <xdr:cNvPr id="307" name="円/楕円 306"/>
        <xdr:cNvSpPr/>
      </xdr:nvSpPr>
      <xdr:spPr>
        <a:xfrm>
          <a:off x="8699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40352</xdr:rowOff>
    </xdr:from>
    <xdr:ext cx="378565" cy="259045"/>
    <xdr:sp macro="" textlink="">
      <xdr:nvSpPr>
        <xdr:cNvPr id="308" name="テキスト ボックス 307"/>
        <xdr:cNvSpPr txBox="1"/>
      </xdr:nvSpPr>
      <xdr:spPr>
        <a:xfrm>
          <a:off x="8561017" y="6555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60782</xdr:rowOff>
    </xdr:from>
    <xdr:to>
      <xdr:col>11</xdr:col>
      <xdr:colOff>358775</xdr:colOff>
      <xdr:row>37</xdr:row>
      <xdr:rowOff>162382</xdr:rowOff>
    </xdr:to>
    <xdr:sp macro="" textlink="">
      <xdr:nvSpPr>
        <xdr:cNvPr id="309" name="円/楕円 308"/>
        <xdr:cNvSpPr/>
      </xdr:nvSpPr>
      <xdr:spPr>
        <a:xfrm>
          <a:off x="7810500" y="64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153509</xdr:rowOff>
    </xdr:from>
    <xdr:ext cx="378565" cy="259045"/>
    <xdr:sp macro="" textlink="">
      <xdr:nvSpPr>
        <xdr:cNvPr id="310" name="テキスト ボックス 309"/>
        <xdr:cNvSpPr txBox="1"/>
      </xdr:nvSpPr>
      <xdr:spPr>
        <a:xfrm>
          <a:off x="7672017" y="6497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56439</xdr:rowOff>
    </xdr:from>
    <xdr:to>
      <xdr:col>10</xdr:col>
      <xdr:colOff>155575</xdr:colOff>
      <xdr:row>36</xdr:row>
      <xdr:rowOff>158039</xdr:rowOff>
    </xdr:to>
    <xdr:sp macro="" textlink="">
      <xdr:nvSpPr>
        <xdr:cNvPr id="311" name="円/楕円 310"/>
        <xdr:cNvSpPr/>
      </xdr:nvSpPr>
      <xdr:spPr>
        <a:xfrm>
          <a:off x="6921500" y="62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149166</xdr:rowOff>
    </xdr:from>
    <xdr:ext cx="469744" cy="259045"/>
    <xdr:sp macro="" textlink="">
      <xdr:nvSpPr>
        <xdr:cNvPr id="312" name="テキスト ボックス 311"/>
        <xdr:cNvSpPr txBox="1"/>
      </xdr:nvSpPr>
      <xdr:spPr>
        <a:xfrm>
          <a:off x="6737427" y="63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4711</xdr:rowOff>
    </xdr:from>
    <xdr:to>
      <xdr:col>15</xdr:col>
      <xdr:colOff>180975</xdr:colOff>
      <xdr:row>56</xdr:row>
      <xdr:rowOff>59282</xdr:rowOff>
    </xdr:to>
    <xdr:cxnSp macro="">
      <xdr:nvCxnSpPr>
        <xdr:cNvPr id="343" name="直線コネクタ 342"/>
        <xdr:cNvCxnSpPr/>
      </xdr:nvCxnSpPr>
      <xdr:spPr>
        <a:xfrm flipV="1">
          <a:off x="9639300" y="9605911"/>
          <a:ext cx="8382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4"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28862</xdr:rowOff>
    </xdr:from>
    <xdr:to>
      <xdr:col>14</xdr:col>
      <xdr:colOff>28575</xdr:colOff>
      <xdr:row>56</xdr:row>
      <xdr:rowOff>59282</xdr:rowOff>
    </xdr:to>
    <xdr:cxnSp macro="">
      <xdr:nvCxnSpPr>
        <xdr:cNvPr id="346" name="直線コネクタ 345"/>
        <xdr:cNvCxnSpPr/>
      </xdr:nvCxnSpPr>
      <xdr:spPr>
        <a:xfrm>
          <a:off x="8750300" y="9630062"/>
          <a:ext cx="889000" cy="3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68682</xdr:rowOff>
    </xdr:from>
    <xdr:ext cx="534377" cy="259045"/>
    <xdr:sp macro="" textlink="">
      <xdr:nvSpPr>
        <xdr:cNvPr id="348" name="テキスト ボックス 347"/>
        <xdr:cNvSpPr txBox="1"/>
      </xdr:nvSpPr>
      <xdr:spPr>
        <a:xfrm>
          <a:off x="9372111" y="10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28862</xdr:rowOff>
    </xdr:from>
    <xdr:to>
      <xdr:col>12</xdr:col>
      <xdr:colOff>511175</xdr:colOff>
      <xdr:row>56</xdr:row>
      <xdr:rowOff>84868</xdr:rowOff>
    </xdr:to>
    <xdr:cxnSp macro="">
      <xdr:nvCxnSpPr>
        <xdr:cNvPr id="349" name="直線コネクタ 348"/>
        <xdr:cNvCxnSpPr/>
      </xdr:nvCxnSpPr>
      <xdr:spPr>
        <a:xfrm flipV="1">
          <a:off x="7861300" y="9630062"/>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138702</xdr:rowOff>
    </xdr:from>
    <xdr:to>
      <xdr:col>12</xdr:col>
      <xdr:colOff>561975</xdr:colOff>
      <xdr:row>58</xdr:row>
      <xdr:rowOff>68852</xdr:rowOff>
    </xdr:to>
    <xdr:sp macro="" textlink="">
      <xdr:nvSpPr>
        <xdr:cNvPr id="350" name="フローチャート : 判断 349"/>
        <xdr:cNvSpPr/>
      </xdr:nvSpPr>
      <xdr:spPr>
        <a:xfrm>
          <a:off x="8699500" y="99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59979</xdr:rowOff>
    </xdr:from>
    <xdr:ext cx="534377" cy="259045"/>
    <xdr:sp macro="" textlink="">
      <xdr:nvSpPr>
        <xdr:cNvPr id="351" name="テキスト ボックス 350"/>
        <xdr:cNvSpPr txBox="1"/>
      </xdr:nvSpPr>
      <xdr:spPr>
        <a:xfrm>
          <a:off x="8483111" y="100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15,450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131389</xdr:rowOff>
    </xdr:from>
    <xdr:to>
      <xdr:col>11</xdr:col>
      <xdr:colOff>307975</xdr:colOff>
      <xdr:row>56</xdr:row>
      <xdr:rowOff>84868</xdr:rowOff>
    </xdr:to>
    <xdr:cxnSp macro="">
      <xdr:nvCxnSpPr>
        <xdr:cNvPr id="352" name="直線コネクタ 351"/>
        <xdr:cNvCxnSpPr/>
      </xdr:nvCxnSpPr>
      <xdr:spPr>
        <a:xfrm>
          <a:off x="6972300" y="9561139"/>
          <a:ext cx="889000" cy="1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159505</xdr:rowOff>
    </xdr:from>
    <xdr:to>
      <xdr:col>11</xdr:col>
      <xdr:colOff>358775</xdr:colOff>
      <xdr:row>58</xdr:row>
      <xdr:rowOff>89655</xdr:rowOff>
    </xdr:to>
    <xdr:sp macro="" textlink="">
      <xdr:nvSpPr>
        <xdr:cNvPr id="353" name="フローチャート : 判断 352"/>
        <xdr:cNvSpPr/>
      </xdr:nvSpPr>
      <xdr:spPr>
        <a:xfrm>
          <a:off x="7810500" y="99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80782</xdr:rowOff>
    </xdr:from>
    <xdr:ext cx="534377" cy="259045"/>
    <xdr:sp macro="" textlink="">
      <xdr:nvSpPr>
        <xdr:cNvPr id="354" name="テキスト ボックス 353"/>
        <xdr:cNvSpPr txBox="1"/>
      </xdr:nvSpPr>
      <xdr:spPr>
        <a:xfrm>
          <a:off x="7594111" y="100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123059</xdr:rowOff>
    </xdr:from>
    <xdr:to>
      <xdr:col>10</xdr:col>
      <xdr:colOff>155575</xdr:colOff>
      <xdr:row>58</xdr:row>
      <xdr:rowOff>53209</xdr:rowOff>
    </xdr:to>
    <xdr:sp macro="" textlink="">
      <xdr:nvSpPr>
        <xdr:cNvPr id="355" name="フローチャート : 判断 354"/>
        <xdr:cNvSpPr/>
      </xdr:nvSpPr>
      <xdr:spPr>
        <a:xfrm>
          <a:off x="6921500" y="989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44336</xdr:rowOff>
    </xdr:from>
    <xdr:ext cx="534377" cy="259045"/>
    <xdr:sp macro="" textlink="">
      <xdr:nvSpPr>
        <xdr:cNvPr id="356" name="テキスト ボックス 355"/>
        <xdr:cNvSpPr txBox="1"/>
      </xdr:nvSpPr>
      <xdr:spPr>
        <a:xfrm>
          <a:off x="6705111" y="998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125361</xdr:rowOff>
    </xdr:from>
    <xdr:to>
      <xdr:col>15</xdr:col>
      <xdr:colOff>231775</xdr:colOff>
      <xdr:row>56</xdr:row>
      <xdr:rowOff>55511</xdr:rowOff>
    </xdr:to>
    <xdr:sp macro="" textlink="">
      <xdr:nvSpPr>
        <xdr:cNvPr id="362" name="円/楕円 361"/>
        <xdr:cNvSpPr/>
      </xdr:nvSpPr>
      <xdr:spPr>
        <a:xfrm>
          <a:off x="10426700" y="9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148238</xdr:rowOff>
    </xdr:from>
    <xdr:ext cx="534377" cy="259045"/>
    <xdr:sp macro="" textlink="">
      <xdr:nvSpPr>
        <xdr:cNvPr id="363" name="農林水産業費該当値テキスト"/>
        <xdr:cNvSpPr txBox="1"/>
      </xdr:nvSpPr>
      <xdr:spPr>
        <a:xfrm>
          <a:off x="10528300" y="94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37,267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8482</xdr:rowOff>
    </xdr:from>
    <xdr:to>
      <xdr:col>14</xdr:col>
      <xdr:colOff>79375</xdr:colOff>
      <xdr:row>56</xdr:row>
      <xdr:rowOff>110082</xdr:rowOff>
    </xdr:to>
    <xdr:sp macro="" textlink="">
      <xdr:nvSpPr>
        <xdr:cNvPr id="364" name="円/楕円 363"/>
        <xdr:cNvSpPr/>
      </xdr:nvSpPr>
      <xdr:spPr>
        <a:xfrm>
          <a:off x="9588500" y="96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126609</xdr:rowOff>
    </xdr:from>
    <xdr:ext cx="534377" cy="259045"/>
    <xdr:sp macro="" textlink="">
      <xdr:nvSpPr>
        <xdr:cNvPr id="365" name="テキスト ボックス 364"/>
        <xdr:cNvSpPr txBox="1"/>
      </xdr:nvSpPr>
      <xdr:spPr>
        <a:xfrm>
          <a:off x="9372111" y="93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149512</xdr:rowOff>
    </xdr:from>
    <xdr:to>
      <xdr:col>12</xdr:col>
      <xdr:colOff>561975</xdr:colOff>
      <xdr:row>56</xdr:row>
      <xdr:rowOff>79662</xdr:rowOff>
    </xdr:to>
    <xdr:sp macro="" textlink="">
      <xdr:nvSpPr>
        <xdr:cNvPr id="366" name="円/楕円 365"/>
        <xdr:cNvSpPr/>
      </xdr:nvSpPr>
      <xdr:spPr>
        <a:xfrm>
          <a:off x="8699500" y="95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96189</xdr:rowOff>
    </xdr:from>
    <xdr:ext cx="534377" cy="259045"/>
    <xdr:sp macro="" textlink="">
      <xdr:nvSpPr>
        <xdr:cNvPr id="367" name="テキスト ボックス 366"/>
        <xdr:cNvSpPr txBox="1"/>
      </xdr:nvSpPr>
      <xdr:spPr>
        <a:xfrm>
          <a:off x="8483111" y="935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34068</xdr:rowOff>
    </xdr:from>
    <xdr:to>
      <xdr:col>11</xdr:col>
      <xdr:colOff>358775</xdr:colOff>
      <xdr:row>56</xdr:row>
      <xdr:rowOff>135668</xdr:rowOff>
    </xdr:to>
    <xdr:sp macro="" textlink="">
      <xdr:nvSpPr>
        <xdr:cNvPr id="368" name="円/楕円 367"/>
        <xdr:cNvSpPr/>
      </xdr:nvSpPr>
      <xdr:spPr>
        <a:xfrm>
          <a:off x="7810500" y="96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152195</xdr:rowOff>
    </xdr:from>
    <xdr:ext cx="534377" cy="259045"/>
    <xdr:sp macro="" textlink="">
      <xdr:nvSpPr>
        <xdr:cNvPr id="369" name="テキスト ボックス 368"/>
        <xdr:cNvSpPr txBox="1"/>
      </xdr:nvSpPr>
      <xdr:spPr>
        <a:xfrm>
          <a:off x="7594111" y="94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80589</xdr:rowOff>
    </xdr:from>
    <xdr:to>
      <xdr:col>10</xdr:col>
      <xdr:colOff>155575</xdr:colOff>
      <xdr:row>56</xdr:row>
      <xdr:rowOff>10739</xdr:rowOff>
    </xdr:to>
    <xdr:sp macro="" textlink="">
      <xdr:nvSpPr>
        <xdr:cNvPr id="370" name="円/楕円 369"/>
        <xdr:cNvSpPr/>
      </xdr:nvSpPr>
      <xdr:spPr>
        <a:xfrm>
          <a:off x="6921500" y="951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27266</xdr:rowOff>
    </xdr:from>
    <xdr:ext cx="534377" cy="259045"/>
    <xdr:sp macro="" textlink="">
      <xdr:nvSpPr>
        <xdr:cNvPr id="371" name="テキスト ボックス 370"/>
        <xdr:cNvSpPr txBox="1"/>
      </xdr:nvSpPr>
      <xdr:spPr>
        <a:xfrm>
          <a:off x="6705111" y="928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110243</xdr:rowOff>
    </xdr:from>
    <xdr:to>
      <xdr:col>15</xdr:col>
      <xdr:colOff>180975</xdr:colOff>
      <xdr:row>73</xdr:row>
      <xdr:rowOff>161319</xdr:rowOff>
    </xdr:to>
    <xdr:cxnSp macro="">
      <xdr:nvCxnSpPr>
        <xdr:cNvPr id="402" name="直線コネクタ 401"/>
        <xdr:cNvCxnSpPr/>
      </xdr:nvCxnSpPr>
      <xdr:spPr>
        <a:xfrm>
          <a:off x="9639300" y="12626093"/>
          <a:ext cx="838200" cy="5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63768</xdr:rowOff>
    </xdr:from>
    <xdr:ext cx="534377" cy="259045"/>
    <xdr:sp macro="" textlink="">
      <xdr:nvSpPr>
        <xdr:cNvPr id="403" name="商工費平均値テキスト"/>
        <xdr:cNvSpPr txBox="1"/>
      </xdr:nvSpPr>
      <xdr:spPr>
        <a:xfrm>
          <a:off x="10528300" y="13093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110243</xdr:rowOff>
    </xdr:from>
    <xdr:to>
      <xdr:col>14</xdr:col>
      <xdr:colOff>28575</xdr:colOff>
      <xdr:row>74</xdr:row>
      <xdr:rowOff>5120</xdr:rowOff>
    </xdr:to>
    <xdr:cxnSp macro="">
      <xdr:nvCxnSpPr>
        <xdr:cNvPr id="405" name="直線コネクタ 404"/>
        <xdr:cNvCxnSpPr/>
      </xdr:nvCxnSpPr>
      <xdr:spPr>
        <a:xfrm flipV="1">
          <a:off x="8750300" y="12626093"/>
          <a:ext cx="889000" cy="6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125327</xdr:rowOff>
    </xdr:from>
    <xdr:ext cx="534377" cy="259045"/>
    <xdr:sp macro="" textlink="">
      <xdr:nvSpPr>
        <xdr:cNvPr id="407" name="テキスト ボックス 406"/>
        <xdr:cNvSpPr txBox="1"/>
      </xdr:nvSpPr>
      <xdr:spPr>
        <a:xfrm>
          <a:off x="9372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126343</xdr:rowOff>
    </xdr:from>
    <xdr:to>
      <xdr:col>12</xdr:col>
      <xdr:colOff>511175</xdr:colOff>
      <xdr:row>74</xdr:row>
      <xdr:rowOff>5120</xdr:rowOff>
    </xdr:to>
    <xdr:cxnSp macro="">
      <xdr:nvCxnSpPr>
        <xdr:cNvPr id="408" name="直線コネクタ 407"/>
        <xdr:cNvCxnSpPr/>
      </xdr:nvCxnSpPr>
      <xdr:spPr>
        <a:xfrm>
          <a:off x="7861300" y="12642193"/>
          <a:ext cx="889000" cy="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102060</xdr:rowOff>
    </xdr:from>
    <xdr:to>
      <xdr:col>12</xdr:col>
      <xdr:colOff>561975</xdr:colOff>
      <xdr:row>77</xdr:row>
      <xdr:rowOff>32210</xdr:rowOff>
    </xdr:to>
    <xdr:sp macro="" textlink="">
      <xdr:nvSpPr>
        <xdr:cNvPr id="409" name="フローチャート : 判断 408"/>
        <xdr:cNvSpPr/>
      </xdr:nvSpPr>
      <xdr:spPr>
        <a:xfrm>
          <a:off x="8699500" y="131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23337</xdr:rowOff>
    </xdr:from>
    <xdr:ext cx="534377" cy="259045"/>
    <xdr:sp macro="" textlink="">
      <xdr:nvSpPr>
        <xdr:cNvPr id="410" name="テキスト ボックス 409"/>
        <xdr:cNvSpPr txBox="1"/>
      </xdr:nvSpPr>
      <xdr:spPr>
        <a:xfrm>
          <a:off x="8483111" y="132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14,097</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126343</xdr:rowOff>
    </xdr:from>
    <xdr:to>
      <xdr:col>11</xdr:col>
      <xdr:colOff>307975</xdr:colOff>
      <xdr:row>73</xdr:row>
      <xdr:rowOff>139700</xdr:rowOff>
    </xdr:to>
    <xdr:cxnSp macro="">
      <xdr:nvCxnSpPr>
        <xdr:cNvPr id="411" name="直線コネクタ 410"/>
        <xdr:cNvCxnSpPr/>
      </xdr:nvCxnSpPr>
      <xdr:spPr>
        <a:xfrm flipV="1">
          <a:off x="6972300" y="12642193"/>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52519</xdr:rowOff>
    </xdr:from>
    <xdr:to>
      <xdr:col>11</xdr:col>
      <xdr:colOff>358775</xdr:colOff>
      <xdr:row>76</xdr:row>
      <xdr:rowOff>154119</xdr:rowOff>
    </xdr:to>
    <xdr:sp macro="" textlink="">
      <xdr:nvSpPr>
        <xdr:cNvPr id="412" name="フローチャート : 判断 411"/>
        <xdr:cNvSpPr/>
      </xdr:nvSpPr>
      <xdr:spPr>
        <a:xfrm>
          <a:off x="7810500" y="13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145246</xdr:rowOff>
    </xdr:from>
    <xdr:ext cx="534377" cy="259045"/>
    <xdr:sp macro="" textlink="">
      <xdr:nvSpPr>
        <xdr:cNvPr id="413" name="テキスト ボックス 412"/>
        <xdr:cNvSpPr txBox="1"/>
      </xdr:nvSpPr>
      <xdr:spPr>
        <a:xfrm>
          <a:off x="7594111" y="131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15,614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35212</xdr:rowOff>
    </xdr:from>
    <xdr:to>
      <xdr:col>10</xdr:col>
      <xdr:colOff>155575</xdr:colOff>
      <xdr:row>76</xdr:row>
      <xdr:rowOff>136812</xdr:rowOff>
    </xdr:to>
    <xdr:sp macro="" textlink="">
      <xdr:nvSpPr>
        <xdr:cNvPr id="414" name="フローチャート : 判断 413"/>
        <xdr:cNvSpPr/>
      </xdr:nvSpPr>
      <xdr:spPr>
        <a:xfrm>
          <a:off x="6921500" y="1306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127939</xdr:rowOff>
    </xdr:from>
    <xdr:ext cx="534377" cy="259045"/>
    <xdr:sp macro="" textlink="">
      <xdr:nvSpPr>
        <xdr:cNvPr id="415" name="テキスト ボックス 414"/>
        <xdr:cNvSpPr txBox="1"/>
      </xdr:nvSpPr>
      <xdr:spPr>
        <a:xfrm>
          <a:off x="6705111" y="131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110519</xdr:rowOff>
    </xdr:from>
    <xdr:to>
      <xdr:col>15</xdr:col>
      <xdr:colOff>231775</xdr:colOff>
      <xdr:row>74</xdr:row>
      <xdr:rowOff>40669</xdr:rowOff>
    </xdr:to>
    <xdr:sp macro="" textlink="">
      <xdr:nvSpPr>
        <xdr:cNvPr id="421" name="円/楕円 420"/>
        <xdr:cNvSpPr/>
      </xdr:nvSpPr>
      <xdr:spPr>
        <a:xfrm>
          <a:off x="10426700" y="126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133396</xdr:rowOff>
    </xdr:from>
    <xdr:ext cx="534377" cy="259045"/>
    <xdr:sp macro="" textlink="">
      <xdr:nvSpPr>
        <xdr:cNvPr id="422" name="商工費該当値テキスト"/>
        <xdr:cNvSpPr txBox="1"/>
      </xdr:nvSpPr>
      <xdr:spPr>
        <a:xfrm>
          <a:off x="10528300" y="1247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29,588</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59443</xdr:rowOff>
    </xdr:from>
    <xdr:to>
      <xdr:col>14</xdr:col>
      <xdr:colOff>79375</xdr:colOff>
      <xdr:row>73</xdr:row>
      <xdr:rowOff>161043</xdr:rowOff>
    </xdr:to>
    <xdr:sp macro="" textlink="">
      <xdr:nvSpPr>
        <xdr:cNvPr id="423" name="円/楕円 422"/>
        <xdr:cNvSpPr/>
      </xdr:nvSpPr>
      <xdr:spPr>
        <a:xfrm>
          <a:off x="9588500" y="125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6120</xdr:rowOff>
    </xdr:from>
    <xdr:ext cx="534377" cy="259045"/>
    <xdr:sp macro="" textlink="">
      <xdr:nvSpPr>
        <xdr:cNvPr id="424" name="テキスト ボックス 423"/>
        <xdr:cNvSpPr txBox="1"/>
      </xdr:nvSpPr>
      <xdr:spPr>
        <a:xfrm>
          <a:off x="9372111" y="1235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31,152</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125770</xdr:rowOff>
    </xdr:from>
    <xdr:to>
      <xdr:col>12</xdr:col>
      <xdr:colOff>561975</xdr:colOff>
      <xdr:row>74</xdr:row>
      <xdr:rowOff>55920</xdr:rowOff>
    </xdr:to>
    <xdr:sp macro="" textlink="">
      <xdr:nvSpPr>
        <xdr:cNvPr id="425" name="円/楕円 424"/>
        <xdr:cNvSpPr/>
      </xdr:nvSpPr>
      <xdr:spPr>
        <a:xfrm>
          <a:off x="8699500" y="126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72447</xdr:rowOff>
    </xdr:from>
    <xdr:ext cx="534377" cy="259045"/>
    <xdr:sp macro="" textlink="">
      <xdr:nvSpPr>
        <xdr:cNvPr id="426" name="テキスト ボックス 425"/>
        <xdr:cNvSpPr txBox="1"/>
      </xdr:nvSpPr>
      <xdr:spPr>
        <a:xfrm>
          <a:off x="8483111" y="1241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29,121</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75543</xdr:rowOff>
    </xdr:from>
    <xdr:to>
      <xdr:col>11</xdr:col>
      <xdr:colOff>358775</xdr:colOff>
      <xdr:row>74</xdr:row>
      <xdr:rowOff>5693</xdr:rowOff>
    </xdr:to>
    <xdr:sp macro="" textlink="">
      <xdr:nvSpPr>
        <xdr:cNvPr id="427" name="円/楕円 426"/>
        <xdr:cNvSpPr/>
      </xdr:nvSpPr>
      <xdr:spPr>
        <a:xfrm>
          <a:off x="7810500" y="125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22220</xdr:rowOff>
    </xdr:from>
    <xdr:ext cx="534377" cy="259045"/>
    <xdr:sp macro="" textlink="">
      <xdr:nvSpPr>
        <xdr:cNvPr id="428" name="テキスト ボックス 427"/>
        <xdr:cNvSpPr txBox="1"/>
      </xdr:nvSpPr>
      <xdr:spPr>
        <a:xfrm>
          <a:off x="7594111" y="123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30,659</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88900</xdr:rowOff>
    </xdr:from>
    <xdr:to>
      <xdr:col>10</xdr:col>
      <xdr:colOff>155575</xdr:colOff>
      <xdr:row>74</xdr:row>
      <xdr:rowOff>19050</xdr:rowOff>
    </xdr:to>
    <xdr:sp macro="" textlink="">
      <xdr:nvSpPr>
        <xdr:cNvPr id="429" name="円/楕円 428"/>
        <xdr:cNvSpPr/>
      </xdr:nvSpPr>
      <xdr:spPr>
        <a:xfrm>
          <a:off x="6921500" y="126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35577</xdr:rowOff>
    </xdr:from>
    <xdr:ext cx="534377" cy="259045"/>
    <xdr:sp macro="" textlink="">
      <xdr:nvSpPr>
        <xdr:cNvPr id="430" name="テキスト ボックス 429"/>
        <xdr:cNvSpPr txBox="1"/>
      </xdr:nvSpPr>
      <xdr:spPr>
        <a:xfrm>
          <a:off x="6705111" y="123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23830</xdr:rowOff>
    </xdr:from>
    <xdr:to>
      <xdr:col>15</xdr:col>
      <xdr:colOff>180975</xdr:colOff>
      <xdr:row>98</xdr:row>
      <xdr:rowOff>73988</xdr:rowOff>
    </xdr:to>
    <xdr:cxnSp macro="">
      <xdr:nvCxnSpPr>
        <xdr:cNvPr id="461" name="直線コネクタ 460"/>
        <xdr:cNvCxnSpPr/>
      </xdr:nvCxnSpPr>
      <xdr:spPr>
        <a:xfrm flipV="1">
          <a:off x="9639300" y="16825930"/>
          <a:ext cx="838200" cy="5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26147</xdr:rowOff>
    </xdr:from>
    <xdr:ext cx="534377" cy="259045"/>
    <xdr:sp macro="" textlink="">
      <xdr:nvSpPr>
        <xdr:cNvPr id="462" name="土木費平均値テキスト"/>
        <xdr:cNvSpPr txBox="1"/>
      </xdr:nvSpPr>
      <xdr:spPr>
        <a:xfrm>
          <a:off x="10528300" y="1682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61593</xdr:rowOff>
    </xdr:from>
    <xdr:to>
      <xdr:col>14</xdr:col>
      <xdr:colOff>28575</xdr:colOff>
      <xdr:row>98</xdr:row>
      <xdr:rowOff>73988</xdr:rowOff>
    </xdr:to>
    <xdr:cxnSp macro="">
      <xdr:nvCxnSpPr>
        <xdr:cNvPr id="464" name="直線コネクタ 463"/>
        <xdr:cNvCxnSpPr/>
      </xdr:nvCxnSpPr>
      <xdr:spPr>
        <a:xfrm>
          <a:off x="8750300" y="16863693"/>
          <a:ext cx="8890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136312</xdr:rowOff>
    </xdr:from>
    <xdr:ext cx="534377" cy="259045"/>
    <xdr:sp macro="" textlink="">
      <xdr:nvSpPr>
        <xdr:cNvPr id="466" name="テキスト ボックス 465"/>
        <xdr:cNvSpPr txBox="1"/>
      </xdr:nvSpPr>
      <xdr:spPr>
        <a:xfrm>
          <a:off x="9372111" y="1693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44197</xdr:rowOff>
    </xdr:from>
    <xdr:to>
      <xdr:col>12</xdr:col>
      <xdr:colOff>511175</xdr:colOff>
      <xdr:row>98</xdr:row>
      <xdr:rowOff>61593</xdr:rowOff>
    </xdr:to>
    <xdr:cxnSp macro="">
      <xdr:nvCxnSpPr>
        <xdr:cNvPr id="467" name="直線コネクタ 466"/>
        <xdr:cNvCxnSpPr/>
      </xdr:nvCxnSpPr>
      <xdr:spPr>
        <a:xfrm>
          <a:off x="7861300" y="16846297"/>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19585</xdr:rowOff>
    </xdr:from>
    <xdr:to>
      <xdr:col>12</xdr:col>
      <xdr:colOff>561975</xdr:colOff>
      <xdr:row>98</xdr:row>
      <xdr:rowOff>121185</xdr:rowOff>
    </xdr:to>
    <xdr:sp macro="" textlink="">
      <xdr:nvSpPr>
        <xdr:cNvPr id="468" name="フローチャート : 判断 467"/>
        <xdr:cNvSpPr/>
      </xdr:nvSpPr>
      <xdr:spPr>
        <a:xfrm>
          <a:off x="8699500" y="168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112312</xdr:rowOff>
    </xdr:from>
    <xdr:ext cx="534377" cy="259045"/>
    <xdr:sp macro="" textlink="">
      <xdr:nvSpPr>
        <xdr:cNvPr id="469" name="テキスト ボックス 468"/>
        <xdr:cNvSpPr txBox="1"/>
      </xdr:nvSpPr>
      <xdr:spPr>
        <a:xfrm>
          <a:off x="8483111" y="169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44197</xdr:rowOff>
    </xdr:from>
    <xdr:to>
      <xdr:col>11</xdr:col>
      <xdr:colOff>307975</xdr:colOff>
      <xdr:row>98</xdr:row>
      <xdr:rowOff>61392</xdr:rowOff>
    </xdr:to>
    <xdr:cxnSp macro="">
      <xdr:nvCxnSpPr>
        <xdr:cNvPr id="470" name="直線コネクタ 469"/>
        <xdr:cNvCxnSpPr/>
      </xdr:nvCxnSpPr>
      <xdr:spPr>
        <a:xfrm flipV="1">
          <a:off x="6972300" y="16846297"/>
          <a:ext cx="889000" cy="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7776</xdr:rowOff>
    </xdr:from>
    <xdr:to>
      <xdr:col>11</xdr:col>
      <xdr:colOff>358775</xdr:colOff>
      <xdr:row>98</xdr:row>
      <xdr:rowOff>109376</xdr:rowOff>
    </xdr:to>
    <xdr:sp macro="" textlink="">
      <xdr:nvSpPr>
        <xdr:cNvPr id="471" name="フローチャート : 判断 470"/>
        <xdr:cNvSpPr/>
      </xdr:nvSpPr>
      <xdr:spPr>
        <a:xfrm>
          <a:off x="7810500" y="1680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100503</xdr:rowOff>
    </xdr:from>
    <xdr:ext cx="534377" cy="259045"/>
    <xdr:sp macro="" textlink="">
      <xdr:nvSpPr>
        <xdr:cNvPr id="472" name="テキスト ボックス 471"/>
        <xdr:cNvSpPr txBox="1"/>
      </xdr:nvSpPr>
      <xdr:spPr>
        <a:xfrm>
          <a:off x="7594111" y="1690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64,841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12457</xdr:rowOff>
    </xdr:from>
    <xdr:to>
      <xdr:col>10</xdr:col>
      <xdr:colOff>155575</xdr:colOff>
      <xdr:row>98</xdr:row>
      <xdr:rowOff>114057</xdr:rowOff>
    </xdr:to>
    <xdr:sp macro="" textlink="">
      <xdr:nvSpPr>
        <xdr:cNvPr id="473" name="フローチャート : 判断 472"/>
        <xdr:cNvSpPr/>
      </xdr:nvSpPr>
      <xdr:spPr>
        <a:xfrm>
          <a:off x="6921500" y="1681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105184</xdr:rowOff>
    </xdr:from>
    <xdr:ext cx="534377" cy="259045"/>
    <xdr:sp macro="" textlink="">
      <xdr:nvSpPr>
        <xdr:cNvPr id="474" name="テキスト ボックス 473"/>
        <xdr:cNvSpPr txBox="1"/>
      </xdr:nvSpPr>
      <xdr:spPr>
        <a:xfrm>
          <a:off x="6705111" y="1690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144480</xdr:rowOff>
    </xdr:from>
    <xdr:to>
      <xdr:col>15</xdr:col>
      <xdr:colOff>231775</xdr:colOff>
      <xdr:row>98</xdr:row>
      <xdr:rowOff>74630</xdr:rowOff>
    </xdr:to>
    <xdr:sp macro="" textlink="">
      <xdr:nvSpPr>
        <xdr:cNvPr id="480" name="円/楕円 479"/>
        <xdr:cNvSpPr/>
      </xdr:nvSpPr>
      <xdr:spPr>
        <a:xfrm>
          <a:off x="10426700" y="167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167357</xdr:rowOff>
    </xdr:from>
    <xdr:ext cx="534377" cy="259045"/>
    <xdr:sp macro="" textlink="">
      <xdr:nvSpPr>
        <xdr:cNvPr id="481" name="土木費該当値テキスト"/>
        <xdr:cNvSpPr txBox="1"/>
      </xdr:nvSpPr>
      <xdr:spPr>
        <a:xfrm>
          <a:off x="10528300" y="1662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23188</xdr:rowOff>
    </xdr:from>
    <xdr:to>
      <xdr:col>14</xdr:col>
      <xdr:colOff>79375</xdr:colOff>
      <xdr:row>98</xdr:row>
      <xdr:rowOff>124788</xdr:rowOff>
    </xdr:to>
    <xdr:sp macro="" textlink="">
      <xdr:nvSpPr>
        <xdr:cNvPr id="482" name="円/楕円 481"/>
        <xdr:cNvSpPr/>
      </xdr:nvSpPr>
      <xdr:spPr>
        <a:xfrm>
          <a:off x="9588500" y="168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141315</xdr:rowOff>
    </xdr:from>
    <xdr:ext cx="534377" cy="259045"/>
    <xdr:sp macro="" textlink="">
      <xdr:nvSpPr>
        <xdr:cNvPr id="483" name="テキスト ボックス 482"/>
        <xdr:cNvSpPr txBox="1"/>
      </xdr:nvSpPr>
      <xdr:spPr>
        <a:xfrm>
          <a:off x="9372111" y="166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10793</xdr:rowOff>
    </xdr:from>
    <xdr:to>
      <xdr:col>12</xdr:col>
      <xdr:colOff>561975</xdr:colOff>
      <xdr:row>98</xdr:row>
      <xdr:rowOff>112393</xdr:rowOff>
    </xdr:to>
    <xdr:sp macro="" textlink="">
      <xdr:nvSpPr>
        <xdr:cNvPr id="484" name="円/楕円 483"/>
        <xdr:cNvSpPr/>
      </xdr:nvSpPr>
      <xdr:spPr>
        <a:xfrm>
          <a:off x="8699500" y="168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128920</xdr:rowOff>
    </xdr:from>
    <xdr:ext cx="534377" cy="259045"/>
    <xdr:sp macro="" textlink="">
      <xdr:nvSpPr>
        <xdr:cNvPr id="485" name="テキスト ボックス 484"/>
        <xdr:cNvSpPr txBox="1"/>
      </xdr:nvSpPr>
      <xdr:spPr>
        <a:xfrm>
          <a:off x="8483111" y="1658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164847</xdr:rowOff>
    </xdr:from>
    <xdr:to>
      <xdr:col>11</xdr:col>
      <xdr:colOff>358775</xdr:colOff>
      <xdr:row>98</xdr:row>
      <xdr:rowOff>94997</xdr:rowOff>
    </xdr:to>
    <xdr:sp macro="" textlink="">
      <xdr:nvSpPr>
        <xdr:cNvPr id="486" name="円/楕円 485"/>
        <xdr:cNvSpPr/>
      </xdr:nvSpPr>
      <xdr:spPr>
        <a:xfrm>
          <a:off x="7810500" y="167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111524</xdr:rowOff>
    </xdr:from>
    <xdr:ext cx="534377" cy="259045"/>
    <xdr:sp macro="" textlink="">
      <xdr:nvSpPr>
        <xdr:cNvPr id="487" name="テキスト ボックス 486"/>
        <xdr:cNvSpPr txBox="1"/>
      </xdr:nvSpPr>
      <xdr:spPr>
        <a:xfrm>
          <a:off x="7594111" y="165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10592</xdr:rowOff>
    </xdr:from>
    <xdr:to>
      <xdr:col>10</xdr:col>
      <xdr:colOff>155575</xdr:colOff>
      <xdr:row>98</xdr:row>
      <xdr:rowOff>112192</xdr:rowOff>
    </xdr:to>
    <xdr:sp macro="" textlink="">
      <xdr:nvSpPr>
        <xdr:cNvPr id="488" name="円/楕円 487"/>
        <xdr:cNvSpPr/>
      </xdr:nvSpPr>
      <xdr:spPr>
        <a:xfrm>
          <a:off x="6921500" y="168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128719</xdr:rowOff>
    </xdr:from>
    <xdr:ext cx="534377" cy="259045"/>
    <xdr:sp macro="" textlink="">
      <xdr:nvSpPr>
        <xdr:cNvPr id="489" name="テキスト ボックス 488"/>
        <xdr:cNvSpPr txBox="1"/>
      </xdr:nvSpPr>
      <xdr:spPr>
        <a:xfrm>
          <a:off x="6705111" y="165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27523</xdr:rowOff>
    </xdr:from>
    <xdr:to>
      <xdr:col>23</xdr:col>
      <xdr:colOff>517525</xdr:colOff>
      <xdr:row>36</xdr:row>
      <xdr:rowOff>132287</xdr:rowOff>
    </xdr:to>
    <xdr:cxnSp macro="">
      <xdr:nvCxnSpPr>
        <xdr:cNvPr id="521" name="直線コネクタ 520"/>
        <xdr:cNvCxnSpPr/>
      </xdr:nvCxnSpPr>
      <xdr:spPr>
        <a:xfrm flipV="1">
          <a:off x="15481300" y="6199723"/>
          <a:ext cx="8382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142210</xdr:rowOff>
    </xdr:from>
    <xdr:ext cx="534377" cy="259045"/>
    <xdr:sp macro="" textlink="">
      <xdr:nvSpPr>
        <xdr:cNvPr id="522" name="消防費平均値テキスト"/>
        <xdr:cNvSpPr txBox="1"/>
      </xdr:nvSpPr>
      <xdr:spPr>
        <a:xfrm>
          <a:off x="16370300" y="63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45484</xdr:rowOff>
    </xdr:from>
    <xdr:to>
      <xdr:col>22</xdr:col>
      <xdr:colOff>365125</xdr:colOff>
      <xdr:row>36</xdr:row>
      <xdr:rowOff>132287</xdr:rowOff>
    </xdr:to>
    <xdr:cxnSp macro="">
      <xdr:nvCxnSpPr>
        <xdr:cNvPr id="524" name="直線コネクタ 523"/>
        <xdr:cNvCxnSpPr/>
      </xdr:nvCxnSpPr>
      <xdr:spPr>
        <a:xfrm>
          <a:off x="14592300" y="6217684"/>
          <a:ext cx="889000" cy="8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8439</xdr:rowOff>
    </xdr:from>
    <xdr:ext cx="534377" cy="259045"/>
    <xdr:sp macro="" textlink="">
      <xdr:nvSpPr>
        <xdr:cNvPr id="526" name="テキスト ボックス 525"/>
        <xdr:cNvSpPr txBox="1"/>
      </xdr:nvSpPr>
      <xdr:spPr>
        <a:xfrm>
          <a:off x="15214111" y="6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43917</xdr:rowOff>
    </xdr:from>
    <xdr:to>
      <xdr:col>21</xdr:col>
      <xdr:colOff>161925</xdr:colOff>
      <xdr:row>36</xdr:row>
      <xdr:rowOff>45484</xdr:rowOff>
    </xdr:to>
    <xdr:cxnSp macro="">
      <xdr:nvCxnSpPr>
        <xdr:cNvPr id="527" name="直線コネクタ 526"/>
        <xdr:cNvCxnSpPr/>
      </xdr:nvCxnSpPr>
      <xdr:spPr>
        <a:xfrm>
          <a:off x="13703300" y="6216117"/>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109801</xdr:rowOff>
    </xdr:from>
    <xdr:to>
      <xdr:col>21</xdr:col>
      <xdr:colOff>212725</xdr:colOff>
      <xdr:row>37</xdr:row>
      <xdr:rowOff>39951</xdr:rowOff>
    </xdr:to>
    <xdr:sp macro="" textlink="">
      <xdr:nvSpPr>
        <xdr:cNvPr id="528" name="フローチャート : 判断 527"/>
        <xdr:cNvSpPr/>
      </xdr:nvSpPr>
      <xdr:spPr>
        <a:xfrm>
          <a:off x="14541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31078</xdr:rowOff>
    </xdr:from>
    <xdr:ext cx="534377" cy="259045"/>
    <xdr:sp macro="" textlink="">
      <xdr:nvSpPr>
        <xdr:cNvPr id="529" name="テキスト ボックス 528"/>
        <xdr:cNvSpPr txBox="1"/>
      </xdr:nvSpPr>
      <xdr:spPr>
        <a:xfrm>
          <a:off x="14325111" y="63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43917</xdr:rowOff>
    </xdr:from>
    <xdr:to>
      <xdr:col>19</xdr:col>
      <xdr:colOff>644525</xdr:colOff>
      <xdr:row>36</xdr:row>
      <xdr:rowOff>141202</xdr:rowOff>
    </xdr:to>
    <xdr:cxnSp macro="">
      <xdr:nvCxnSpPr>
        <xdr:cNvPr id="530" name="直線コネクタ 529"/>
        <xdr:cNvCxnSpPr/>
      </xdr:nvCxnSpPr>
      <xdr:spPr>
        <a:xfrm flipV="1">
          <a:off x="12814300" y="6216117"/>
          <a:ext cx="889000" cy="9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8760</xdr:rowOff>
    </xdr:from>
    <xdr:to>
      <xdr:col>20</xdr:col>
      <xdr:colOff>9525</xdr:colOff>
      <xdr:row>37</xdr:row>
      <xdr:rowOff>110360</xdr:rowOff>
    </xdr:to>
    <xdr:sp macro="" textlink="">
      <xdr:nvSpPr>
        <xdr:cNvPr id="531" name="フローチャート : 判断 530"/>
        <xdr:cNvSpPr/>
      </xdr:nvSpPr>
      <xdr:spPr>
        <a:xfrm>
          <a:off x="13652500" y="635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101487</xdr:rowOff>
    </xdr:from>
    <xdr:ext cx="534377" cy="259045"/>
    <xdr:sp macro="" textlink="">
      <xdr:nvSpPr>
        <xdr:cNvPr id="532" name="テキスト ボックス 531"/>
        <xdr:cNvSpPr txBox="1"/>
      </xdr:nvSpPr>
      <xdr:spPr>
        <a:xfrm>
          <a:off x="13436111" y="64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68326</xdr:rowOff>
    </xdr:from>
    <xdr:to>
      <xdr:col>18</xdr:col>
      <xdr:colOff>492125</xdr:colOff>
      <xdr:row>37</xdr:row>
      <xdr:rowOff>169926</xdr:rowOff>
    </xdr:to>
    <xdr:sp macro="" textlink="">
      <xdr:nvSpPr>
        <xdr:cNvPr id="533" name="フローチャート : 判断 532"/>
        <xdr:cNvSpPr/>
      </xdr:nvSpPr>
      <xdr:spPr>
        <a:xfrm>
          <a:off x="12763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161053</xdr:rowOff>
    </xdr:from>
    <xdr:ext cx="534377" cy="259045"/>
    <xdr:sp macro="" textlink="">
      <xdr:nvSpPr>
        <xdr:cNvPr id="534" name="テキスト ボックス 533"/>
        <xdr:cNvSpPr txBox="1"/>
      </xdr:nvSpPr>
      <xdr:spPr>
        <a:xfrm>
          <a:off x="12547111" y="65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148173</xdr:rowOff>
    </xdr:from>
    <xdr:to>
      <xdr:col>23</xdr:col>
      <xdr:colOff>568325</xdr:colOff>
      <xdr:row>36</xdr:row>
      <xdr:rowOff>78323</xdr:rowOff>
    </xdr:to>
    <xdr:sp macro="" textlink="">
      <xdr:nvSpPr>
        <xdr:cNvPr id="540" name="円/楕円 539"/>
        <xdr:cNvSpPr/>
      </xdr:nvSpPr>
      <xdr:spPr>
        <a:xfrm>
          <a:off x="16268700" y="614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171050</xdr:rowOff>
    </xdr:from>
    <xdr:ext cx="534377" cy="259045"/>
    <xdr:sp macro="" textlink="">
      <xdr:nvSpPr>
        <xdr:cNvPr id="541" name="消防費該当値テキスト"/>
        <xdr:cNvSpPr txBox="1"/>
      </xdr:nvSpPr>
      <xdr:spPr>
        <a:xfrm>
          <a:off x="16370300" y="600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81487</xdr:rowOff>
    </xdr:from>
    <xdr:to>
      <xdr:col>22</xdr:col>
      <xdr:colOff>415925</xdr:colOff>
      <xdr:row>37</xdr:row>
      <xdr:rowOff>11637</xdr:rowOff>
    </xdr:to>
    <xdr:sp macro="" textlink="">
      <xdr:nvSpPr>
        <xdr:cNvPr id="542" name="円/楕円 541"/>
        <xdr:cNvSpPr/>
      </xdr:nvSpPr>
      <xdr:spPr>
        <a:xfrm>
          <a:off x="15430500" y="62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2764</xdr:rowOff>
    </xdr:from>
    <xdr:ext cx="534377" cy="259045"/>
    <xdr:sp macro="" textlink="">
      <xdr:nvSpPr>
        <xdr:cNvPr id="543" name="テキスト ボックス 542"/>
        <xdr:cNvSpPr txBox="1"/>
      </xdr:nvSpPr>
      <xdr:spPr>
        <a:xfrm>
          <a:off x="15214111" y="634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166134</xdr:rowOff>
    </xdr:from>
    <xdr:to>
      <xdr:col>21</xdr:col>
      <xdr:colOff>212725</xdr:colOff>
      <xdr:row>36</xdr:row>
      <xdr:rowOff>96284</xdr:rowOff>
    </xdr:to>
    <xdr:sp macro="" textlink="">
      <xdr:nvSpPr>
        <xdr:cNvPr id="544" name="円/楕円 543"/>
        <xdr:cNvSpPr/>
      </xdr:nvSpPr>
      <xdr:spPr>
        <a:xfrm>
          <a:off x="14541500" y="61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112811</xdr:rowOff>
    </xdr:from>
    <xdr:ext cx="534377" cy="259045"/>
    <xdr:sp macro="" textlink="">
      <xdr:nvSpPr>
        <xdr:cNvPr id="545" name="テキスト ボックス 544"/>
        <xdr:cNvSpPr txBox="1"/>
      </xdr:nvSpPr>
      <xdr:spPr>
        <a:xfrm>
          <a:off x="14325111" y="59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164567</xdr:rowOff>
    </xdr:from>
    <xdr:to>
      <xdr:col>20</xdr:col>
      <xdr:colOff>9525</xdr:colOff>
      <xdr:row>36</xdr:row>
      <xdr:rowOff>94717</xdr:rowOff>
    </xdr:to>
    <xdr:sp macro="" textlink="">
      <xdr:nvSpPr>
        <xdr:cNvPr id="546" name="円/楕円 545"/>
        <xdr:cNvSpPr/>
      </xdr:nvSpPr>
      <xdr:spPr>
        <a:xfrm>
          <a:off x="13652500" y="61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111244</xdr:rowOff>
    </xdr:from>
    <xdr:ext cx="534377" cy="259045"/>
    <xdr:sp macro="" textlink="">
      <xdr:nvSpPr>
        <xdr:cNvPr id="547" name="テキスト ボックス 546"/>
        <xdr:cNvSpPr txBox="1"/>
      </xdr:nvSpPr>
      <xdr:spPr>
        <a:xfrm>
          <a:off x="13436111" y="594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90402</xdr:rowOff>
    </xdr:from>
    <xdr:to>
      <xdr:col>18</xdr:col>
      <xdr:colOff>492125</xdr:colOff>
      <xdr:row>37</xdr:row>
      <xdr:rowOff>20552</xdr:rowOff>
    </xdr:to>
    <xdr:sp macro="" textlink="">
      <xdr:nvSpPr>
        <xdr:cNvPr id="548" name="円/楕円 547"/>
        <xdr:cNvSpPr/>
      </xdr:nvSpPr>
      <xdr:spPr>
        <a:xfrm>
          <a:off x="12763500" y="626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37079</xdr:rowOff>
    </xdr:from>
    <xdr:ext cx="534377" cy="259045"/>
    <xdr:sp macro="" textlink="">
      <xdr:nvSpPr>
        <xdr:cNvPr id="549" name="テキスト ボックス 548"/>
        <xdr:cNvSpPr txBox="1"/>
      </xdr:nvSpPr>
      <xdr:spPr>
        <a:xfrm>
          <a:off x="12547111" y="60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117754</xdr:rowOff>
    </xdr:from>
    <xdr:to>
      <xdr:col>23</xdr:col>
      <xdr:colOff>517525</xdr:colOff>
      <xdr:row>55</xdr:row>
      <xdr:rowOff>128289</xdr:rowOff>
    </xdr:to>
    <xdr:cxnSp macro="">
      <xdr:nvCxnSpPr>
        <xdr:cNvPr id="579" name="直線コネクタ 578"/>
        <xdr:cNvCxnSpPr/>
      </xdr:nvCxnSpPr>
      <xdr:spPr>
        <a:xfrm flipV="1">
          <a:off x="15481300" y="9547504"/>
          <a:ext cx="8382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92492</xdr:rowOff>
    </xdr:from>
    <xdr:ext cx="534377" cy="259045"/>
    <xdr:sp macro="" textlink="">
      <xdr:nvSpPr>
        <xdr:cNvPr id="580" name="教育費平均値テキスト"/>
        <xdr:cNvSpPr txBox="1"/>
      </xdr:nvSpPr>
      <xdr:spPr>
        <a:xfrm>
          <a:off x="16370300" y="952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128289</xdr:rowOff>
    </xdr:from>
    <xdr:to>
      <xdr:col>22</xdr:col>
      <xdr:colOff>365125</xdr:colOff>
      <xdr:row>56</xdr:row>
      <xdr:rowOff>150368</xdr:rowOff>
    </xdr:to>
    <xdr:cxnSp macro="">
      <xdr:nvCxnSpPr>
        <xdr:cNvPr id="582" name="直線コネクタ 581"/>
        <xdr:cNvCxnSpPr/>
      </xdr:nvCxnSpPr>
      <xdr:spPr>
        <a:xfrm flipV="1">
          <a:off x="14592300" y="9558039"/>
          <a:ext cx="889000" cy="19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98283</xdr:rowOff>
    </xdr:from>
    <xdr:ext cx="534377" cy="259045"/>
    <xdr:sp macro="" textlink="">
      <xdr:nvSpPr>
        <xdr:cNvPr id="584" name="テキスト ボックス 583"/>
        <xdr:cNvSpPr txBox="1"/>
      </xdr:nvSpPr>
      <xdr:spPr>
        <a:xfrm>
          <a:off x="15214111" y="96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133356</xdr:rowOff>
    </xdr:from>
    <xdr:to>
      <xdr:col>21</xdr:col>
      <xdr:colOff>161925</xdr:colOff>
      <xdr:row>56</xdr:row>
      <xdr:rowOff>150368</xdr:rowOff>
    </xdr:to>
    <xdr:cxnSp macro="">
      <xdr:nvCxnSpPr>
        <xdr:cNvPr id="585" name="直線コネクタ 584"/>
        <xdr:cNvCxnSpPr/>
      </xdr:nvCxnSpPr>
      <xdr:spPr>
        <a:xfrm>
          <a:off x="13703300" y="9048756"/>
          <a:ext cx="889000" cy="70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131496</xdr:rowOff>
    </xdr:from>
    <xdr:to>
      <xdr:col>21</xdr:col>
      <xdr:colOff>212725</xdr:colOff>
      <xdr:row>56</xdr:row>
      <xdr:rowOff>61646</xdr:rowOff>
    </xdr:to>
    <xdr:sp macro="" textlink="">
      <xdr:nvSpPr>
        <xdr:cNvPr id="586" name="フローチャート : 判断 585"/>
        <xdr:cNvSpPr/>
      </xdr:nvSpPr>
      <xdr:spPr>
        <a:xfrm>
          <a:off x="14541500" y="956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78173</xdr:rowOff>
    </xdr:from>
    <xdr:ext cx="534377" cy="259045"/>
    <xdr:sp macro="" textlink="">
      <xdr:nvSpPr>
        <xdr:cNvPr id="587" name="テキスト ボックス 586"/>
        <xdr:cNvSpPr txBox="1"/>
      </xdr:nvSpPr>
      <xdr:spPr>
        <a:xfrm>
          <a:off x="14325111" y="933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133356</xdr:rowOff>
    </xdr:from>
    <xdr:to>
      <xdr:col>19</xdr:col>
      <xdr:colOff>644525</xdr:colOff>
      <xdr:row>53</xdr:row>
      <xdr:rowOff>37897</xdr:rowOff>
    </xdr:to>
    <xdr:cxnSp macro="">
      <xdr:nvCxnSpPr>
        <xdr:cNvPr id="588" name="直線コネクタ 587"/>
        <xdr:cNvCxnSpPr/>
      </xdr:nvCxnSpPr>
      <xdr:spPr>
        <a:xfrm flipV="1">
          <a:off x="12814300" y="9048756"/>
          <a:ext cx="8890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10871</xdr:rowOff>
    </xdr:from>
    <xdr:to>
      <xdr:col>20</xdr:col>
      <xdr:colOff>9525</xdr:colOff>
      <xdr:row>55</xdr:row>
      <xdr:rowOff>112471</xdr:rowOff>
    </xdr:to>
    <xdr:sp macro="" textlink="">
      <xdr:nvSpPr>
        <xdr:cNvPr id="589" name="フローチャート : 判断 588"/>
        <xdr:cNvSpPr/>
      </xdr:nvSpPr>
      <xdr:spPr>
        <a:xfrm>
          <a:off x="13652500" y="944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103598</xdr:rowOff>
    </xdr:from>
    <xdr:ext cx="534377" cy="259045"/>
    <xdr:sp macro="" textlink="">
      <xdr:nvSpPr>
        <xdr:cNvPr id="590" name="テキスト ボックス 589"/>
        <xdr:cNvSpPr txBox="1"/>
      </xdr:nvSpPr>
      <xdr:spPr>
        <a:xfrm>
          <a:off x="13436111" y="95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55,096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148545</xdr:rowOff>
    </xdr:from>
    <xdr:to>
      <xdr:col>18</xdr:col>
      <xdr:colOff>492125</xdr:colOff>
      <xdr:row>56</xdr:row>
      <xdr:rowOff>78695</xdr:rowOff>
    </xdr:to>
    <xdr:sp macro="" textlink="">
      <xdr:nvSpPr>
        <xdr:cNvPr id="591" name="フローチャート : 判断 590"/>
        <xdr:cNvSpPr/>
      </xdr:nvSpPr>
      <xdr:spPr>
        <a:xfrm>
          <a:off x="12763500" y="9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69822</xdr:rowOff>
    </xdr:from>
    <xdr:ext cx="534377" cy="259045"/>
    <xdr:sp macro="" textlink="">
      <xdr:nvSpPr>
        <xdr:cNvPr id="592" name="テキスト ボックス 591"/>
        <xdr:cNvSpPr txBox="1"/>
      </xdr:nvSpPr>
      <xdr:spPr>
        <a:xfrm>
          <a:off x="12547111" y="96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47,869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66954</xdr:rowOff>
    </xdr:from>
    <xdr:to>
      <xdr:col>23</xdr:col>
      <xdr:colOff>568325</xdr:colOff>
      <xdr:row>55</xdr:row>
      <xdr:rowOff>168554</xdr:rowOff>
    </xdr:to>
    <xdr:sp macro="" textlink="">
      <xdr:nvSpPr>
        <xdr:cNvPr id="598" name="円/楕円 597"/>
        <xdr:cNvSpPr/>
      </xdr:nvSpPr>
      <xdr:spPr>
        <a:xfrm>
          <a:off x="16268700" y="94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89831</xdr:rowOff>
    </xdr:from>
    <xdr:ext cx="534377" cy="259045"/>
    <xdr:sp macro="" textlink="">
      <xdr:nvSpPr>
        <xdr:cNvPr id="599" name="教育費該当値テキスト"/>
        <xdr:cNvSpPr txBox="1"/>
      </xdr:nvSpPr>
      <xdr:spPr>
        <a:xfrm>
          <a:off x="16370300" y="93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52,152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77489</xdr:rowOff>
    </xdr:from>
    <xdr:to>
      <xdr:col>22</xdr:col>
      <xdr:colOff>415925</xdr:colOff>
      <xdr:row>56</xdr:row>
      <xdr:rowOff>7639</xdr:rowOff>
    </xdr:to>
    <xdr:sp macro="" textlink="">
      <xdr:nvSpPr>
        <xdr:cNvPr id="600" name="円/楕円 599"/>
        <xdr:cNvSpPr/>
      </xdr:nvSpPr>
      <xdr:spPr>
        <a:xfrm>
          <a:off x="15430500" y="95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24166</xdr:rowOff>
    </xdr:from>
    <xdr:ext cx="534377" cy="259045"/>
    <xdr:sp macro="" textlink="">
      <xdr:nvSpPr>
        <xdr:cNvPr id="601" name="テキスト ボックス 600"/>
        <xdr:cNvSpPr txBox="1"/>
      </xdr:nvSpPr>
      <xdr:spPr>
        <a:xfrm>
          <a:off x="15214111" y="92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99568</xdr:rowOff>
    </xdr:from>
    <xdr:to>
      <xdr:col>21</xdr:col>
      <xdr:colOff>212725</xdr:colOff>
      <xdr:row>57</xdr:row>
      <xdr:rowOff>29718</xdr:rowOff>
    </xdr:to>
    <xdr:sp macro="" textlink="">
      <xdr:nvSpPr>
        <xdr:cNvPr id="602" name="円/楕円 601"/>
        <xdr:cNvSpPr/>
      </xdr:nvSpPr>
      <xdr:spPr>
        <a:xfrm>
          <a:off x="14541500" y="97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20845</xdr:rowOff>
    </xdr:from>
    <xdr:ext cx="534377" cy="259045"/>
    <xdr:sp macro="" textlink="">
      <xdr:nvSpPr>
        <xdr:cNvPr id="603" name="テキスト ボックス 602"/>
        <xdr:cNvSpPr txBox="1"/>
      </xdr:nvSpPr>
      <xdr:spPr>
        <a:xfrm>
          <a:off x="14325111" y="97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41,440</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82556</xdr:rowOff>
    </xdr:from>
    <xdr:to>
      <xdr:col>20</xdr:col>
      <xdr:colOff>9525</xdr:colOff>
      <xdr:row>53</xdr:row>
      <xdr:rowOff>12706</xdr:rowOff>
    </xdr:to>
    <xdr:sp macro="" textlink="">
      <xdr:nvSpPr>
        <xdr:cNvPr id="604" name="円/楕円 603"/>
        <xdr:cNvSpPr/>
      </xdr:nvSpPr>
      <xdr:spPr>
        <a:xfrm>
          <a:off x="13652500" y="89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29233</xdr:rowOff>
    </xdr:from>
    <xdr:ext cx="534377" cy="259045"/>
    <xdr:sp macro="" textlink="">
      <xdr:nvSpPr>
        <xdr:cNvPr id="605" name="テキスト ボックス 604"/>
        <xdr:cNvSpPr txBox="1"/>
      </xdr:nvSpPr>
      <xdr:spPr>
        <a:xfrm>
          <a:off x="13436111" y="87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78,333</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158547</xdr:rowOff>
    </xdr:from>
    <xdr:to>
      <xdr:col>18</xdr:col>
      <xdr:colOff>492125</xdr:colOff>
      <xdr:row>53</xdr:row>
      <xdr:rowOff>88697</xdr:rowOff>
    </xdr:to>
    <xdr:sp macro="" textlink="">
      <xdr:nvSpPr>
        <xdr:cNvPr id="606" name="円/楕円 605"/>
        <xdr:cNvSpPr/>
      </xdr:nvSpPr>
      <xdr:spPr>
        <a:xfrm>
          <a:off x="12763500" y="907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105224</xdr:rowOff>
    </xdr:from>
    <xdr:ext cx="534377" cy="259045"/>
    <xdr:sp macro="" textlink="">
      <xdr:nvSpPr>
        <xdr:cNvPr id="607" name="テキスト ボックス 606"/>
        <xdr:cNvSpPr txBox="1"/>
      </xdr:nvSpPr>
      <xdr:spPr>
        <a:xfrm>
          <a:off x="12547111" y="884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34413</xdr:rowOff>
    </xdr:from>
    <xdr:to>
      <xdr:col>23</xdr:col>
      <xdr:colOff>517525</xdr:colOff>
      <xdr:row>79</xdr:row>
      <xdr:rowOff>80443</xdr:rowOff>
    </xdr:to>
    <xdr:cxnSp macro="">
      <xdr:nvCxnSpPr>
        <xdr:cNvPr id="638" name="直線コネクタ 637"/>
        <xdr:cNvCxnSpPr/>
      </xdr:nvCxnSpPr>
      <xdr:spPr>
        <a:xfrm>
          <a:off x="15481300" y="13578963"/>
          <a:ext cx="838200" cy="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33401</xdr:rowOff>
    </xdr:from>
    <xdr:to>
      <xdr:col>22</xdr:col>
      <xdr:colOff>365125</xdr:colOff>
      <xdr:row>79</xdr:row>
      <xdr:rowOff>34413</xdr:rowOff>
    </xdr:to>
    <xdr:cxnSp macro="">
      <xdr:nvCxnSpPr>
        <xdr:cNvPr id="641" name="直線コネクタ 640"/>
        <xdr:cNvCxnSpPr/>
      </xdr:nvCxnSpPr>
      <xdr:spPr>
        <a:xfrm>
          <a:off x="14592300" y="13577951"/>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84946</xdr:rowOff>
    </xdr:from>
    <xdr:ext cx="469744" cy="259045"/>
    <xdr:sp macro="" textlink="">
      <xdr:nvSpPr>
        <xdr:cNvPr id="643" name="テキスト ボックス 642"/>
        <xdr:cNvSpPr txBox="1"/>
      </xdr:nvSpPr>
      <xdr:spPr>
        <a:xfrm>
          <a:off x="15246427" y="1362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33401</xdr:rowOff>
    </xdr:from>
    <xdr:to>
      <xdr:col>21</xdr:col>
      <xdr:colOff>161925</xdr:colOff>
      <xdr:row>79</xdr:row>
      <xdr:rowOff>98879</xdr:rowOff>
    </xdr:to>
    <xdr:cxnSp macro="">
      <xdr:nvCxnSpPr>
        <xdr:cNvPr id="644" name="直線コネクタ 643"/>
        <xdr:cNvCxnSpPr/>
      </xdr:nvCxnSpPr>
      <xdr:spPr>
        <a:xfrm flipV="1">
          <a:off x="13703300" y="13577951"/>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16745</xdr:rowOff>
    </xdr:from>
    <xdr:to>
      <xdr:col>21</xdr:col>
      <xdr:colOff>212725</xdr:colOff>
      <xdr:row>79</xdr:row>
      <xdr:rowOff>118345</xdr:rowOff>
    </xdr:to>
    <xdr:sp macro="" textlink="">
      <xdr:nvSpPr>
        <xdr:cNvPr id="645" name="フローチャート : 判断 644"/>
        <xdr:cNvSpPr/>
      </xdr:nvSpPr>
      <xdr:spPr>
        <a:xfrm>
          <a:off x="14541500" y="1356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109472</xdr:rowOff>
    </xdr:from>
    <xdr:ext cx="469744" cy="259045"/>
    <xdr:sp macro="" textlink="">
      <xdr:nvSpPr>
        <xdr:cNvPr id="646" name="テキスト ボックス 645"/>
        <xdr:cNvSpPr txBox="1"/>
      </xdr:nvSpPr>
      <xdr:spPr>
        <a:xfrm>
          <a:off x="14357427" y="1365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166577</xdr:rowOff>
    </xdr:from>
    <xdr:to>
      <xdr:col>19</xdr:col>
      <xdr:colOff>644525</xdr:colOff>
      <xdr:row>79</xdr:row>
      <xdr:rowOff>98879</xdr:rowOff>
    </xdr:to>
    <xdr:cxnSp macro="">
      <xdr:nvCxnSpPr>
        <xdr:cNvPr id="647" name="直線コネクタ 646"/>
        <xdr:cNvCxnSpPr/>
      </xdr:nvCxnSpPr>
      <xdr:spPr>
        <a:xfrm>
          <a:off x="12814300" y="13539677"/>
          <a:ext cx="889000" cy="10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8612</xdr:rowOff>
    </xdr:from>
    <xdr:to>
      <xdr:col>20</xdr:col>
      <xdr:colOff>9525</xdr:colOff>
      <xdr:row>79</xdr:row>
      <xdr:rowOff>110212</xdr:rowOff>
    </xdr:to>
    <xdr:sp macro="" textlink="">
      <xdr:nvSpPr>
        <xdr:cNvPr id="648" name="フローチャート : 判断 647"/>
        <xdr:cNvSpPr/>
      </xdr:nvSpPr>
      <xdr:spPr>
        <a:xfrm>
          <a:off x="13652500" y="135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126739</xdr:rowOff>
    </xdr:from>
    <xdr:ext cx="469744" cy="259045"/>
    <xdr:sp macro="" textlink="">
      <xdr:nvSpPr>
        <xdr:cNvPr id="649" name="テキスト ボックス 648"/>
        <xdr:cNvSpPr txBox="1"/>
      </xdr:nvSpPr>
      <xdr:spPr>
        <a:xfrm>
          <a:off x="13468427" y="133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115140</xdr:rowOff>
    </xdr:from>
    <xdr:to>
      <xdr:col>18</xdr:col>
      <xdr:colOff>492125</xdr:colOff>
      <xdr:row>79</xdr:row>
      <xdr:rowOff>45290</xdr:rowOff>
    </xdr:to>
    <xdr:sp macro="" textlink="">
      <xdr:nvSpPr>
        <xdr:cNvPr id="650" name="フローチャート : 判断 649"/>
        <xdr:cNvSpPr/>
      </xdr:nvSpPr>
      <xdr:spPr>
        <a:xfrm>
          <a:off x="12763500" y="1348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61817</xdr:rowOff>
    </xdr:from>
    <xdr:ext cx="469744" cy="259045"/>
    <xdr:sp macro="" textlink="">
      <xdr:nvSpPr>
        <xdr:cNvPr id="651" name="テキスト ボックス 650"/>
        <xdr:cNvSpPr txBox="1"/>
      </xdr:nvSpPr>
      <xdr:spPr>
        <a:xfrm>
          <a:off x="12579427" y="1326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29643</xdr:rowOff>
    </xdr:from>
    <xdr:to>
      <xdr:col>23</xdr:col>
      <xdr:colOff>568325</xdr:colOff>
      <xdr:row>79</xdr:row>
      <xdr:rowOff>131243</xdr:rowOff>
    </xdr:to>
    <xdr:sp macro="" textlink="">
      <xdr:nvSpPr>
        <xdr:cNvPr id="657" name="円/楕円 656"/>
        <xdr:cNvSpPr/>
      </xdr:nvSpPr>
      <xdr:spPr>
        <a:xfrm>
          <a:off x="16268700" y="135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126158</xdr:rowOff>
    </xdr:from>
    <xdr:ext cx="469744" cy="259045"/>
    <xdr:sp macro="" textlink="">
      <xdr:nvSpPr>
        <xdr:cNvPr id="658" name="災害復旧費該当値テキスト"/>
        <xdr:cNvSpPr txBox="1"/>
      </xdr:nvSpPr>
      <xdr:spPr>
        <a:xfrm>
          <a:off x="16370300" y="1349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155063</xdr:rowOff>
    </xdr:from>
    <xdr:to>
      <xdr:col>22</xdr:col>
      <xdr:colOff>415925</xdr:colOff>
      <xdr:row>79</xdr:row>
      <xdr:rowOff>85213</xdr:rowOff>
    </xdr:to>
    <xdr:sp macro="" textlink="">
      <xdr:nvSpPr>
        <xdr:cNvPr id="659" name="円/楕円 658"/>
        <xdr:cNvSpPr/>
      </xdr:nvSpPr>
      <xdr:spPr>
        <a:xfrm>
          <a:off x="15430500" y="135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101740</xdr:rowOff>
    </xdr:from>
    <xdr:ext cx="469744" cy="259045"/>
    <xdr:sp macro="" textlink="">
      <xdr:nvSpPr>
        <xdr:cNvPr id="660" name="テキスト ボックス 659"/>
        <xdr:cNvSpPr txBox="1"/>
      </xdr:nvSpPr>
      <xdr:spPr>
        <a:xfrm>
          <a:off x="15246427" y="1330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154051</xdr:rowOff>
    </xdr:from>
    <xdr:to>
      <xdr:col>21</xdr:col>
      <xdr:colOff>212725</xdr:colOff>
      <xdr:row>79</xdr:row>
      <xdr:rowOff>84201</xdr:rowOff>
    </xdr:to>
    <xdr:sp macro="" textlink="">
      <xdr:nvSpPr>
        <xdr:cNvPr id="661" name="円/楕円 660"/>
        <xdr:cNvSpPr/>
      </xdr:nvSpPr>
      <xdr:spPr>
        <a:xfrm>
          <a:off x="14541500" y="135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100728</xdr:rowOff>
    </xdr:from>
    <xdr:ext cx="469744" cy="259045"/>
    <xdr:sp macro="" textlink="">
      <xdr:nvSpPr>
        <xdr:cNvPr id="662" name="テキスト ボックス 661"/>
        <xdr:cNvSpPr txBox="1"/>
      </xdr:nvSpPr>
      <xdr:spPr>
        <a:xfrm>
          <a:off x="14357427" y="133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3" name="円/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4" name="テキスト ボックス 663"/>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115777</xdr:rowOff>
    </xdr:from>
    <xdr:to>
      <xdr:col>18</xdr:col>
      <xdr:colOff>492125</xdr:colOff>
      <xdr:row>79</xdr:row>
      <xdr:rowOff>45927</xdr:rowOff>
    </xdr:to>
    <xdr:sp macro="" textlink="">
      <xdr:nvSpPr>
        <xdr:cNvPr id="665" name="円/楕円 664"/>
        <xdr:cNvSpPr/>
      </xdr:nvSpPr>
      <xdr:spPr>
        <a:xfrm>
          <a:off x="12763500" y="134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37054</xdr:rowOff>
    </xdr:from>
    <xdr:ext cx="469744" cy="259045"/>
    <xdr:sp macro="" textlink="">
      <xdr:nvSpPr>
        <xdr:cNvPr id="666" name="テキスト ボックス 665"/>
        <xdr:cNvSpPr txBox="1"/>
      </xdr:nvSpPr>
      <xdr:spPr>
        <a:xfrm>
          <a:off x="12579427" y="1358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60223</xdr:rowOff>
    </xdr:from>
    <xdr:to>
      <xdr:col>23</xdr:col>
      <xdr:colOff>517525</xdr:colOff>
      <xdr:row>95</xdr:row>
      <xdr:rowOff>73017</xdr:rowOff>
    </xdr:to>
    <xdr:cxnSp macro="">
      <xdr:nvCxnSpPr>
        <xdr:cNvPr id="695" name="直線コネクタ 694"/>
        <xdr:cNvCxnSpPr/>
      </xdr:nvCxnSpPr>
      <xdr:spPr>
        <a:xfrm flipV="1">
          <a:off x="15481300" y="16347973"/>
          <a:ext cx="8382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28077</xdr:rowOff>
    </xdr:from>
    <xdr:ext cx="534377" cy="259045"/>
    <xdr:sp macro="" textlink="">
      <xdr:nvSpPr>
        <xdr:cNvPr id="696" name="公債費平均値テキスト"/>
        <xdr:cNvSpPr txBox="1"/>
      </xdr:nvSpPr>
      <xdr:spPr>
        <a:xfrm>
          <a:off x="16370300" y="1648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73017</xdr:rowOff>
    </xdr:from>
    <xdr:to>
      <xdr:col>22</xdr:col>
      <xdr:colOff>365125</xdr:colOff>
      <xdr:row>95</xdr:row>
      <xdr:rowOff>108200</xdr:rowOff>
    </xdr:to>
    <xdr:cxnSp macro="">
      <xdr:nvCxnSpPr>
        <xdr:cNvPr id="698" name="直線コネクタ 697"/>
        <xdr:cNvCxnSpPr/>
      </xdr:nvCxnSpPr>
      <xdr:spPr>
        <a:xfrm flipV="1">
          <a:off x="14592300" y="16360767"/>
          <a:ext cx="889000" cy="3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13552</xdr:rowOff>
    </xdr:from>
    <xdr:ext cx="534377" cy="259045"/>
    <xdr:sp macro="" textlink="">
      <xdr:nvSpPr>
        <xdr:cNvPr id="700" name="テキスト ボックス 699"/>
        <xdr:cNvSpPr txBox="1"/>
      </xdr:nvSpPr>
      <xdr:spPr>
        <a:xfrm>
          <a:off x="15214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75372</xdr:rowOff>
    </xdr:from>
    <xdr:to>
      <xdr:col>21</xdr:col>
      <xdr:colOff>161925</xdr:colOff>
      <xdr:row>95</xdr:row>
      <xdr:rowOff>108200</xdr:rowOff>
    </xdr:to>
    <xdr:cxnSp macro="">
      <xdr:nvCxnSpPr>
        <xdr:cNvPr id="701" name="直線コネクタ 700"/>
        <xdr:cNvCxnSpPr/>
      </xdr:nvCxnSpPr>
      <xdr:spPr>
        <a:xfrm>
          <a:off x="13703300" y="16363122"/>
          <a:ext cx="889000" cy="3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126955</xdr:rowOff>
    </xdr:from>
    <xdr:to>
      <xdr:col>21</xdr:col>
      <xdr:colOff>212725</xdr:colOff>
      <xdr:row>96</xdr:row>
      <xdr:rowOff>57105</xdr:rowOff>
    </xdr:to>
    <xdr:sp macro="" textlink="">
      <xdr:nvSpPr>
        <xdr:cNvPr id="702" name="フローチャート : 判断 701"/>
        <xdr:cNvSpPr/>
      </xdr:nvSpPr>
      <xdr:spPr>
        <a:xfrm>
          <a:off x="14541500" y="164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48232</xdr:rowOff>
    </xdr:from>
    <xdr:ext cx="534377" cy="259045"/>
    <xdr:sp macro="" textlink="">
      <xdr:nvSpPr>
        <xdr:cNvPr id="703" name="テキスト ボックス 702"/>
        <xdr:cNvSpPr txBox="1"/>
      </xdr:nvSpPr>
      <xdr:spPr>
        <a:xfrm>
          <a:off x="14325111" y="165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75372</xdr:rowOff>
    </xdr:from>
    <xdr:to>
      <xdr:col>19</xdr:col>
      <xdr:colOff>644525</xdr:colOff>
      <xdr:row>95</xdr:row>
      <xdr:rowOff>123034</xdr:rowOff>
    </xdr:to>
    <xdr:cxnSp macro="">
      <xdr:nvCxnSpPr>
        <xdr:cNvPr id="704" name="直線コネクタ 703"/>
        <xdr:cNvCxnSpPr/>
      </xdr:nvCxnSpPr>
      <xdr:spPr>
        <a:xfrm flipV="1">
          <a:off x="12814300" y="16363122"/>
          <a:ext cx="8890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113902</xdr:rowOff>
    </xdr:from>
    <xdr:to>
      <xdr:col>20</xdr:col>
      <xdr:colOff>9525</xdr:colOff>
      <xdr:row>96</xdr:row>
      <xdr:rowOff>44052</xdr:rowOff>
    </xdr:to>
    <xdr:sp macro="" textlink="">
      <xdr:nvSpPr>
        <xdr:cNvPr id="705" name="フローチャート : 判断 704"/>
        <xdr:cNvSpPr/>
      </xdr:nvSpPr>
      <xdr:spPr>
        <a:xfrm>
          <a:off x="13652500" y="164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35179</xdr:rowOff>
    </xdr:from>
    <xdr:ext cx="534377" cy="259045"/>
    <xdr:sp macro="" textlink="">
      <xdr:nvSpPr>
        <xdr:cNvPr id="706" name="テキスト ボックス 705"/>
        <xdr:cNvSpPr txBox="1"/>
      </xdr:nvSpPr>
      <xdr:spPr>
        <a:xfrm>
          <a:off x="13436111" y="164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101282</xdr:rowOff>
    </xdr:from>
    <xdr:to>
      <xdr:col>18</xdr:col>
      <xdr:colOff>492125</xdr:colOff>
      <xdr:row>96</xdr:row>
      <xdr:rowOff>31432</xdr:rowOff>
    </xdr:to>
    <xdr:sp macro="" textlink="">
      <xdr:nvSpPr>
        <xdr:cNvPr id="707" name="フローチャート : 判断 706"/>
        <xdr:cNvSpPr/>
      </xdr:nvSpPr>
      <xdr:spPr>
        <a:xfrm>
          <a:off x="12763500" y="163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22559</xdr:rowOff>
    </xdr:from>
    <xdr:ext cx="534377" cy="259045"/>
    <xdr:sp macro="" textlink="">
      <xdr:nvSpPr>
        <xdr:cNvPr id="708" name="テキスト ボックス 707"/>
        <xdr:cNvSpPr txBox="1"/>
      </xdr:nvSpPr>
      <xdr:spPr>
        <a:xfrm>
          <a:off x="12547111" y="164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9423</xdr:rowOff>
    </xdr:from>
    <xdr:to>
      <xdr:col>23</xdr:col>
      <xdr:colOff>568325</xdr:colOff>
      <xdr:row>95</xdr:row>
      <xdr:rowOff>111023</xdr:rowOff>
    </xdr:to>
    <xdr:sp macro="" textlink="">
      <xdr:nvSpPr>
        <xdr:cNvPr id="714" name="円/楕円 713"/>
        <xdr:cNvSpPr/>
      </xdr:nvSpPr>
      <xdr:spPr>
        <a:xfrm>
          <a:off x="16268700" y="162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32300</xdr:rowOff>
    </xdr:from>
    <xdr:ext cx="534377" cy="259045"/>
    <xdr:sp macro="" textlink="">
      <xdr:nvSpPr>
        <xdr:cNvPr id="715" name="公債費該当値テキスト"/>
        <xdr:cNvSpPr txBox="1"/>
      </xdr:nvSpPr>
      <xdr:spPr>
        <a:xfrm>
          <a:off x="16370300"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87,930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22217</xdr:rowOff>
    </xdr:from>
    <xdr:to>
      <xdr:col>22</xdr:col>
      <xdr:colOff>415925</xdr:colOff>
      <xdr:row>95</xdr:row>
      <xdr:rowOff>123817</xdr:rowOff>
    </xdr:to>
    <xdr:sp macro="" textlink="">
      <xdr:nvSpPr>
        <xdr:cNvPr id="716" name="円/楕円 715"/>
        <xdr:cNvSpPr/>
      </xdr:nvSpPr>
      <xdr:spPr>
        <a:xfrm>
          <a:off x="15430500" y="1630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140344</xdr:rowOff>
    </xdr:from>
    <xdr:ext cx="534377" cy="259045"/>
    <xdr:sp macro="" textlink="">
      <xdr:nvSpPr>
        <xdr:cNvPr id="717" name="テキスト ボックス 716"/>
        <xdr:cNvSpPr txBox="1"/>
      </xdr:nvSpPr>
      <xdr:spPr>
        <a:xfrm>
          <a:off x="15214111" y="1608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86,251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57400</xdr:rowOff>
    </xdr:from>
    <xdr:to>
      <xdr:col>21</xdr:col>
      <xdr:colOff>212725</xdr:colOff>
      <xdr:row>95</xdr:row>
      <xdr:rowOff>159000</xdr:rowOff>
    </xdr:to>
    <xdr:sp macro="" textlink="">
      <xdr:nvSpPr>
        <xdr:cNvPr id="718" name="円/楕円 717"/>
        <xdr:cNvSpPr/>
      </xdr:nvSpPr>
      <xdr:spPr>
        <a:xfrm>
          <a:off x="14541500" y="163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4077</xdr:rowOff>
    </xdr:from>
    <xdr:ext cx="534377" cy="259045"/>
    <xdr:sp macro="" textlink="">
      <xdr:nvSpPr>
        <xdr:cNvPr id="719" name="テキスト ボックス 718"/>
        <xdr:cNvSpPr txBox="1"/>
      </xdr:nvSpPr>
      <xdr:spPr>
        <a:xfrm>
          <a:off x="14325111" y="1612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81,634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24572</xdr:rowOff>
    </xdr:from>
    <xdr:to>
      <xdr:col>20</xdr:col>
      <xdr:colOff>9525</xdr:colOff>
      <xdr:row>95</xdr:row>
      <xdr:rowOff>126172</xdr:rowOff>
    </xdr:to>
    <xdr:sp macro="" textlink="">
      <xdr:nvSpPr>
        <xdr:cNvPr id="720" name="円/楕円 719"/>
        <xdr:cNvSpPr/>
      </xdr:nvSpPr>
      <xdr:spPr>
        <a:xfrm>
          <a:off x="13652500" y="163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142699</xdr:rowOff>
    </xdr:from>
    <xdr:ext cx="534377" cy="259045"/>
    <xdr:sp macro="" textlink="">
      <xdr:nvSpPr>
        <xdr:cNvPr id="721" name="テキスト ボックス 720"/>
        <xdr:cNvSpPr txBox="1"/>
      </xdr:nvSpPr>
      <xdr:spPr>
        <a:xfrm>
          <a:off x="13436111" y="1608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85,942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72234</xdr:rowOff>
    </xdr:from>
    <xdr:to>
      <xdr:col>18</xdr:col>
      <xdr:colOff>492125</xdr:colOff>
      <xdr:row>96</xdr:row>
      <xdr:rowOff>2384</xdr:rowOff>
    </xdr:to>
    <xdr:sp macro="" textlink="">
      <xdr:nvSpPr>
        <xdr:cNvPr id="722" name="円/楕円 721"/>
        <xdr:cNvSpPr/>
      </xdr:nvSpPr>
      <xdr:spPr>
        <a:xfrm>
          <a:off x="12763500" y="1635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18911</xdr:rowOff>
    </xdr:from>
    <xdr:ext cx="534377" cy="259045"/>
    <xdr:sp macro="" textlink="">
      <xdr:nvSpPr>
        <xdr:cNvPr id="723" name="テキスト ボックス 722"/>
        <xdr:cNvSpPr txBox="1"/>
      </xdr:nvSpPr>
      <xdr:spPr>
        <a:xfrm>
          <a:off x="12547111" y="1613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78613</xdr:rowOff>
    </xdr:from>
    <xdr:to>
      <xdr:col>29</xdr:col>
      <xdr:colOff>568325</xdr:colOff>
      <xdr:row>39</xdr:row>
      <xdr:rowOff>8763</xdr:rowOff>
    </xdr:to>
    <xdr:sp macro="" textlink="">
      <xdr:nvSpPr>
        <xdr:cNvPr id="759" name="フローチャート : 判断 758"/>
        <xdr:cNvSpPr/>
      </xdr:nvSpPr>
      <xdr:spPr>
        <a:xfrm>
          <a:off x="20383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25290</xdr:rowOff>
    </xdr:from>
    <xdr:ext cx="378565" cy="259045"/>
    <xdr:sp macro="" textlink="">
      <xdr:nvSpPr>
        <xdr:cNvPr id="760" name="テキスト ボックス 759"/>
        <xdr:cNvSpPr txBox="1"/>
      </xdr:nvSpPr>
      <xdr:spPr>
        <a:xfrm>
          <a:off x="20245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98044</xdr:rowOff>
    </xdr:from>
    <xdr:to>
      <xdr:col>28</xdr:col>
      <xdr:colOff>365125</xdr:colOff>
      <xdr:row>38</xdr:row>
      <xdr:rowOff>28194</xdr:rowOff>
    </xdr:to>
    <xdr:sp macro="" textlink="">
      <xdr:nvSpPr>
        <xdr:cNvPr id="762" name="フローチャート : 判断 761"/>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44721</xdr:rowOff>
    </xdr:from>
    <xdr:ext cx="378565" cy="259045"/>
    <xdr:sp macro="" textlink="">
      <xdr:nvSpPr>
        <xdr:cNvPr id="763" name="テキスト ボックス 762"/>
        <xdr:cNvSpPr txBox="1"/>
      </xdr:nvSpPr>
      <xdr:spPr>
        <a:xfrm>
          <a:off x="19356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フローチャート : 判断 763"/>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0" name="テキスト ボックス 779"/>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地域は山間部に位置し、古くから農林業振興施策を積極的に行っているため、農林水産業費が国・県・類似団体平均と比較し高い水準にある。また、小口融資制度に加え、緊急経済対策として経営安定資金融資事業を継続的に実施していることや当市の基幹産業である観光業の振興施策を積極的に行っていることから商工費も同じく高い水準にある。</a:t>
          </a:r>
          <a:endParaRPr kumimoji="1" lang="en-US" altLang="ja-JP" sz="1300">
            <a:latin typeface="ＭＳ Ｐゴシック"/>
          </a:endParaRPr>
        </a:p>
        <a:p>
          <a:r>
            <a:rPr kumimoji="1" lang="ja-JP" altLang="en-US" sz="1300">
              <a:latin typeface="ＭＳ Ｐゴシック"/>
            </a:rPr>
            <a:t>　そのほか庁舎・振興事務所、環境衛生施設の整備が本格実施となったことで総務費、衛生費がそれぞれ増加した。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〇財政調整基金残高</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年度も繰越金の</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の法定積立てを行ったため、財政調整基金残高が増となった。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〇実質収支額・実質単年度収支</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標準財政規模が減額となり分母部分が小さくなったが、庁舎・振興事務所、環境衛生施設の整備など、大規模事業の実施による普通建設事業費の大幅な増によって分子部分が大きくなり、前年度から実質収支額、実質単年度収支とも大幅に減少した</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対象となる一般会計・公営事業会計の実質収支が黒字又は資金剰余金が生じているため、連結実質赤字比率はない。今後も各会計において健全な財政運営に努めていく。また、公営事業会計では料金収入の適正化などによって、独立採算制が採れるよう運営を行う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22210093</v>
      </c>
      <c r="BO4" s="381"/>
      <c r="BP4" s="381"/>
      <c r="BQ4" s="381"/>
      <c r="BR4" s="381"/>
      <c r="BS4" s="381"/>
      <c r="BT4" s="381"/>
      <c r="BU4" s="382"/>
      <c r="BV4" s="380">
        <v>21112252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2.6</v>
      </c>
      <c r="CU4" s="387"/>
      <c r="CV4" s="387"/>
      <c r="CW4" s="387"/>
      <c r="CX4" s="387"/>
      <c r="CY4" s="387"/>
      <c r="CZ4" s="387"/>
      <c r="DA4" s="388"/>
      <c r="DB4" s="386">
        <v>5.2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21558788</v>
      </c>
      <c r="BO5" s="418"/>
      <c r="BP5" s="418"/>
      <c r="BQ5" s="418"/>
      <c r="BR5" s="418"/>
      <c r="BS5" s="418"/>
      <c r="BT5" s="418"/>
      <c r="BU5" s="419"/>
      <c r="BV5" s="417">
        <v>20294940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87.5</v>
      </c>
      <c r="CU5" s="415"/>
      <c r="CV5" s="415"/>
      <c r="CW5" s="415"/>
      <c r="CX5" s="415"/>
      <c r="CY5" s="415"/>
      <c r="CZ5" s="415"/>
      <c r="DA5" s="416"/>
      <c r="DB5" s="414">
        <v>87.8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651305</v>
      </c>
      <c r="BO6" s="418"/>
      <c r="BP6" s="418"/>
      <c r="BQ6" s="418"/>
      <c r="BR6" s="418"/>
      <c r="BS6" s="418"/>
      <c r="BT6" s="418"/>
      <c r="BU6" s="419"/>
      <c r="BV6" s="417">
        <v>817312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91.5</v>
      </c>
      <c r="CU6" s="455"/>
      <c r="CV6" s="455"/>
      <c r="CW6" s="455"/>
      <c r="CX6" s="455"/>
      <c r="CY6" s="455"/>
      <c r="CZ6" s="455"/>
      <c r="DA6" s="456"/>
      <c r="DB6" s="454">
        <v>90.2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284409</v>
      </c>
      <c r="BO7" s="418"/>
      <c r="BP7" s="418"/>
      <c r="BQ7" s="418"/>
      <c r="BR7" s="418"/>
      <c r="BS7" s="418"/>
      <c r="BT7" s="418"/>
      <c r="BU7" s="419"/>
      <c r="BV7" s="417">
        <v>84898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13917728</v>
      </c>
      <c r="CU7" s="418"/>
      <c r="CV7" s="418"/>
      <c r="CW7" s="418"/>
      <c r="CX7" s="418"/>
      <c r="CY7" s="418"/>
      <c r="CZ7" s="418"/>
      <c r="DA7" s="419"/>
      <c r="DB7" s="417">
        <v>14216511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366896</v>
      </c>
      <c r="BO8" s="418"/>
      <c r="BP8" s="418"/>
      <c r="BQ8" s="418"/>
      <c r="BR8" s="418"/>
      <c r="BS8" s="418"/>
      <c r="BT8" s="418"/>
      <c r="BU8" s="419"/>
      <c r="BV8" s="417">
        <v>732414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0.36</v>
      </c>
      <c r="CU8" s="458"/>
      <c r="CV8" s="458"/>
      <c r="CW8" s="458"/>
      <c r="CX8" s="458"/>
      <c r="CY8" s="458"/>
      <c r="CZ8" s="458"/>
      <c r="DA8" s="459"/>
      <c r="DB8" s="457">
        <v>0.37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33585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-365518</v>
      </c>
      <c r="BO9" s="418"/>
      <c r="BP9" s="418"/>
      <c r="BQ9" s="418"/>
      <c r="BR9" s="418"/>
      <c r="BS9" s="418"/>
      <c r="BT9" s="418"/>
      <c r="BU9" s="419"/>
      <c r="BV9" s="417">
        <v>156150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17.8</v>
      </c>
      <c r="CU9" s="415"/>
      <c r="CV9" s="415"/>
      <c r="CW9" s="415"/>
      <c r="CX9" s="415"/>
      <c r="CY9" s="415"/>
      <c r="CZ9" s="415"/>
      <c r="DA9" s="416"/>
      <c r="DB9" s="414">
        <v>17.8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36314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496892</v>
      </c>
      <c r="BO10" s="418"/>
      <c r="BP10" s="418"/>
      <c r="BQ10" s="418"/>
      <c r="BR10" s="418"/>
      <c r="BS10" s="418"/>
      <c r="BT10" s="418"/>
      <c r="BU10" s="419"/>
      <c r="BV10" s="417">
        <v>417888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33808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49000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33446</v>
      </c>
      <c r="S13" s="499"/>
      <c r="T13" s="499"/>
      <c r="U13" s="499"/>
      <c r="V13" s="500"/>
      <c r="W13" s="433" t="s">
        <v>125</v>
      </c>
      <c r="X13" s="434"/>
      <c r="Y13" s="434"/>
      <c r="Z13" s="434"/>
      <c r="AA13" s="434"/>
      <c r="AB13" s="424"/>
      <c r="AC13" s="468">
        <v>893</v>
      </c>
      <c r="AD13" s="469"/>
      <c r="AE13" s="469"/>
      <c r="AF13" s="469"/>
      <c r="AG13" s="508"/>
      <c r="AH13" s="468">
        <v>827</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82374</v>
      </c>
      <c r="BO13" s="418"/>
      <c r="BP13" s="418"/>
      <c r="BQ13" s="418"/>
      <c r="BR13" s="418"/>
      <c r="BS13" s="418"/>
      <c r="BT13" s="418"/>
      <c r="BU13" s="419"/>
      <c r="BV13" s="417">
        <v>574038</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12.8</v>
      </c>
      <c r="CU13" s="415"/>
      <c r="CV13" s="415"/>
      <c r="CW13" s="415"/>
      <c r="CX13" s="415"/>
      <c r="CY13" s="415"/>
      <c r="CZ13" s="415"/>
      <c r="DA13" s="416"/>
      <c r="DB13" s="414">
        <v>12.7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34351</v>
      </c>
      <c r="S14" s="499"/>
      <c r="T14" s="499"/>
      <c r="U14" s="499"/>
      <c r="V14" s="500"/>
      <c r="W14" s="407"/>
      <c r="X14" s="408"/>
      <c r="Y14" s="408"/>
      <c r="Z14" s="408"/>
      <c r="AA14" s="408"/>
      <c r="AB14" s="397"/>
      <c r="AC14" s="501">
        <v>5.3</v>
      </c>
      <c r="AD14" s="502"/>
      <c r="AE14" s="502"/>
      <c r="AF14" s="502"/>
      <c r="AG14" s="503"/>
      <c r="AH14" s="501">
        <v>4.7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0.8</v>
      </c>
      <c r="CU14" s="513"/>
      <c r="CV14" s="513"/>
      <c r="CW14" s="513"/>
      <c r="CX14" s="513"/>
      <c r="CY14" s="513"/>
      <c r="CZ14" s="513"/>
      <c r="DA14" s="514"/>
      <c r="DB14" s="512">
        <v>10.1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34021</v>
      </c>
      <c r="S15" s="499"/>
      <c r="T15" s="499"/>
      <c r="U15" s="499"/>
      <c r="V15" s="500"/>
      <c r="W15" s="433" t="s">
        <v>132</v>
      </c>
      <c r="X15" s="434"/>
      <c r="Y15" s="434"/>
      <c r="Z15" s="434"/>
      <c r="AA15" s="434"/>
      <c r="AB15" s="424"/>
      <c r="AC15" s="468">
        <v>4938</v>
      </c>
      <c r="AD15" s="469"/>
      <c r="AE15" s="469"/>
      <c r="AF15" s="469"/>
      <c r="AG15" s="508"/>
      <c r="AH15" s="468">
        <v>5263</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4012815</v>
      </c>
      <c r="BO15" s="381"/>
      <c r="BP15" s="381"/>
      <c r="BQ15" s="381"/>
      <c r="BR15" s="381"/>
      <c r="BS15" s="381"/>
      <c r="BT15" s="381"/>
      <c r="BU15" s="382"/>
      <c r="BV15" s="380">
        <v>3937465</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29.1</v>
      </c>
      <c r="AD16" s="502"/>
      <c r="AE16" s="502"/>
      <c r="AF16" s="502"/>
      <c r="AG16" s="503"/>
      <c r="AH16" s="501">
        <v>30</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11542361</v>
      </c>
      <c r="BO16" s="418"/>
      <c r="BP16" s="418"/>
      <c r="BQ16" s="418"/>
      <c r="BR16" s="418"/>
      <c r="BS16" s="418"/>
      <c r="BT16" s="418"/>
      <c r="BU16" s="419"/>
      <c r="BV16" s="417">
        <v>11153552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11145</v>
      </c>
      <c r="AD17" s="469"/>
      <c r="AE17" s="469"/>
      <c r="AF17" s="469"/>
      <c r="AG17" s="508"/>
      <c r="AH17" s="468">
        <v>11442</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5083386</v>
      </c>
      <c r="BO17" s="418"/>
      <c r="BP17" s="418"/>
      <c r="BQ17" s="418"/>
      <c r="BR17" s="418"/>
      <c r="BS17" s="418"/>
      <c r="BT17" s="418"/>
      <c r="BU17" s="419"/>
      <c r="BV17" s="417">
        <v>4985054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851.21</v>
      </c>
      <c r="M18" s="530"/>
      <c r="N18" s="530"/>
      <c r="O18" s="530"/>
      <c r="P18" s="530"/>
      <c r="Q18" s="530"/>
      <c r="R18" s="531"/>
      <c r="S18" s="531"/>
      <c r="T18" s="531"/>
      <c r="U18" s="531"/>
      <c r="V18" s="532"/>
      <c r="W18" s="435"/>
      <c r="X18" s="436"/>
      <c r="Y18" s="436"/>
      <c r="Z18" s="436"/>
      <c r="AA18" s="436"/>
      <c r="AB18" s="427"/>
      <c r="AC18" s="533">
        <v>65.7</v>
      </c>
      <c r="AD18" s="534"/>
      <c r="AE18" s="534"/>
      <c r="AF18" s="534"/>
      <c r="AG18" s="535"/>
      <c r="AH18" s="533">
        <v>65.3</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12642239</v>
      </c>
      <c r="BO18" s="418"/>
      <c r="BP18" s="418"/>
      <c r="BQ18" s="418"/>
      <c r="BR18" s="418"/>
      <c r="BS18" s="418"/>
      <c r="BT18" s="418"/>
      <c r="BU18" s="419"/>
      <c r="BV18" s="417">
        <v>12795219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39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16198739</v>
      </c>
      <c r="BO19" s="418"/>
      <c r="BP19" s="418"/>
      <c r="BQ19" s="418"/>
      <c r="BR19" s="418"/>
      <c r="BS19" s="418"/>
      <c r="BT19" s="418"/>
      <c r="BU19" s="419"/>
      <c r="BV19" s="417">
        <v>16146515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12140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20598071</v>
      </c>
      <c r="BO23" s="418"/>
      <c r="BP23" s="418"/>
      <c r="BQ23" s="418"/>
      <c r="BR23" s="418"/>
      <c r="BS23" s="418"/>
      <c r="BT23" s="418"/>
      <c r="BU23" s="419"/>
      <c r="BV23" s="417">
        <v>21466395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6375</v>
      </c>
      <c r="R24" s="469"/>
      <c r="S24" s="469"/>
      <c r="T24" s="469"/>
      <c r="U24" s="469"/>
      <c r="V24" s="508"/>
      <c r="W24" s="563"/>
      <c r="X24" s="551"/>
      <c r="Y24" s="552"/>
      <c r="Z24" s="467" t="s">
        <v>156</v>
      </c>
      <c r="AA24" s="447"/>
      <c r="AB24" s="447"/>
      <c r="AC24" s="447"/>
      <c r="AD24" s="447"/>
      <c r="AE24" s="447"/>
      <c r="AF24" s="447"/>
      <c r="AG24" s="448"/>
      <c r="AH24" s="468">
        <v>455</v>
      </c>
      <c r="AI24" s="469"/>
      <c r="AJ24" s="469"/>
      <c r="AK24" s="469"/>
      <c r="AL24" s="508"/>
      <c r="AM24" s="468">
        <v>1356810</v>
      </c>
      <c r="AN24" s="469"/>
      <c r="AO24" s="469"/>
      <c r="AP24" s="469"/>
      <c r="AQ24" s="469"/>
      <c r="AR24" s="508"/>
      <c r="AS24" s="468">
        <v>2982</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10046872</v>
      </c>
      <c r="BO24" s="418"/>
      <c r="BP24" s="418"/>
      <c r="BQ24" s="418"/>
      <c r="BR24" s="418"/>
      <c r="BS24" s="418"/>
      <c r="BT24" s="418"/>
      <c r="BU24" s="419"/>
      <c r="BV24" s="417">
        <v>11139959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5950</v>
      </c>
      <c r="R25" s="469"/>
      <c r="S25" s="469"/>
      <c r="T25" s="469"/>
      <c r="U25" s="469"/>
      <c r="V25" s="508"/>
      <c r="W25" s="563"/>
      <c r="X25" s="551"/>
      <c r="Y25" s="552"/>
      <c r="Z25" s="467" t="s">
        <v>159</v>
      </c>
      <c r="AA25" s="447"/>
      <c r="AB25" s="447"/>
      <c r="AC25" s="447"/>
      <c r="AD25" s="447"/>
      <c r="AE25" s="447"/>
      <c r="AF25" s="447"/>
      <c r="AG25" s="448"/>
      <c r="AH25" s="468">
        <v>86</v>
      </c>
      <c r="AI25" s="469"/>
      <c r="AJ25" s="469"/>
      <c r="AK25" s="469"/>
      <c r="AL25" s="508"/>
      <c r="AM25" s="468">
        <v>240112</v>
      </c>
      <c r="AN25" s="469"/>
      <c r="AO25" s="469"/>
      <c r="AP25" s="469"/>
      <c r="AQ25" s="469"/>
      <c r="AR25" s="508"/>
      <c r="AS25" s="468">
        <v>2792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4729131</v>
      </c>
      <c r="BO25" s="381"/>
      <c r="BP25" s="381"/>
      <c r="BQ25" s="381"/>
      <c r="BR25" s="381"/>
      <c r="BS25" s="381"/>
      <c r="BT25" s="381"/>
      <c r="BU25" s="382"/>
      <c r="BV25" s="380">
        <v>5740674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5490</v>
      </c>
      <c r="R26" s="469"/>
      <c r="S26" s="469"/>
      <c r="T26" s="469"/>
      <c r="U26" s="469"/>
      <c r="V26" s="508"/>
      <c r="W26" s="563"/>
      <c r="X26" s="551"/>
      <c r="Y26" s="552"/>
      <c r="Z26" s="467" t="s">
        <v>162</v>
      </c>
      <c r="AA26" s="573"/>
      <c r="AB26" s="573"/>
      <c r="AC26" s="573"/>
      <c r="AD26" s="573"/>
      <c r="AE26" s="573"/>
      <c r="AF26" s="573"/>
      <c r="AG26" s="574"/>
      <c r="AH26" s="468">
        <v>20</v>
      </c>
      <c r="AI26" s="469"/>
      <c r="AJ26" s="469"/>
      <c r="AK26" s="469"/>
      <c r="AL26" s="508"/>
      <c r="AM26" s="468">
        <v>53320</v>
      </c>
      <c r="AN26" s="469"/>
      <c r="AO26" s="469"/>
      <c r="AP26" s="469"/>
      <c r="AQ26" s="469"/>
      <c r="AR26" s="508"/>
      <c r="AS26" s="468">
        <v>2666</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3700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3000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8422094</v>
      </c>
      <c r="BO28" s="381"/>
      <c r="BP28" s="381"/>
      <c r="BQ28" s="381"/>
      <c r="BR28" s="381"/>
      <c r="BS28" s="381"/>
      <c r="BT28" s="381"/>
      <c r="BU28" s="382"/>
      <c r="BV28" s="380">
        <v>7974202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12</v>
      </c>
      <c r="M29" s="469"/>
      <c r="N29" s="469"/>
      <c r="O29" s="469"/>
      <c r="P29" s="508"/>
      <c r="Q29" s="468">
        <v>2700</v>
      </c>
      <c r="R29" s="469"/>
      <c r="S29" s="469"/>
      <c r="T29" s="469"/>
      <c r="U29" s="469"/>
      <c r="V29" s="508"/>
      <c r="W29" s="564"/>
      <c r="X29" s="565"/>
      <c r="Y29" s="566"/>
      <c r="Z29" s="467" t="s">
        <v>172</v>
      </c>
      <c r="AA29" s="447"/>
      <c r="AB29" s="447"/>
      <c r="AC29" s="447"/>
      <c r="AD29" s="447"/>
      <c r="AE29" s="447"/>
      <c r="AF29" s="447"/>
      <c r="AG29" s="448"/>
      <c r="AH29" s="468">
        <v>455</v>
      </c>
      <c r="AI29" s="469"/>
      <c r="AJ29" s="469"/>
      <c r="AK29" s="469"/>
      <c r="AL29" s="508"/>
      <c r="AM29" s="468">
        <v>1356810</v>
      </c>
      <c r="AN29" s="469"/>
      <c r="AO29" s="469"/>
      <c r="AP29" s="469"/>
      <c r="AQ29" s="469"/>
      <c r="AR29" s="508"/>
      <c r="AS29" s="468">
        <v>2982</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844905</v>
      </c>
      <c r="BO29" s="418"/>
      <c r="BP29" s="418"/>
      <c r="BQ29" s="418"/>
      <c r="BR29" s="418"/>
      <c r="BS29" s="418"/>
      <c r="BT29" s="418"/>
      <c r="BU29" s="419"/>
      <c r="BV29" s="417">
        <v>843285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92.8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3691862</v>
      </c>
      <c r="BO30" s="587"/>
      <c r="BP30" s="587"/>
      <c r="BQ30" s="587"/>
      <c r="BR30" s="587"/>
      <c r="BS30" s="587"/>
      <c r="BT30" s="587"/>
      <c r="BU30" s="588"/>
      <c r="BV30" s="586">
        <v>3803118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国民健康保険事業特別会計（事業勘定）</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IF('各会計、関係団体の財政状況及び健全化判断比率'!B36="","",'各会計、関係団体の財政状況及び健全化判断比率'!B36)</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岐阜県市町村会館組合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ホリスティック南飛騨</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学校給食費特別会計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IF('各会計、関係団体の財政状況及び健全化判断比率'!B34="","",'各会計、関係団体の財政状況及び健全化判断比率'!B34)</f>
        <v>下呂温泉合掌村事業会計</v>
      </c>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IF('各会計、関係団体の財政状況及び健全化判断比率'!B37="","",'各会計、関係団体の財政状況及び健全化判断比率'!B37)</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岐阜県市町村職員退職手当組合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飛騨小坂観光</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介護保険特別会計（介護サービス事業勘定）</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IF('各会計、関係団体の財政状況及び健全化判断比率'!B35="","",'各会計、関係団体の財政状況及び健全化判断比率'!B35)</f>
        <v>金山病院事業会計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後期高齢者医療連合（一般会計分）</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飛騨小坂ぶなしめじ</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介護保険特別会計（保険事業勘定）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後期高齢者医療連合（特別会計分）</v>
      </c>
      <c r="BZ37" s="599"/>
      <c r="CA37" s="599"/>
      <c r="CB37" s="599"/>
      <c r="CC37" s="599"/>
      <c r="CD37" s="599"/>
      <c r="CE37" s="599"/>
      <c r="CF37" s="599"/>
      <c r="CG37" s="599"/>
      <c r="CH37" s="599"/>
      <c r="CI37" s="599"/>
      <c r="CJ37" s="599"/>
      <c r="CK37" s="599"/>
      <c r="CL37" s="599"/>
      <c r="CM37" s="599"/>
      <c r="CN37" s="167"/>
      <c r="CO37" s="598">
        <f t="shared" si="3"/>
        <v>21</v>
      </c>
      <c r="CP37" s="598"/>
      <c r="CQ37" s="599" t="str">
        <f>IF('各会計、関係団体の財政状況及び健全化判断比率'!BS10="","",'各会計、関係団体の財政状況及び健全化判断比率'!BS10)</f>
        <v>かれん</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国民健康保険事業特別会計（診療施設勘定）</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飛騨農業共済事務組合</v>
      </c>
      <c r="BZ38" s="599"/>
      <c r="CA38" s="599"/>
      <c r="CB38" s="599"/>
      <c r="CC38" s="599"/>
      <c r="CD38" s="599"/>
      <c r="CE38" s="599"/>
      <c r="CF38" s="599"/>
      <c r="CG38" s="599"/>
      <c r="CH38" s="599"/>
      <c r="CI38" s="599"/>
      <c r="CJ38" s="599"/>
      <c r="CK38" s="599"/>
      <c r="CL38" s="599"/>
      <c r="CM38" s="599"/>
      <c r="CN38" s="167"/>
      <c r="CO38" s="598">
        <f t="shared" si="3"/>
        <v>22</v>
      </c>
      <c r="CP38" s="598"/>
      <c r="CQ38" s="599" t="str">
        <f>IF('各会計、関係団体の財政状況及び健全化判断比率'!BS11="","",'各会計、関係団体の財政状況及び健全化判断比率'!BS11)</f>
        <v>馬瀬総合観光</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23</v>
      </c>
      <c r="CP39" s="598"/>
      <c r="CQ39" s="599" t="str">
        <f>IF('各会計、関係団体の財政状況及び健全化判断比率'!BS12="","",'各会計、関係団体の財政状況及び健全化判断比率'!BS12)</f>
        <v>下呂ふるさと文化財団</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531</v>
      </c>
      <c r="D34" s="1184"/>
      <c r="E34" s="1185"/>
      <c r="F34" s="32">
        <v>2.2400000000000002</v>
      </c>
      <c r="G34" s="33">
        <v>2.79</v>
      </c>
      <c r="H34" s="33">
        <v>3.47</v>
      </c>
      <c r="I34" s="33">
        <v>4.07</v>
      </c>
      <c r="J34" s="34">
        <v>4.88</v>
      </c>
      <c r="K34" s="22"/>
      <c r="L34" s="22"/>
      <c r="M34" s="22"/>
      <c r="N34" s="22"/>
      <c r="O34" s="22"/>
      <c r="P34" s="22"/>
    </row>
    <row r="35" spans="1:16" ht="39" customHeight="1" x14ac:dyDescent="0.15">
      <c r="A35" s="22"/>
      <c r="B35" s="35"/>
      <c r="C35" s="1178" t="s">
        <v>532</v>
      </c>
      <c r="D35" s="1179"/>
      <c r="E35" s="1180"/>
      <c r="F35" s="36">
        <v>2.48</v>
      </c>
      <c r="G35" s="37">
        <v>3.13</v>
      </c>
      <c r="H35" s="37">
        <v>2.83</v>
      </c>
      <c r="I35" s="37">
        <v>2.75</v>
      </c>
      <c r="J35" s="38">
        <v>2.91</v>
      </c>
      <c r="K35" s="22"/>
      <c r="L35" s="22"/>
      <c r="M35" s="22"/>
      <c r="N35" s="22"/>
      <c r="O35" s="22"/>
      <c r="P35" s="22"/>
    </row>
    <row r="36" spans="1:16" ht="39" customHeight="1" x14ac:dyDescent="0.15">
      <c r="A36" s="22"/>
      <c r="B36" s="35"/>
      <c r="C36" s="1178" t="s">
        <v>533</v>
      </c>
      <c r="D36" s="1179"/>
      <c r="E36" s="1180"/>
      <c r="F36" s="36">
        <v>5.58</v>
      </c>
      <c r="G36" s="37">
        <v>4.32</v>
      </c>
      <c r="H36" s="37">
        <v>4</v>
      </c>
      <c r="I36" s="37">
        <v>5.15</v>
      </c>
      <c r="J36" s="38">
        <v>2.63</v>
      </c>
      <c r="K36" s="22"/>
      <c r="L36" s="22"/>
      <c r="M36" s="22"/>
      <c r="N36" s="22"/>
      <c r="O36" s="22"/>
      <c r="P36" s="22"/>
    </row>
    <row r="37" spans="1:16" ht="39" customHeight="1" x14ac:dyDescent="0.15">
      <c r="A37" s="22"/>
      <c r="B37" s="35"/>
      <c r="C37" s="1178" t="s">
        <v>534</v>
      </c>
      <c r="D37" s="1179"/>
      <c r="E37" s="1180"/>
      <c r="F37" s="36">
        <v>0.68</v>
      </c>
      <c r="G37" s="37">
        <v>0.67</v>
      </c>
      <c r="H37" s="37">
        <v>0.8</v>
      </c>
      <c r="I37" s="37">
        <v>1.32</v>
      </c>
      <c r="J37" s="38">
        <v>2.0499999999999998</v>
      </c>
      <c r="K37" s="22"/>
      <c r="L37" s="22"/>
      <c r="M37" s="22"/>
      <c r="N37" s="22"/>
      <c r="O37" s="22"/>
      <c r="P37" s="22"/>
    </row>
    <row r="38" spans="1:16" ht="39" customHeight="1" x14ac:dyDescent="0.15">
      <c r="A38" s="22"/>
      <c r="B38" s="35"/>
      <c r="C38" s="1178" t="s">
        <v>535</v>
      </c>
      <c r="D38" s="1179"/>
      <c r="E38" s="1180"/>
      <c r="F38" s="36">
        <v>0.65</v>
      </c>
      <c r="G38" s="37">
        <v>0.71</v>
      </c>
      <c r="H38" s="37">
        <v>0.46</v>
      </c>
      <c r="I38" s="37">
        <v>0.56999999999999995</v>
      </c>
      <c r="J38" s="38">
        <v>1.42</v>
      </c>
      <c r="K38" s="22"/>
      <c r="L38" s="22"/>
      <c r="M38" s="22"/>
      <c r="N38" s="22"/>
      <c r="O38" s="22"/>
      <c r="P38" s="22"/>
    </row>
    <row r="39" spans="1:16" ht="39" customHeight="1" x14ac:dyDescent="0.15">
      <c r="A39" s="22"/>
      <c r="B39" s="35"/>
      <c r="C39" s="1178" t="s">
        <v>536</v>
      </c>
      <c r="D39" s="1179"/>
      <c r="E39" s="1180"/>
      <c r="F39" s="36">
        <v>1.28</v>
      </c>
      <c r="G39" s="37">
        <v>0.72</v>
      </c>
      <c r="H39" s="37">
        <v>0.51</v>
      </c>
      <c r="I39" s="37">
        <v>0.67</v>
      </c>
      <c r="J39" s="38">
        <v>0.82</v>
      </c>
      <c r="K39" s="22"/>
      <c r="L39" s="22"/>
      <c r="M39" s="22"/>
      <c r="N39" s="22"/>
      <c r="O39" s="22"/>
      <c r="P39" s="22"/>
    </row>
    <row r="40" spans="1:16" ht="39" customHeight="1" x14ac:dyDescent="0.15">
      <c r="A40" s="22"/>
      <c r="B40" s="35"/>
      <c r="C40" s="1178" t="s">
        <v>537</v>
      </c>
      <c r="D40" s="1179"/>
      <c r="E40" s="1180"/>
      <c r="F40" s="36">
        <v>0.13</v>
      </c>
      <c r="G40" s="37">
        <v>0.19</v>
      </c>
      <c r="H40" s="37">
        <v>0.25</v>
      </c>
      <c r="I40" s="37">
        <v>0.26</v>
      </c>
      <c r="J40" s="38">
        <v>0.24</v>
      </c>
      <c r="K40" s="22"/>
      <c r="L40" s="22"/>
      <c r="M40" s="22"/>
      <c r="N40" s="22"/>
      <c r="O40" s="22"/>
      <c r="P40" s="22"/>
    </row>
    <row r="41" spans="1:16" ht="39" customHeight="1" x14ac:dyDescent="0.15">
      <c r="A41" s="22"/>
      <c r="B41" s="35"/>
      <c r="C41" s="1178" t="s">
        <v>538</v>
      </c>
      <c r="D41" s="1179"/>
      <c r="E41" s="1180"/>
      <c r="F41" s="36">
        <v>0.28999999999999998</v>
      </c>
      <c r="G41" s="37">
        <v>0.26</v>
      </c>
      <c r="H41" s="37">
        <v>0.26</v>
      </c>
      <c r="I41" s="37">
        <v>0.4</v>
      </c>
      <c r="J41" s="38">
        <v>0.19</v>
      </c>
      <c r="K41" s="22"/>
      <c r="L41" s="22"/>
      <c r="M41" s="22"/>
      <c r="N41" s="22"/>
      <c r="O41" s="22"/>
      <c r="P41" s="22"/>
    </row>
    <row r="42" spans="1:16" ht="39" customHeight="1" x14ac:dyDescent="0.15">
      <c r="A42" s="22"/>
      <c r="B42" s="39"/>
      <c r="C42" s="1178" t="s">
        <v>539</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540</v>
      </c>
      <c r="D43" s="1182"/>
      <c r="E43" s="1183"/>
      <c r="F43" s="41">
        <v>0.23</v>
      </c>
      <c r="G43" s="42">
        <v>0.19</v>
      </c>
      <c r="H43" s="42">
        <v>0.16</v>
      </c>
      <c r="I43" s="42">
        <v>0.16</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2904</v>
      </c>
      <c r="L45" s="60">
        <v>3066</v>
      </c>
      <c r="M45" s="60">
        <v>2893</v>
      </c>
      <c r="N45" s="60">
        <v>3000</v>
      </c>
      <c r="O45" s="61">
        <v>3010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1716</v>
      </c>
      <c r="L48" s="64">
        <v>1761</v>
      </c>
      <c r="M48" s="64">
        <v>1805</v>
      </c>
      <c r="N48" s="64">
        <v>1801</v>
      </c>
      <c r="O48" s="65">
        <v>1820</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487</v>
      </c>
      <c r="L49" s="64" t="s">
        <v>487</v>
      </c>
      <c r="M49" s="64" t="s">
        <v>487</v>
      </c>
      <c r="N49" s="64" t="s">
        <v>487</v>
      </c>
      <c r="O49" s="65" t="s">
        <v>487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18</v>
      </c>
      <c r="L50" s="64">
        <v>17</v>
      </c>
      <c r="M50" s="64">
        <v>24</v>
      </c>
      <c r="N50" s="64">
        <v>19</v>
      </c>
      <c r="O50" s="65">
        <v>19</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3174</v>
      </c>
      <c r="L52" s="64">
        <v>3296</v>
      </c>
      <c r="M52" s="64">
        <v>3406</v>
      </c>
      <c r="N52" s="64">
        <v>3400</v>
      </c>
      <c r="O52" s="65">
        <v>3393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1465</v>
      </c>
      <c r="L53" s="69">
        <v>1548</v>
      </c>
      <c r="M53" s="69">
        <v>1316</v>
      </c>
      <c r="N53" s="69">
        <v>1420</v>
      </c>
      <c r="O53" s="70">
        <v>1456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02" t="s">
        <v>24</v>
      </c>
      <c r="C41" s="1203"/>
      <c r="D41" s="81"/>
      <c r="E41" s="1208" t="s">
        <v>25</v>
      </c>
      <c r="F41" s="1208"/>
      <c r="G41" s="1208"/>
      <c r="H41" s="1209"/>
      <c r="I41" s="82">
        <v>26113</v>
      </c>
      <c r="J41" s="83">
        <v>25298</v>
      </c>
      <c r="K41" s="83">
        <v>23521</v>
      </c>
      <c r="L41" s="83">
        <v>21599</v>
      </c>
      <c r="M41" s="84">
        <v>20695</v>
      </c>
    </row>
    <row r="42" spans="2:13" ht="27.75" customHeight="1" x14ac:dyDescent="0.15">
      <c r="B42" s="1204"/>
      <c r="C42" s="1205"/>
      <c r="D42" s="85"/>
      <c r="E42" s="1210" t="s">
        <v>26</v>
      </c>
      <c r="F42" s="1210"/>
      <c r="G42" s="1210"/>
      <c r="H42" s="1211"/>
      <c r="I42" s="86">
        <v>234</v>
      </c>
      <c r="J42" s="87">
        <v>214</v>
      </c>
      <c r="K42" s="87">
        <v>169</v>
      </c>
      <c r="L42" s="87">
        <v>150</v>
      </c>
      <c r="M42" s="88">
        <v>131</v>
      </c>
    </row>
    <row r="43" spans="2:13" ht="27.75" customHeight="1" x14ac:dyDescent="0.15">
      <c r="B43" s="1204"/>
      <c r="C43" s="1205"/>
      <c r="D43" s="85"/>
      <c r="E43" s="1210" t="s">
        <v>27</v>
      </c>
      <c r="F43" s="1210"/>
      <c r="G43" s="1210"/>
      <c r="H43" s="1211"/>
      <c r="I43" s="86">
        <v>21454</v>
      </c>
      <c r="J43" s="87">
        <v>20556</v>
      </c>
      <c r="K43" s="87">
        <v>19596</v>
      </c>
      <c r="L43" s="87">
        <v>18613</v>
      </c>
      <c r="M43" s="88">
        <v>17695</v>
      </c>
    </row>
    <row r="44" spans="2:13" ht="27.75" customHeight="1" x14ac:dyDescent="0.15">
      <c r="B44" s="1204"/>
      <c r="C44" s="1205"/>
      <c r="D44" s="85"/>
      <c r="E44" s="1210" t="s">
        <v>28</v>
      </c>
      <c r="F44" s="1210"/>
      <c r="G44" s="1210"/>
      <c r="H44" s="1211"/>
      <c r="I44" s="86" t="s">
        <v>487</v>
      </c>
      <c r="J44" s="87" t="s">
        <v>487</v>
      </c>
      <c r="K44" s="87" t="s">
        <v>487</v>
      </c>
      <c r="L44" s="87" t="s">
        <v>487</v>
      </c>
      <c r="M44" s="88" t="s">
        <v>487</v>
      </c>
    </row>
    <row r="45" spans="2:13" ht="27.75" customHeight="1" x14ac:dyDescent="0.15">
      <c r="B45" s="1204"/>
      <c r="C45" s="1205"/>
      <c r="D45" s="85"/>
      <c r="E45" s="1210" t="s">
        <v>29</v>
      </c>
      <c r="F45" s="1210"/>
      <c r="G45" s="1210"/>
      <c r="H45" s="1211"/>
      <c r="I45" s="86">
        <v>4207</v>
      </c>
      <c r="J45" s="87">
        <v>4370</v>
      </c>
      <c r="K45" s="87">
        <v>3923</v>
      </c>
      <c r="L45" s="87">
        <v>4148</v>
      </c>
      <c r="M45" s="88">
        <v>4130</v>
      </c>
    </row>
    <row r="46" spans="2:13" ht="27.75" customHeight="1" x14ac:dyDescent="0.15">
      <c r="B46" s="1204"/>
      <c r="C46" s="1205"/>
      <c r="D46" s="89"/>
      <c r="E46" s="1210" t="s">
        <v>30</v>
      </c>
      <c r="F46" s="1210"/>
      <c r="G46" s="1210"/>
      <c r="H46" s="1211"/>
      <c r="I46" s="86" t="s">
        <v>487</v>
      </c>
      <c r="J46" s="87" t="s">
        <v>487</v>
      </c>
      <c r="K46" s="87" t="s">
        <v>487</v>
      </c>
      <c r="L46" s="87" t="s">
        <v>487</v>
      </c>
      <c r="M46" s="88" t="s">
        <v>487</v>
      </c>
    </row>
    <row r="47" spans="2:13" ht="27.75" customHeight="1" x14ac:dyDescent="0.15">
      <c r="B47" s="1204"/>
      <c r="C47" s="1205"/>
      <c r="D47" s="90"/>
      <c r="E47" s="1212" t="s">
        <v>31</v>
      </c>
      <c r="F47" s="1213"/>
      <c r="G47" s="1213"/>
      <c r="H47" s="1214"/>
      <c r="I47" s="86" t="s">
        <v>487</v>
      </c>
      <c r="J47" s="87" t="s">
        <v>487</v>
      </c>
      <c r="K47" s="87" t="s">
        <v>487</v>
      </c>
      <c r="L47" s="87" t="s">
        <v>487</v>
      </c>
      <c r="M47" s="88" t="s">
        <v>487</v>
      </c>
    </row>
    <row r="48" spans="2:13" ht="27.75" customHeight="1" x14ac:dyDescent="0.15">
      <c r="B48" s="1204"/>
      <c r="C48" s="1205"/>
      <c r="D48" s="85"/>
      <c r="E48" s="1210" t="s">
        <v>32</v>
      </c>
      <c r="F48" s="1210"/>
      <c r="G48" s="1210"/>
      <c r="H48" s="1211"/>
      <c r="I48" s="86" t="s">
        <v>487</v>
      </c>
      <c r="J48" s="87" t="s">
        <v>487</v>
      </c>
      <c r="K48" s="87" t="s">
        <v>487</v>
      </c>
      <c r="L48" s="87" t="s">
        <v>487</v>
      </c>
      <c r="M48" s="88" t="s">
        <v>487</v>
      </c>
    </row>
    <row r="49" spans="2:13" ht="27.75" customHeight="1" x14ac:dyDescent="0.15">
      <c r="B49" s="1206"/>
      <c r="C49" s="1207"/>
      <c r="D49" s="85"/>
      <c r="E49" s="1210" t="s">
        <v>33</v>
      </c>
      <c r="F49" s="1210"/>
      <c r="G49" s="1210"/>
      <c r="H49" s="1211"/>
      <c r="I49" s="86" t="s">
        <v>487</v>
      </c>
      <c r="J49" s="87" t="s">
        <v>487</v>
      </c>
      <c r="K49" s="87" t="s">
        <v>487</v>
      </c>
      <c r="L49" s="87" t="s">
        <v>487</v>
      </c>
      <c r="M49" s="88" t="s">
        <v>487</v>
      </c>
    </row>
    <row r="50" spans="2:13" ht="27.75" customHeight="1" x14ac:dyDescent="0.15">
      <c r="B50" s="1215" t="s">
        <v>34</v>
      </c>
      <c r="C50" s="1216"/>
      <c r="D50" s="91"/>
      <c r="E50" s="1210" t="s">
        <v>35</v>
      </c>
      <c r="F50" s="1210"/>
      <c r="G50" s="1210"/>
      <c r="H50" s="1211"/>
      <c r="I50" s="86">
        <v>11805</v>
      </c>
      <c r="J50" s="87">
        <v>12489</v>
      </c>
      <c r="K50" s="87">
        <v>12935</v>
      </c>
      <c r="L50" s="87">
        <v>13212</v>
      </c>
      <c r="M50" s="88">
        <v>13689</v>
      </c>
    </row>
    <row r="51" spans="2:13" ht="27.75" customHeight="1" x14ac:dyDescent="0.15">
      <c r="B51" s="1204"/>
      <c r="C51" s="1205"/>
      <c r="D51" s="85"/>
      <c r="E51" s="1210" t="s">
        <v>36</v>
      </c>
      <c r="F51" s="1210"/>
      <c r="G51" s="1210"/>
      <c r="H51" s="1211"/>
      <c r="I51" s="86">
        <v>688</v>
      </c>
      <c r="J51" s="87">
        <v>611</v>
      </c>
      <c r="K51" s="87">
        <v>533</v>
      </c>
      <c r="L51" s="87">
        <v>455</v>
      </c>
      <c r="M51" s="88">
        <v>378</v>
      </c>
    </row>
    <row r="52" spans="2:13" ht="27.75" customHeight="1" x14ac:dyDescent="0.15">
      <c r="B52" s="1206"/>
      <c r="C52" s="1207"/>
      <c r="D52" s="85"/>
      <c r="E52" s="1210" t="s">
        <v>37</v>
      </c>
      <c r="F52" s="1210"/>
      <c r="G52" s="1210"/>
      <c r="H52" s="1211"/>
      <c r="I52" s="86">
        <v>33413</v>
      </c>
      <c r="J52" s="87">
        <v>32996</v>
      </c>
      <c r="K52" s="87">
        <v>31894</v>
      </c>
      <c r="L52" s="87">
        <v>29742</v>
      </c>
      <c r="M52" s="88">
        <v>28490</v>
      </c>
    </row>
    <row r="53" spans="2:13" ht="27.75" customHeight="1" thickBot="1" x14ac:dyDescent="0.2">
      <c r="B53" s="1217" t="s">
        <v>21</v>
      </c>
      <c r="C53" s="1218"/>
      <c r="D53" s="92"/>
      <c r="E53" s="1219" t="s">
        <v>38</v>
      </c>
      <c r="F53" s="1219"/>
      <c r="G53" s="1219"/>
      <c r="H53" s="1220"/>
      <c r="I53" s="93">
        <v>6102</v>
      </c>
      <c r="J53" s="94">
        <v>4342</v>
      </c>
      <c r="K53" s="94">
        <v>1847</v>
      </c>
      <c r="L53" s="94">
        <v>1102</v>
      </c>
      <c r="M53" s="95">
        <v>94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J7"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568</v>
      </c>
      <c r="I42" s="354"/>
      <c r="J42" s="354"/>
      <c r="K42" s="354"/>
      <c r="L42" s="246"/>
      <c r="M42" s="246"/>
      <c r="N42" s="246"/>
      <c r="O42" s="246"/>
    </row>
    <row r="43" spans="2:17" x14ac:dyDescent="0.15">
      <c r="B43" s="250"/>
      <c r="C43" s="246"/>
      <c r="D43" s="246"/>
      <c r="E43" s="246"/>
      <c r="F43" s="246"/>
      <c r="G43" s="1221" t="s">
        <v>577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30"/>
      <c r="H50" s="1231"/>
      <c r="I50" s="1231"/>
      <c r="J50" s="1232"/>
      <c r="K50" s="356" t="s">
        <v>526</v>
      </c>
      <c r="L50" s="356" t="s">
        <v>527</v>
      </c>
      <c r="M50" s="356" t="s">
        <v>528</v>
      </c>
      <c r="N50" s="356" t="s">
        <v>529</v>
      </c>
      <c r="O50" s="356" t="s">
        <v>530</v>
      </c>
    </row>
    <row r="51" spans="1:17" x14ac:dyDescent="0.15">
      <c r="B51" s="250"/>
      <c r="C51" s="246"/>
      <c r="D51" s="246"/>
      <c r="E51" s="246"/>
      <c r="F51" s="246"/>
      <c r="G51" s="1233" t="s">
        <v>570</v>
      </c>
      <c r="H51" s="1234"/>
      <c r="I51" s="1239" t="s">
        <v>571</v>
      </c>
      <c r="J51" s="1239"/>
      <c r="K51" s="1241"/>
      <c r="L51" s="1241"/>
      <c r="M51" s="1241"/>
      <c r="N51" s="1242">
        <v>10.1</v>
      </c>
      <c r="O51" s="1242">
        <v>0.8</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576</v>
      </c>
      <c r="J53" s="1243"/>
      <c r="K53" s="1250"/>
      <c r="L53" s="1250"/>
      <c r="M53" s="1250"/>
      <c r="N53" s="1252">
        <v>48.6</v>
      </c>
      <c r="O53" s="1252">
        <v>49.3</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572</v>
      </c>
      <c r="H55" s="1245"/>
      <c r="I55" s="1243" t="s">
        <v>571</v>
      </c>
      <c r="J55" s="1243"/>
      <c r="K55" s="1241"/>
      <c r="L55" s="1241"/>
      <c r="M55" s="1241"/>
      <c r="N55" s="1242">
        <v>41.5</v>
      </c>
      <c r="O55" s="1242">
        <v>36.6</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576</v>
      </c>
      <c r="J57" s="1253"/>
      <c r="K57" s="1250"/>
      <c r="L57" s="1250"/>
      <c r="M57" s="1250"/>
      <c r="N57" s="1252">
        <v>56.4</v>
      </c>
      <c r="O57" s="1252">
        <v>56.6</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353" t="s">
        <v>568</v>
      </c>
      <c r="I64" s="354"/>
      <c r="J64" s="354"/>
      <c r="K64" s="354"/>
      <c r="L64" s="246"/>
      <c r="M64" s="246"/>
      <c r="N64" s="246"/>
      <c r="O64" s="246"/>
    </row>
    <row r="65" spans="2:30" x14ac:dyDescent="0.15">
      <c r="B65" s="250"/>
      <c r="C65" s="246"/>
      <c r="D65" s="246"/>
      <c r="E65" s="246"/>
      <c r="F65" s="246"/>
      <c r="G65" s="1221" t="s">
        <v>578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30"/>
      <c r="H72" s="1231"/>
      <c r="I72" s="1231"/>
      <c r="J72" s="1232"/>
      <c r="K72" s="356" t="s">
        <v>526</v>
      </c>
      <c r="L72" s="356" t="s">
        <v>527</v>
      </c>
      <c r="M72" s="356" t="s">
        <v>528</v>
      </c>
      <c r="N72" s="356" t="s">
        <v>529</v>
      </c>
      <c r="O72" s="356" t="s">
        <v>530</v>
      </c>
    </row>
    <row r="73" spans="2:30" x14ac:dyDescent="0.15">
      <c r="B73" s="250"/>
      <c r="C73" s="246"/>
      <c r="D73" s="246"/>
      <c r="E73" s="246"/>
      <c r="F73" s="246"/>
      <c r="G73" s="1233" t="s">
        <v>570</v>
      </c>
      <c r="H73" s="1234"/>
      <c r="I73" s="1239" t="s">
        <v>571</v>
      </c>
      <c r="J73" s="1239"/>
      <c r="K73" s="1254">
        <v>52.5</v>
      </c>
      <c r="L73" s="1254">
        <v>37.4</v>
      </c>
      <c r="M73" s="1242">
        <v>16.600000000000001</v>
      </c>
      <c r="N73" s="1242">
        <v>10.1</v>
      </c>
      <c r="O73" s="1242">
        <v>0.8</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575</v>
      </c>
      <c r="J75" s="1243"/>
      <c r="K75" s="1252">
        <v>12.5</v>
      </c>
      <c r="L75" s="1252">
        <v>12.9</v>
      </c>
      <c r="M75" s="1252">
        <v>12.6</v>
      </c>
      <c r="N75" s="1252">
        <v>12.7</v>
      </c>
      <c r="O75" s="1252">
        <v>12.8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572</v>
      </c>
      <c r="H77" s="1245"/>
      <c r="I77" s="1243" t="s">
        <v>571</v>
      </c>
      <c r="J77" s="1243"/>
      <c r="K77" s="1254">
        <v>85.8</v>
      </c>
      <c r="L77" s="1254">
        <v>76.599999999999994</v>
      </c>
      <c r="M77" s="1242">
        <v>60.9</v>
      </c>
      <c r="N77" s="1242">
        <v>41.5</v>
      </c>
      <c r="O77" s="1242">
        <v>36.6</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575</v>
      </c>
      <c r="J79" s="1253"/>
      <c r="K79" s="1256">
        <v>13.4</v>
      </c>
      <c r="L79" s="1256">
        <v>13.2</v>
      </c>
      <c r="M79" s="1256">
        <v>12.6</v>
      </c>
      <c r="N79" s="1256">
        <v>9.6</v>
      </c>
      <c r="O79" s="1256">
        <v>9.1999999999999993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85997</v>
      </c>
      <c r="E3" s="118"/>
      <c r="F3" s="119">
        <v>62524</v>
      </c>
      <c r="G3" s="120"/>
      <c r="H3" s="121"/>
    </row>
    <row r="4" spans="1:8" x14ac:dyDescent="0.15">
      <c r="A4" s="122"/>
      <c r="B4" s="123"/>
      <c r="C4" s="124"/>
      <c r="D4" s="125">
        <v>45544</v>
      </c>
      <c r="E4" s="126"/>
      <c r="F4" s="127">
        <v>27569</v>
      </c>
      <c r="G4" s="128"/>
      <c r="H4" s="129"/>
    </row>
    <row r="5" spans="1:8" x14ac:dyDescent="0.15">
      <c r="A5" s="110" t="s">
        <v>520</v>
      </c>
      <c r="B5" s="115"/>
      <c r="C5" s="116"/>
      <c r="D5" s="117">
        <v>98758</v>
      </c>
      <c r="E5" s="118"/>
      <c r="F5" s="119">
        <v>80149</v>
      </c>
      <c r="G5" s="120"/>
      <c r="H5" s="121"/>
    </row>
    <row r="6" spans="1:8" x14ac:dyDescent="0.15">
      <c r="A6" s="122"/>
      <c r="B6" s="123"/>
      <c r="C6" s="124"/>
      <c r="D6" s="125">
        <v>59477</v>
      </c>
      <c r="E6" s="126"/>
      <c r="F6" s="127">
        <v>38398</v>
      </c>
      <c r="G6" s="128"/>
      <c r="H6" s="129"/>
    </row>
    <row r="7" spans="1:8" x14ac:dyDescent="0.15">
      <c r="A7" s="110" t="s">
        <v>521</v>
      </c>
      <c r="B7" s="115"/>
      <c r="C7" s="116"/>
      <c r="D7" s="117">
        <v>42301</v>
      </c>
      <c r="E7" s="118"/>
      <c r="F7" s="119">
        <v>57697</v>
      </c>
      <c r="G7" s="120"/>
      <c r="H7" s="121"/>
    </row>
    <row r="8" spans="1:8" x14ac:dyDescent="0.15">
      <c r="A8" s="122"/>
      <c r="B8" s="123"/>
      <c r="C8" s="124"/>
      <c r="D8" s="125">
        <v>24038</v>
      </c>
      <c r="E8" s="126"/>
      <c r="F8" s="127">
        <v>26743</v>
      </c>
      <c r="G8" s="128"/>
      <c r="H8" s="129"/>
    </row>
    <row r="9" spans="1:8" x14ac:dyDescent="0.15">
      <c r="A9" s="110" t="s">
        <v>522</v>
      </c>
      <c r="B9" s="115"/>
      <c r="C9" s="116"/>
      <c r="D9" s="117">
        <v>53383</v>
      </c>
      <c r="E9" s="118"/>
      <c r="F9" s="119">
        <v>63727</v>
      </c>
      <c r="G9" s="120"/>
      <c r="H9" s="121"/>
    </row>
    <row r="10" spans="1:8" x14ac:dyDescent="0.15">
      <c r="A10" s="122"/>
      <c r="B10" s="123"/>
      <c r="C10" s="124"/>
      <c r="D10" s="125">
        <v>36396</v>
      </c>
      <c r="E10" s="126"/>
      <c r="F10" s="127">
        <v>34577</v>
      </c>
      <c r="G10" s="128"/>
      <c r="H10" s="129"/>
    </row>
    <row r="11" spans="1:8" x14ac:dyDescent="0.15">
      <c r="A11" s="110" t="s">
        <v>523</v>
      </c>
      <c r="B11" s="115"/>
      <c r="C11" s="116"/>
      <c r="D11" s="117">
        <v>88427</v>
      </c>
      <c r="E11" s="118"/>
      <c r="F11" s="119">
        <v>66954</v>
      </c>
      <c r="G11" s="120"/>
      <c r="H11" s="121"/>
    </row>
    <row r="12" spans="1:8" x14ac:dyDescent="0.15">
      <c r="A12" s="122"/>
      <c r="B12" s="123"/>
      <c r="C12" s="130"/>
      <c r="D12" s="125">
        <v>41317</v>
      </c>
      <c r="E12" s="126"/>
      <c r="F12" s="127">
        <v>37305</v>
      </c>
      <c r="G12" s="128"/>
      <c r="H12" s="129"/>
    </row>
    <row r="13" spans="1:8" x14ac:dyDescent="0.15">
      <c r="A13" s="110"/>
      <c r="B13" s="115"/>
      <c r="C13" s="131"/>
      <c r="D13" s="132">
        <v>73773</v>
      </c>
      <c r="E13" s="133"/>
      <c r="F13" s="134">
        <v>66210</v>
      </c>
      <c r="G13" s="135"/>
      <c r="H13" s="121"/>
    </row>
    <row r="14" spans="1:8" x14ac:dyDescent="0.15">
      <c r="A14" s="122"/>
      <c r="B14" s="123"/>
      <c r="C14" s="124"/>
      <c r="D14" s="125">
        <v>41354</v>
      </c>
      <c r="E14" s="126"/>
      <c r="F14" s="127">
        <v>32918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5.58</v>
      </c>
      <c r="C19" s="136">
        <f>ROUND(VALUE(SUBSTITUTE(実質収支比率等に係る経年分析!G$48,"▲","-")),2)</f>
        <v>4.32</v>
      </c>
      <c r="D19" s="136">
        <f>ROUND(VALUE(SUBSTITUTE(実質収支比率等に係る経年分析!H$48,"▲","-")),2)</f>
        <v>4</v>
      </c>
      <c r="E19" s="136">
        <f>ROUND(VALUE(SUBSTITUTE(実質収支比率等に係る経年分析!I$48,"▲","-")),2)</f>
        <v>5.15</v>
      </c>
      <c r="F19" s="136">
        <f>ROUND(VALUE(SUBSTITUTE(実質収支比率等に係る経年分析!J$48,"▲","-")),2)</f>
        <v>2.64</v>
      </c>
    </row>
    <row r="20" spans="1:11" x14ac:dyDescent="0.15">
      <c r="A20" s="136" t="s">
        <v>43</v>
      </c>
      <c r="B20" s="136">
        <f>ROUND(VALUE(SUBSTITUTE(実質収支比率等に係る経年分析!F$47,"▲","-")),2)</f>
        <v>45.12</v>
      </c>
      <c r="C20" s="136">
        <f>ROUND(VALUE(SUBSTITUTE(実質収支比率等に係る経年分析!G$47,"▲","-")),2)</f>
        <v>48.05</v>
      </c>
      <c r="D20" s="136">
        <f>ROUND(VALUE(SUBSTITUTE(実質収支比率等に係る経年分析!H$47,"▲","-")),2)</f>
        <v>52.5</v>
      </c>
      <c r="E20" s="136">
        <f>ROUND(VALUE(SUBSTITUTE(実質収支比率等に係る経年分析!I$47,"▲","-")),2)</f>
        <v>56.09</v>
      </c>
      <c r="F20" s="136">
        <f>ROUND(VALUE(SUBSTITUTE(実質収支比率等に係る経年分析!J$47,"▲","-")),2)</f>
        <v>60.51</v>
      </c>
    </row>
    <row r="21" spans="1:11" x14ac:dyDescent="0.15">
      <c r="A21" s="136" t="s">
        <v>44</v>
      </c>
      <c r="B21" s="136">
        <f>IF(ISNUMBER(VALUE(SUBSTITUTE(実質収支比率等に係る経年分析!F$49,"▲","-"))),ROUND(VALUE(SUBSTITUTE(実質収支比率等に係る経年分析!F$49,"▲","-")),2),NA())</f>
        <v>1.48</v>
      </c>
      <c r="C21" s="136">
        <f>IF(ISNUMBER(VALUE(SUBSTITUTE(実質収支比率等に係る経年分析!G$49,"▲","-"))),ROUND(VALUE(SUBSTITUTE(実質収支比率等に係る経年分析!G$49,"▲","-")),2),NA())</f>
        <v>2.2599999999999998</v>
      </c>
      <c r="D21" s="136">
        <f>IF(ISNUMBER(VALUE(SUBSTITUTE(実質収支比率等に係る経年分析!H$49,"▲","-"))),ROUND(VALUE(SUBSTITUTE(実質収支比率等に係る経年分析!H$49,"▲","-")),2),NA())</f>
        <v>2.67</v>
      </c>
      <c r="E21" s="136">
        <f>IF(ISNUMBER(VALUE(SUBSTITUTE(実質収支比率等に係る経年分析!I$49,"▲","-"))),ROUND(VALUE(SUBSTITUTE(実質収支比率等に係る経年分析!I$49,"▲","-")),2),NA())</f>
        <v>4.04</v>
      </c>
      <c r="F21" s="136">
        <f>IF(ISNUMBER(VALUE(SUBSTITUTE(実質収支比率等に係る経年分析!J$49,"▲","-"))),ROUND(VALUE(SUBSTITUTE(実質収支比率等に係る経年分析!J$49,"▲","-")),2),NA())</f>
        <v>0.59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0.17</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0.28999999999999998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0.19</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0.24</v>
      </c>
    </row>
    <row r="31" spans="1:11" x14ac:dyDescent="0.15">
      <c r="A31" s="137" t="str">
        <f>IF(連結実質赤字比率に係る赤字・黒字の構成分析!C$39="",NA(),連結実質赤字比率に係る赤字・黒字の構成分析!C$39)</f>
        <v>下呂温泉合掌村事業会計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1.28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0.82</v>
      </c>
    </row>
    <row r="32" spans="1:11" x14ac:dyDescent="0.15">
      <c r="A32" s="137" t="str">
        <f>IF(連結実質赤字比率に係る赤字・黒字の構成分析!C$38="",NA(),連結実質赤字比率に係る赤字・黒字の構成分析!C$38)</f>
        <v>金山病院事業会計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0.56999999999999995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1.42</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2.0499999999999998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5.58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2.63</v>
      </c>
    </row>
    <row r="35" spans="1:16" x14ac:dyDescent="0.15">
      <c r="A35" s="137" t="str">
        <f>IF(連結実質赤字比率に係る赤字・黒字の構成分析!C$35="",NA(),連結実質赤字比率に係る赤字・黒字の構成分析!C$35)</f>
        <v>国民健康保険事業特別会計（事業勘定）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2.2400000000000002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4.88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3174</v>
      </c>
      <c r="E42" s="138"/>
      <c r="F42" s="138"/>
      <c r="G42" s="138">
        <f>'実質公債費比率（分子）の構造'!L$52</f>
        <v>3296</v>
      </c>
      <c r="H42" s="138"/>
      <c r="I42" s="138"/>
      <c r="J42" s="138">
        <f>'実質公債費比率（分子）の構造'!M$52</f>
        <v>3406</v>
      </c>
      <c r="K42" s="138"/>
      <c r="L42" s="138"/>
      <c r="M42" s="138">
        <f>'実質公債費比率（分子）の構造'!N$52</f>
        <v>3400</v>
      </c>
      <c r="N42" s="138"/>
      <c r="O42" s="138"/>
      <c r="P42" s="138">
        <f>'実質公債費比率（分子）の構造'!O$52</f>
        <v>3393</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18</v>
      </c>
      <c r="C44" s="138"/>
      <c r="D44" s="138"/>
      <c r="E44" s="138">
        <f>'実質公債費比率（分子）の構造'!L$50</f>
        <v>17</v>
      </c>
      <c r="F44" s="138"/>
      <c r="G44" s="138"/>
      <c r="H44" s="138">
        <f>'実質公債費比率（分子）の構造'!M$50</f>
        <v>24</v>
      </c>
      <c r="I44" s="138"/>
      <c r="J44" s="138"/>
      <c r="K44" s="138">
        <f>'実質公債費比率（分子）の構造'!N$50</f>
        <v>19</v>
      </c>
      <c r="L44" s="138"/>
      <c r="M44" s="138"/>
      <c r="N44" s="138">
        <f>'実質公債費比率（分子）の構造'!O$50</f>
        <v>19</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1716</v>
      </c>
      <c r="C46" s="138"/>
      <c r="D46" s="138"/>
      <c r="E46" s="138">
        <f>'実質公債費比率（分子）の構造'!L$48</f>
        <v>1761</v>
      </c>
      <c r="F46" s="138"/>
      <c r="G46" s="138"/>
      <c r="H46" s="138">
        <f>'実質公債費比率（分子）の構造'!M$48</f>
        <v>1805</v>
      </c>
      <c r="I46" s="138"/>
      <c r="J46" s="138"/>
      <c r="K46" s="138">
        <f>'実質公債費比率（分子）の構造'!N$48</f>
        <v>1801</v>
      </c>
      <c r="L46" s="138"/>
      <c r="M46" s="138"/>
      <c r="N46" s="138">
        <f>'実質公債費比率（分子）の構造'!O$48</f>
        <v>1820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2904</v>
      </c>
      <c r="C49" s="138"/>
      <c r="D49" s="138"/>
      <c r="E49" s="138">
        <f>'実質公債費比率（分子）の構造'!L$45</f>
        <v>3066</v>
      </c>
      <c r="F49" s="138"/>
      <c r="G49" s="138"/>
      <c r="H49" s="138">
        <f>'実質公債費比率（分子）の構造'!M$45</f>
        <v>2893</v>
      </c>
      <c r="I49" s="138"/>
      <c r="J49" s="138"/>
      <c r="K49" s="138">
        <f>'実質公債費比率（分子）の構造'!N$45</f>
        <v>3000</v>
      </c>
      <c r="L49" s="138"/>
      <c r="M49" s="138"/>
      <c r="N49" s="138">
        <f>'実質公債費比率（分子）の構造'!O$45</f>
        <v>3010</v>
      </c>
      <c r="O49" s="138"/>
      <c r="P49" s="138"/>
    </row>
    <row r="50" spans="1:16" x14ac:dyDescent="0.15">
      <c r="A50" s="138" t="s">
        <v>59</v>
      </c>
      <c r="B50" s="138" t="e">
        <f>NA()</f>
        <v>#N/A</v>
      </c>
      <c r="C50" s="138">
        <f>IF(ISNUMBER('実質公債費比率（分子）の構造'!K$53),'実質公債費比率（分子）の構造'!K$53,NA())</f>
        <v>1465</v>
      </c>
      <c r="D50" s="138" t="e">
        <f>NA()</f>
        <v>#N/A</v>
      </c>
      <c r="E50" s="138" t="e">
        <f>NA()</f>
        <v>#N/A</v>
      </c>
      <c r="F50" s="138">
        <f>IF(ISNUMBER('実質公債費比率（分子）の構造'!L$53),'実質公債費比率（分子）の構造'!L$53,NA())</f>
        <v>1548</v>
      </c>
      <c r="G50" s="138" t="e">
        <f>NA()</f>
        <v>#N/A</v>
      </c>
      <c r="H50" s="138" t="e">
        <f>NA()</f>
        <v>#N/A</v>
      </c>
      <c r="I50" s="138">
        <f>IF(ISNUMBER('実質公債費比率（分子）の構造'!M$53),'実質公債費比率（分子）の構造'!M$53,NA())</f>
        <v>1316</v>
      </c>
      <c r="J50" s="138" t="e">
        <f>NA()</f>
        <v>#N/A</v>
      </c>
      <c r="K50" s="138" t="e">
        <f>NA()</f>
        <v>#N/A</v>
      </c>
      <c r="L50" s="138">
        <f>IF(ISNUMBER('実質公債費比率（分子）の構造'!N$53),'実質公債費比率（分子）の構造'!N$53,NA())</f>
        <v>1420</v>
      </c>
      <c r="M50" s="138" t="e">
        <f>NA()</f>
        <v>#N/A</v>
      </c>
      <c r="N50" s="138" t="e">
        <f>NA()</f>
        <v>#N/A</v>
      </c>
      <c r="O50" s="138">
        <f>IF(ISNUMBER('実質公債費比率（分子）の構造'!O$53),'実質公債費比率（分子）の構造'!O$53,NA())</f>
        <v>1456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33413</v>
      </c>
      <c r="E56" s="137"/>
      <c r="F56" s="137"/>
      <c r="G56" s="137">
        <f>'将来負担比率（分子）の構造'!J$52</f>
        <v>32996</v>
      </c>
      <c r="H56" s="137"/>
      <c r="I56" s="137"/>
      <c r="J56" s="137">
        <f>'将来負担比率（分子）の構造'!K$52</f>
        <v>31894</v>
      </c>
      <c r="K56" s="137"/>
      <c r="L56" s="137"/>
      <c r="M56" s="137">
        <f>'将来負担比率（分子）の構造'!L$52</f>
        <v>29742</v>
      </c>
      <c r="N56" s="137"/>
      <c r="O56" s="137"/>
      <c r="P56" s="137">
        <f>'将来負担比率（分子）の構造'!M$52</f>
        <v>28490</v>
      </c>
    </row>
    <row r="57" spans="1:16" x14ac:dyDescent="0.15">
      <c r="A57" s="137" t="s">
        <v>36</v>
      </c>
      <c r="B57" s="137"/>
      <c r="C57" s="137"/>
      <c r="D57" s="137">
        <f>'将来負担比率（分子）の構造'!I$51</f>
        <v>688</v>
      </c>
      <c r="E57" s="137"/>
      <c r="F57" s="137"/>
      <c r="G57" s="137">
        <f>'将来負担比率（分子）の構造'!J$51</f>
        <v>611</v>
      </c>
      <c r="H57" s="137"/>
      <c r="I57" s="137"/>
      <c r="J57" s="137">
        <f>'将来負担比率（分子）の構造'!K$51</f>
        <v>533</v>
      </c>
      <c r="K57" s="137"/>
      <c r="L57" s="137"/>
      <c r="M57" s="137">
        <f>'将来負担比率（分子）の構造'!L$51</f>
        <v>455</v>
      </c>
      <c r="N57" s="137"/>
      <c r="O57" s="137"/>
      <c r="P57" s="137">
        <f>'将来負担比率（分子）の構造'!M$51</f>
        <v>378</v>
      </c>
    </row>
    <row r="58" spans="1:16" x14ac:dyDescent="0.15">
      <c r="A58" s="137" t="s">
        <v>35</v>
      </c>
      <c r="B58" s="137"/>
      <c r="C58" s="137"/>
      <c r="D58" s="137">
        <f>'将来負担比率（分子）の構造'!I$50</f>
        <v>11805</v>
      </c>
      <c r="E58" s="137"/>
      <c r="F58" s="137"/>
      <c r="G58" s="137">
        <f>'将来負担比率（分子）の構造'!J$50</f>
        <v>12489</v>
      </c>
      <c r="H58" s="137"/>
      <c r="I58" s="137"/>
      <c r="J58" s="137">
        <f>'将来負担比率（分子）の構造'!K$50</f>
        <v>12935</v>
      </c>
      <c r="K58" s="137"/>
      <c r="L58" s="137"/>
      <c r="M58" s="137">
        <f>'将来負担比率（分子）の構造'!L$50</f>
        <v>13212</v>
      </c>
      <c r="N58" s="137"/>
      <c r="O58" s="137"/>
      <c r="P58" s="137">
        <f>'将来負担比率（分子）の構造'!M$50</f>
        <v>13689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4207</v>
      </c>
      <c r="C62" s="137"/>
      <c r="D62" s="137"/>
      <c r="E62" s="137">
        <f>'将来負担比率（分子）の構造'!J$45</f>
        <v>4370</v>
      </c>
      <c r="F62" s="137"/>
      <c r="G62" s="137"/>
      <c r="H62" s="137">
        <f>'将来負担比率（分子）の構造'!K$45</f>
        <v>3923</v>
      </c>
      <c r="I62" s="137"/>
      <c r="J62" s="137"/>
      <c r="K62" s="137">
        <f>'将来負担比率（分子）の構造'!L$45</f>
        <v>4148</v>
      </c>
      <c r="L62" s="137"/>
      <c r="M62" s="137"/>
      <c r="N62" s="137">
        <f>'将来負担比率（分子）の構造'!M$45</f>
        <v>4130</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21454</v>
      </c>
      <c r="C64" s="137"/>
      <c r="D64" s="137"/>
      <c r="E64" s="137">
        <f>'将来負担比率（分子）の構造'!J$43</f>
        <v>20556</v>
      </c>
      <c r="F64" s="137"/>
      <c r="G64" s="137"/>
      <c r="H64" s="137">
        <f>'将来負担比率（分子）の構造'!K$43</f>
        <v>19596</v>
      </c>
      <c r="I64" s="137"/>
      <c r="J64" s="137"/>
      <c r="K64" s="137">
        <f>'将来負担比率（分子）の構造'!L$43</f>
        <v>18613</v>
      </c>
      <c r="L64" s="137"/>
      <c r="M64" s="137"/>
      <c r="N64" s="137">
        <f>'将来負担比率（分子）の構造'!M$43</f>
        <v>17695</v>
      </c>
      <c r="O64" s="137"/>
      <c r="P64" s="137"/>
    </row>
    <row r="65" spans="1:16" x14ac:dyDescent="0.15">
      <c r="A65" s="137" t="s">
        <v>26</v>
      </c>
      <c r="B65" s="137">
        <f>'将来負担比率（分子）の構造'!I$42</f>
        <v>234</v>
      </c>
      <c r="C65" s="137"/>
      <c r="D65" s="137"/>
      <c r="E65" s="137">
        <f>'将来負担比率（分子）の構造'!J$42</f>
        <v>214</v>
      </c>
      <c r="F65" s="137"/>
      <c r="G65" s="137"/>
      <c r="H65" s="137">
        <f>'将来負担比率（分子）の構造'!K$42</f>
        <v>169</v>
      </c>
      <c r="I65" s="137"/>
      <c r="J65" s="137"/>
      <c r="K65" s="137">
        <f>'将来負担比率（分子）の構造'!L$42</f>
        <v>150</v>
      </c>
      <c r="L65" s="137"/>
      <c r="M65" s="137"/>
      <c r="N65" s="137">
        <f>'将来負担比率（分子）の構造'!M$42</f>
        <v>131</v>
      </c>
      <c r="O65" s="137"/>
      <c r="P65" s="137"/>
    </row>
    <row r="66" spans="1:16" x14ac:dyDescent="0.15">
      <c r="A66" s="137" t="s">
        <v>25</v>
      </c>
      <c r="B66" s="137">
        <f>'将来負担比率（分子）の構造'!I$41</f>
        <v>26113</v>
      </c>
      <c r="C66" s="137"/>
      <c r="D66" s="137"/>
      <c r="E66" s="137">
        <f>'将来負担比率（分子）の構造'!J$41</f>
        <v>25298</v>
      </c>
      <c r="F66" s="137"/>
      <c r="G66" s="137"/>
      <c r="H66" s="137">
        <f>'将来負担比率（分子）の構造'!K$41</f>
        <v>23521</v>
      </c>
      <c r="I66" s="137"/>
      <c r="J66" s="137"/>
      <c r="K66" s="137">
        <f>'将来負担比率（分子）の構造'!L$41</f>
        <v>21599</v>
      </c>
      <c r="L66" s="137"/>
      <c r="M66" s="137"/>
      <c r="N66" s="137">
        <f>'将来負担比率（分子）の構造'!M$41</f>
        <v>20695</v>
      </c>
      <c r="O66" s="137"/>
      <c r="P66" s="137"/>
    </row>
    <row r="67" spans="1:16" x14ac:dyDescent="0.15">
      <c r="A67" s="137" t="s">
        <v>63</v>
      </c>
      <c r="B67" s="137" t="e">
        <f>NA()</f>
        <v>#N/A</v>
      </c>
      <c r="C67" s="137">
        <f>IF(ISNUMBER('将来負担比率（分子）の構造'!I$53), IF('将来負担比率（分子）の構造'!I$53 &lt; 0, 0, '将来負担比率（分子）の構造'!I$53), NA())</f>
        <v>6102</v>
      </c>
      <c r="D67" s="137" t="e">
        <f>NA()</f>
        <v>#N/A</v>
      </c>
      <c r="E67" s="137" t="e">
        <f>NA()</f>
        <v>#N/A</v>
      </c>
      <c r="F67" s="137">
        <f>IF(ISNUMBER('将来負担比率（分子）の構造'!J$53), IF('将来負担比率（分子）の構造'!J$53 &lt; 0, 0, '将来負担比率（分子）の構造'!J$53), NA())</f>
        <v>4342</v>
      </c>
      <c r="G67" s="137" t="e">
        <f>NA()</f>
        <v>#N/A</v>
      </c>
      <c r="H67" s="137" t="e">
        <f>NA()</f>
        <v>#N/A</v>
      </c>
      <c r="I67" s="137">
        <f>IF(ISNUMBER('将来負担比率（分子）の構造'!K$53), IF('将来負担比率（分子）の構造'!K$53 &lt; 0, 0, '将来負担比率（分子）の構造'!K$53), NA())</f>
        <v>1847</v>
      </c>
      <c r="J67" s="137" t="e">
        <f>NA()</f>
        <v>#N/A</v>
      </c>
      <c r="K67" s="137" t="e">
        <f>NA()</f>
        <v>#N/A</v>
      </c>
      <c r="L67" s="137">
        <f>IF(ISNUMBER('将来負担比率（分子）の構造'!L$53), IF('将来負担比率（分子）の構造'!L$53 &lt; 0, 0, '将来負担比率（分子）の構造'!L$53), NA())</f>
        <v>1102</v>
      </c>
      <c r="M67" s="137" t="e">
        <f>NA()</f>
        <v>#N/A</v>
      </c>
      <c r="N67" s="137" t="e">
        <f>NA()</f>
        <v>#N/A</v>
      </c>
      <c r="O67" s="137">
        <f>IF(ISNUMBER('将来負担比率（分子）の構造'!M$53), IF('将来負担比率（分子）の構造'!M$53 &lt; 0, 0, '将来負担比率（分子）の構造'!M$53), NA())</f>
        <v>94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4683256</v>
      </c>
      <c r="S5" s="615"/>
      <c r="T5" s="615"/>
      <c r="U5" s="615"/>
      <c r="V5" s="615"/>
      <c r="W5" s="615"/>
      <c r="X5" s="615"/>
      <c r="Y5" s="616"/>
      <c r="Z5" s="617">
        <v>21.1</v>
      </c>
      <c r="AA5" s="617"/>
      <c r="AB5" s="617"/>
      <c r="AC5" s="617"/>
      <c r="AD5" s="618">
        <v>4683256</v>
      </c>
      <c r="AE5" s="618"/>
      <c r="AF5" s="618"/>
      <c r="AG5" s="618"/>
      <c r="AH5" s="618"/>
      <c r="AI5" s="618"/>
      <c r="AJ5" s="618"/>
      <c r="AK5" s="618"/>
      <c r="AL5" s="619">
        <v>33.9</v>
      </c>
      <c r="AM5" s="620"/>
      <c r="AN5" s="620"/>
      <c r="AO5" s="621"/>
      <c r="AP5" s="611" t="s">
        <v>211</v>
      </c>
      <c r="AQ5" s="612"/>
      <c r="AR5" s="612"/>
      <c r="AS5" s="612"/>
      <c r="AT5" s="612"/>
      <c r="AU5" s="612"/>
      <c r="AV5" s="612"/>
      <c r="AW5" s="612"/>
      <c r="AX5" s="612"/>
      <c r="AY5" s="612"/>
      <c r="AZ5" s="612"/>
      <c r="BA5" s="612"/>
      <c r="BB5" s="612"/>
      <c r="BC5" s="612"/>
      <c r="BD5" s="612"/>
      <c r="BE5" s="612"/>
      <c r="BF5" s="613"/>
      <c r="BG5" s="625">
        <v>4519117</v>
      </c>
      <c r="BH5" s="626"/>
      <c r="BI5" s="626"/>
      <c r="BJ5" s="626"/>
      <c r="BK5" s="626"/>
      <c r="BL5" s="626"/>
      <c r="BM5" s="626"/>
      <c r="BN5" s="627"/>
      <c r="BO5" s="628">
        <v>96.5</v>
      </c>
      <c r="BP5" s="628"/>
      <c r="BQ5" s="628"/>
      <c r="BR5" s="628"/>
      <c r="BS5" s="629">
        <v>325332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198243</v>
      </c>
      <c r="S6" s="626"/>
      <c r="T6" s="626"/>
      <c r="U6" s="626"/>
      <c r="V6" s="626"/>
      <c r="W6" s="626"/>
      <c r="X6" s="626"/>
      <c r="Y6" s="627"/>
      <c r="Z6" s="628">
        <v>0.9</v>
      </c>
      <c r="AA6" s="628"/>
      <c r="AB6" s="628"/>
      <c r="AC6" s="628"/>
      <c r="AD6" s="629">
        <v>198243</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4519117</v>
      </c>
      <c r="BH6" s="626"/>
      <c r="BI6" s="626"/>
      <c r="BJ6" s="626"/>
      <c r="BK6" s="626"/>
      <c r="BL6" s="626"/>
      <c r="BM6" s="626"/>
      <c r="BN6" s="627"/>
      <c r="BO6" s="628">
        <v>96.5</v>
      </c>
      <c r="BP6" s="628"/>
      <c r="BQ6" s="628"/>
      <c r="BR6" s="628"/>
      <c r="BS6" s="629">
        <v>325332</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116909</v>
      </c>
      <c r="CS6" s="626"/>
      <c r="CT6" s="626"/>
      <c r="CU6" s="626"/>
      <c r="CV6" s="626"/>
      <c r="CW6" s="626"/>
      <c r="CX6" s="626"/>
      <c r="CY6" s="627"/>
      <c r="CZ6" s="628">
        <v>0.5</v>
      </c>
      <c r="DA6" s="628"/>
      <c r="DB6" s="628"/>
      <c r="DC6" s="628"/>
      <c r="DD6" s="634" t="s">
        <v>218</v>
      </c>
      <c r="DE6" s="626"/>
      <c r="DF6" s="626"/>
      <c r="DG6" s="626"/>
      <c r="DH6" s="626"/>
      <c r="DI6" s="626"/>
      <c r="DJ6" s="626"/>
      <c r="DK6" s="626"/>
      <c r="DL6" s="626"/>
      <c r="DM6" s="626"/>
      <c r="DN6" s="626"/>
      <c r="DO6" s="626"/>
      <c r="DP6" s="627"/>
      <c r="DQ6" s="634">
        <v>116907</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4899</v>
      </c>
      <c r="S7" s="626"/>
      <c r="T7" s="626"/>
      <c r="U7" s="626"/>
      <c r="V7" s="626"/>
      <c r="W7" s="626"/>
      <c r="X7" s="626"/>
      <c r="Y7" s="627"/>
      <c r="Z7" s="628">
        <v>0</v>
      </c>
      <c r="AA7" s="628"/>
      <c r="AB7" s="628"/>
      <c r="AC7" s="628"/>
      <c r="AD7" s="629">
        <v>4899</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1529486</v>
      </c>
      <c r="BH7" s="626"/>
      <c r="BI7" s="626"/>
      <c r="BJ7" s="626"/>
      <c r="BK7" s="626"/>
      <c r="BL7" s="626"/>
      <c r="BM7" s="626"/>
      <c r="BN7" s="627"/>
      <c r="BO7" s="628">
        <v>32.700000000000003</v>
      </c>
      <c r="BP7" s="628"/>
      <c r="BQ7" s="628"/>
      <c r="BR7" s="628"/>
      <c r="BS7" s="629" t="s">
        <v>218</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3535823</v>
      </c>
      <c r="CS7" s="626"/>
      <c r="CT7" s="626"/>
      <c r="CU7" s="626"/>
      <c r="CV7" s="626"/>
      <c r="CW7" s="626"/>
      <c r="CX7" s="626"/>
      <c r="CY7" s="627"/>
      <c r="CZ7" s="628">
        <v>16.399999999999999</v>
      </c>
      <c r="DA7" s="628"/>
      <c r="DB7" s="628"/>
      <c r="DC7" s="628"/>
      <c r="DD7" s="634">
        <v>551453</v>
      </c>
      <c r="DE7" s="626"/>
      <c r="DF7" s="626"/>
      <c r="DG7" s="626"/>
      <c r="DH7" s="626"/>
      <c r="DI7" s="626"/>
      <c r="DJ7" s="626"/>
      <c r="DK7" s="626"/>
      <c r="DL7" s="626"/>
      <c r="DM7" s="626"/>
      <c r="DN7" s="626"/>
      <c r="DO7" s="626"/>
      <c r="DP7" s="627"/>
      <c r="DQ7" s="634">
        <v>2754954</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12498</v>
      </c>
      <c r="S8" s="626"/>
      <c r="T8" s="626"/>
      <c r="U8" s="626"/>
      <c r="V8" s="626"/>
      <c r="W8" s="626"/>
      <c r="X8" s="626"/>
      <c r="Y8" s="627"/>
      <c r="Z8" s="628">
        <v>0.1</v>
      </c>
      <c r="AA8" s="628"/>
      <c r="AB8" s="628"/>
      <c r="AC8" s="628"/>
      <c r="AD8" s="629">
        <v>12498</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60704</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5093007</v>
      </c>
      <c r="CS8" s="626"/>
      <c r="CT8" s="626"/>
      <c r="CU8" s="626"/>
      <c r="CV8" s="626"/>
      <c r="CW8" s="626"/>
      <c r="CX8" s="626"/>
      <c r="CY8" s="627"/>
      <c r="CZ8" s="628">
        <v>23.6</v>
      </c>
      <c r="DA8" s="628"/>
      <c r="DB8" s="628"/>
      <c r="DC8" s="628"/>
      <c r="DD8" s="634">
        <v>74340</v>
      </c>
      <c r="DE8" s="626"/>
      <c r="DF8" s="626"/>
      <c r="DG8" s="626"/>
      <c r="DH8" s="626"/>
      <c r="DI8" s="626"/>
      <c r="DJ8" s="626"/>
      <c r="DK8" s="626"/>
      <c r="DL8" s="626"/>
      <c r="DM8" s="626"/>
      <c r="DN8" s="626"/>
      <c r="DO8" s="626"/>
      <c r="DP8" s="627"/>
      <c r="DQ8" s="634">
        <v>3159560</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6304</v>
      </c>
      <c r="S9" s="626"/>
      <c r="T9" s="626"/>
      <c r="U9" s="626"/>
      <c r="V9" s="626"/>
      <c r="W9" s="626"/>
      <c r="X9" s="626"/>
      <c r="Y9" s="627"/>
      <c r="Z9" s="628">
        <v>0</v>
      </c>
      <c r="AA9" s="628"/>
      <c r="AB9" s="628"/>
      <c r="AC9" s="628"/>
      <c r="AD9" s="629">
        <v>6304</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1229283</v>
      </c>
      <c r="BH9" s="626"/>
      <c r="BI9" s="626"/>
      <c r="BJ9" s="626"/>
      <c r="BK9" s="626"/>
      <c r="BL9" s="626"/>
      <c r="BM9" s="626"/>
      <c r="BN9" s="627"/>
      <c r="BO9" s="628">
        <v>26.2</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2265213</v>
      </c>
      <c r="CS9" s="626"/>
      <c r="CT9" s="626"/>
      <c r="CU9" s="626"/>
      <c r="CV9" s="626"/>
      <c r="CW9" s="626"/>
      <c r="CX9" s="626"/>
      <c r="CY9" s="627"/>
      <c r="CZ9" s="628">
        <v>10.5</v>
      </c>
      <c r="DA9" s="628"/>
      <c r="DB9" s="628"/>
      <c r="DC9" s="628"/>
      <c r="DD9" s="634">
        <v>679409</v>
      </c>
      <c r="DE9" s="626"/>
      <c r="DF9" s="626"/>
      <c r="DG9" s="626"/>
      <c r="DH9" s="626"/>
      <c r="DI9" s="626"/>
      <c r="DJ9" s="626"/>
      <c r="DK9" s="626"/>
      <c r="DL9" s="626"/>
      <c r="DM9" s="626"/>
      <c r="DN9" s="626"/>
      <c r="DO9" s="626"/>
      <c r="DP9" s="627"/>
      <c r="DQ9" s="634">
        <v>1463353</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601722</v>
      </c>
      <c r="S10" s="626"/>
      <c r="T10" s="626"/>
      <c r="U10" s="626"/>
      <c r="V10" s="626"/>
      <c r="W10" s="626"/>
      <c r="X10" s="626"/>
      <c r="Y10" s="627"/>
      <c r="Z10" s="628">
        <v>2.7</v>
      </c>
      <c r="AA10" s="628"/>
      <c r="AB10" s="628"/>
      <c r="AC10" s="628"/>
      <c r="AD10" s="629">
        <v>601722</v>
      </c>
      <c r="AE10" s="629"/>
      <c r="AF10" s="629"/>
      <c r="AG10" s="629"/>
      <c r="AH10" s="629"/>
      <c r="AI10" s="629"/>
      <c r="AJ10" s="629"/>
      <c r="AK10" s="629"/>
      <c r="AL10" s="630">
        <v>4.4000000000000004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93001</v>
      </c>
      <c r="BH10" s="626"/>
      <c r="BI10" s="626"/>
      <c r="BJ10" s="626"/>
      <c r="BK10" s="626"/>
      <c r="BL10" s="626"/>
      <c r="BM10" s="626"/>
      <c r="BN10" s="627"/>
      <c r="BO10" s="628">
        <v>2</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17229</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2590</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4379</v>
      </c>
      <c r="S11" s="626"/>
      <c r="T11" s="626"/>
      <c r="U11" s="626"/>
      <c r="V11" s="626"/>
      <c r="W11" s="626"/>
      <c r="X11" s="626"/>
      <c r="Y11" s="627"/>
      <c r="Z11" s="628">
        <v>0</v>
      </c>
      <c r="AA11" s="628"/>
      <c r="AB11" s="628"/>
      <c r="AC11" s="628"/>
      <c r="AD11" s="629">
        <v>4379</v>
      </c>
      <c r="AE11" s="629"/>
      <c r="AF11" s="629"/>
      <c r="AG11" s="629"/>
      <c r="AH11" s="629"/>
      <c r="AI11" s="629"/>
      <c r="AJ11" s="629"/>
      <c r="AK11" s="629"/>
      <c r="AL11" s="630">
        <v>0</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146498</v>
      </c>
      <c r="BH11" s="626"/>
      <c r="BI11" s="626"/>
      <c r="BJ11" s="626"/>
      <c r="BK11" s="626"/>
      <c r="BL11" s="626"/>
      <c r="BM11" s="626"/>
      <c r="BN11" s="627"/>
      <c r="BO11" s="628">
        <v>3.1</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1259937</v>
      </c>
      <c r="CS11" s="626"/>
      <c r="CT11" s="626"/>
      <c r="CU11" s="626"/>
      <c r="CV11" s="626"/>
      <c r="CW11" s="626"/>
      <c r="CX11" s="626"/>
      <c r="CY11" s="627"/>
      <c r="CZ11" s="628">
        <v>5.8</v>
      </c>
      <c r="DA11" s="628"/>
      <c r="DB11" s="628"/>
      <c r="DC11" s="628"/>
      <c r="DD11" s="634">
        <v>220129</v>
      </c>
      <c r="DE11" s="626"/>
      <c r="DF11" s="626"/>
      <c r="DG11" s="626"/>
      <c r="DH11" s="626"/>
      <c r="DI11" s="626"/>
      <c r="DJ11" s="626"/>
      <c r="DK11" s="626"/>
      <c r="DL11" s="626"/>
      <c r="DM11" s="626"/>
      <c r="DN11" s="626"/>
      <c r="DO11" s="626"/>
      <c r="DP11" s="627"/>
      <c r="DQ11" s="634">
        <v>959254</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2664828</v>
      </c>
      <c r="BH12" s="626"/>
      <c r="BI12" s="626"/>
      <c r="BJ12" s="626"/>
      <c r="BK12" s="626"/>
      <c r="BL12" s="626"/>
      <c r="BM12" s="626"/>
      <c r="BN12" s="627"/>
      <c r="BO12" s="628">
        <v>56.9</v>
      </c>
      <c r="BP12" s="628"/>
      <c r="BQ12" s="628"/>
      <c r="BR12" s="628"/>
      <c r="BS12" s="634">
        <v>325332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1000309</v>
      </c>
      <c r="CS12" s="626"/>
      <c r="CT12" s="626"/>
      <c r="CU12" s="626"/>
      <c r="CV12" s="626"/>
      <c r="CW12" s="626"/>
      <c r="CX12" s="626"/>
      <c r="CY12" s="627"/>
      <c r="CZ12" s="628">
        <v>4.5999999999999996</v>
      </c>
      <c r="DA12" s="628"/>
      <c r="DB12" s="628"/>
      <c r="DC12" s="628"/>
      <c r="DD12" s="634">
        <v>1037</v>
      </c>
      <c r="DE12" s="626"/>
      <c r="DF12" s="626"/>
      <c r="DG12" s="626"/>
      <c r="DH12" s="626"/>
      <c r="DI12" s="626"/>
      <c r="DJ12" s="626"/>
      <c r="DK12" s="626"/>
      <c r="DL12" s="626"/>
      <c r="DM12" s="626"/>
      <c r="DN12" s="626"/>
      <c r="DO12" s="626"/>
      <c r="DP12" s="627"/>
      <c r="DQ12" s="634">
        <v>448321</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45426</v>
      </c>
      <c r="S13" s="626"/>
      <c r="T13" s="626"/>
      <c r="U13" s="626"/>
      <c r="V13" s="626"/>
      <c r="W13" s="626"/>
      <c r="X13" s="626"/>
      <c r="Y13" s="627"/>
      <c r="Z13" s="628">
        <v>0.2</v>
      </c>
      <c r="AA13" s="628"/>
      <c r="AB13" s="628"/>
      <c r="AC13" s="628"/>
      <c r="AD13" s="629">
        <v>45426</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2648414</v>
      </c>
      <c r="BH13" s="626"/>
      <c r="BI13" s="626"/>
      <c r="BJ13" s="626"/>
      <c r="BK13" s="626"/>
      <c r="BL13" s="626"/>
      <c r="BM13" s="626"/>
      <c r="BN13" s="627"/>
      <c r="BO13" s="628">
        <v>56.6</v>
      </c>
      <c r="BP13" s="628"/>
      <c r="BQ13" s="628"/>
      <c r="BR13" s="628"/>
      <c r="BS13" s="634">
        <v>325332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2551856</v>
      </c>
      <c r="CS13" s="626"/>
      <c r="CT13" s="626"/>
      <c r="CU13" s="626"/>
      <c r="CV13" s="626"/>
      <c r="CW13" s="626"/>
      <c r="CX13" s="626"/>
      <c r="CY13" s="627"/>
      <c r="CZ13" s="628">
        <v>11.8</v>
      </c>
      <c r="DA13" s="628"/>
      <c r="DB13" s="628"/>
      <c r="DC13" s="628"/>
      <c r="DD13" s="634">
        <v>937466</v>
      </c>
      <c r="DE13" s="626"/>
      <c r="DF13" s="626"/>
      <c r="DG13" s="626"/>
      <c r="DH13" s="626"/>
      <c r="DI13" s="626"/>
      <c r="DJ13" s="626"/>
      <c r="DK13" s="626"/>
      <c r="DL13" s="626"/>
      <c r="DM13" s="626"/>
      <c r="DN13" s="626"/>
      <c r="DO13" s="626"/>
      <c r="DP13" s="627"/>
      <c r="DQ13" s="634">
        <v>1784306</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96534</v>
      </c>
      <c r="BH14" s="626"/>
      <c r="BI14" s="626"/>
      <c r="BJ14" s="626"/>
      <c r="BK14" s="626"/>
      <c r="BL14" s="626"/>
      <c r="BM14" s="626"/>
      <c r="BN14" s="627"/>
      <c r="BO14" s="628">
        <v>2.1</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944422</v>
      </c>
      <c r="CS14" s="626"/>
      <c r="CT14" s="626"/>
      <c r="CU14" s="626"/>
      <c r="CV14" s="626"/>
      <c r="CW14" s="626"/>
      <c r="CX14" s="626"/>
      <c r="CY14" s="627"/>
      <c r="CZ14" s="628">
        <v>4.4000000000000004</v>
      </c>
      <c r="DA14" s="628"/>
      <c r="DB14" s="628"/>
      <c r="DC14" s="628"/>
      <c r="DD14" s="634">
        <v>107252</v>
      </c>
      <c r="DE14" s="626"/>
      <c r="DF14" s="626"/>
      <c r="DG14" s="626"/>
      <c r="DH14" s="626"/>
      <c r="DI14" s="626"/>
      <c r="DJ14" s="626"/>
      <c r="DK14" s="626"/>
      <c r="DL14" s="626"/>
      <c r="DM14" s="626"/>
      <c r="DN14" s="626"/>
      <c r="DO14" s="626"/>
      <c r="DP14" s="627"/>
      <c r="DQ14" s="634">
        <v>795200</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8716</v>
      </c>
      <c r="S15" s="626"/>
      <c r="T15" s="626"/>
      <c r="U15" s="626"/>
      <c r="V15" s="626"/>
      <c r="W15" s="626"/>
      <c r="X15" s="626"/>
      <c r="Y15" s="627"/>
      <c r="Z15" s="628">
        <v>0</v>
      </c>
      <c r="AA15" s="628"/>
      <c r="AB15" s="628"/>
      <c r="AC15" s="628"/>
      <c r="AD15" s="629">
        <v>8716</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228269</v>
      </c>
      <c r="BH15" s="626"/>
      <c r="BI15" s="626"/>
      <c r="BJ15" s="626"/>
      <c r="BK15" s="626"/>
      <c r="BL15" s="626"/>
      <c r="BM15" s="626"/>
      <c r="BN15" s="627"/>
      <c r="BO15" s="628">
        <v>4.9000000000000004</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1763150</v>
      </c>
      <c r="CS15" s="626"/>
      <c r="CT15" s="626"/>
      <c r="CU15" s="626"/>
      <c r="CV15" s="626"/>
      <c r="CW15" s="626"/>
      <c r="CX15" s="626"/>
      <c r="CY15" s="627"/>
      <c r="CZ15" s="628">
        <v>8.1999999999999993</v>
      </c>
      <c r="DA15" s="628"/>
      <c r="DB15" s="628"/>
      <c r="DC15" s="628"/>
      <c r="DD15" s="634">
        <v>418444</v>
      </c>
      <c r="DE15" s="626"/>
      <c r="DF15" s="626"/>
      <c r="DG15" s="626"/>
      <c r="DH15" s="626"/>
      <c r="DI15" s="626"/>
      <c r="DJ15" s="626"/>
      <c r="DK15" s="626"/>
      <c r="DL15" s="626"/>
      <c r="DM15" s="626"/>
      <c r="DN15" s="626"/>
      <c r="DO15" s="626"/>
      <c r="DP15" s="627"/>
      <c r="DQ15" s="634">
        <v>1191162</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8857514</v>
      </c>
      <c r="S16" s="626"/>
      <c r="T16" s="626"/>
      <c r="U16" s="626"/>
      <c r="V16" s="626"/>
      <c r="W16" s="626"/>
      <c r="X16" s="626"/>
      <c r="Y16" s="627"/>
      <c r="Z16" s="628">
        <v>39.9</v>
      </c>
      <c r="AA16" s="628"/>
      <c r="AB16" s="628"/>
      <c r="AC16" s="628"/>
      <c r="AD16" s="629">
        <v>8198097</v>
      </c>
      <c r="AE16" s="629"/>
      <c r="AF16" s="629"/>
      <c r="AG16" s="629"/>
      <c r="AH16" s="629"/>
      <c r="AI16" s="629"/>
      <c r="AJ16" s="629"/>
      <c r="AK16" s="629"/>
      <c r="AL16" s="630">
        <v>59.3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38181</v>
      </c>
      <c r="CS16" s="626"/>
      <c r="CT16" s="626"/>
      <c r="CU16" s="626"/>
      <c r="CV16" s="626"/>
      <c r="CW16" s="626"/>
      <c r="CX16" s="626"/>
      <c r="CY16" s="627"/>
      <c r="CZ16" s="628">
        <v>0.2</v>
      </c>
      <c r="DA16" s="628"/>
      <c r="DB16" s="628"/>
      <c r="DC16" s="628"/>
      <c r="DD16" s="634" t="s">
        <v>113</v>
      </c>
      <c r="DE16" s="626"/>
      <c r="DF16" s="626"/>
      <c r="DG16" s="626"/>
      <c r="DH16" s="626"/>
      <c r="DI16" s="626"/>
      <c r="DJ16" s="626"/>
      <c r="DK16" s="626"/>
      <c r="DL16" s="626"/>
      <c r="DM16" s="626"/>
      <c r="DN16" s="626"/>
      <c r="DO16" s="626"/>
      <c r="DP16" s="627"/>
      <c r="DQ16" s="634">
        <v>6905</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8198097</v>
      </c>
      <c r="S17" s="626"/>
      <c r="T17" s="626"/>
      <c r="U17" s="626"/>
      <c r="V17" s="626"/>
      <c r="W17" s="626"/>
      <c r="X17" s="626"/>
      <c r="Y17" s="627"/>
      <c r="Z17" s="628">
        <v>36.9</v>
      </c>
      <c r="AA17" s="628"/>
      <c r="AB17" s="628"/>
      <c r="AC17" s="628"/>
      <c r="AD17" s="629">
        <v>8198097</v>
      </c>
      <c r="AE17" s="629"/>
      <c r="AF17" s="629"/>
      <c r="AG17" s="629"/>
      <c r="AH17" s="629"/>
      <c r="AI17" s="629"/>
      <c r="AJ17" s="629"/>
      <c r="AK17" s="629"/>
      <c r="AL17" s="630">
        <v>59.3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2972752</v>
      </c>
      <c r="CS17" s="626"/>
      <c r="CT17" s="626"/>
      <c r="CU17" s="626"/>
      <c r="CV17" s="626"/>
      <c r="CW17" s="626"/>
      <c r="CX17" s="626"/>
      <c r="CY17" s="627"/>
      <c r="CZ17" s="628">
        <v>13.8</v>
      </c>
      <c r="DA17" s="628"/>
      <c r="DB17" s="628"/>
      <c r="DC17" s="628"/>
      <c r="DD17" s="634" t="s">
        <v>113</v>
      </c>
      <c r="DE17" s="626"/>
      <c r="DF17" s="626"/>
      <c r="DG17" s="626"/>
      <c r="DH17" s="626"/>
      <c r="DI17" s="626"/>
      <c r="DJ17" s="626"/>
      <c r="DK17" s="626"/>
      <c r="DL17" s="626"/>
      <c r="DM17" s="626"/>
      <c r="DN17" s="626"/>
      <c r="DO17" s="626"/>
      <c r="DP17" s="627"/>
      <c r="DQ17" s="634">
        <v>2888522</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659388</v>
      </c>
      <c r="S18" s="626"/>
      <c r="T18" s="626"/>
      <c r="U18" s="626"/>
      <c r="V18" s="626"/>
      <c r="W18" s="626"/>
      <c r="X18" s="626"/>
      <c r="Y18" s="627"/>
      <c r="Z18" s="628">
        <v>3</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v>29</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164139</v>
      </c>
      <c r="BH19" s="626"/>
      <c r="BI19" s="626"/>
      <c r="BJ19" s="626"/>
      <c r="BK19" s="626"/>
      <c r="BL19" s="626"/>
      <c r="BM19" s="626"/>
      <c r="BN19" s="627"/>
      <c r="BO19" s="628">
        <v>3.5</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14422957</v>
      </c>
      <c r="S20" s="626"/>
      <c r="T20" s="626"/>
      <c r="U20" s="626"/>
      <c r="V20" s="626"/>
      <c r="W20" s="626"/>
      <c r="X20" s="626"/>
      <c r="Y20" s="627"/>
      <c r="Z20" s="628">
        <v>64.900000000000006</v>
      </c>
      <c r="AA20" s="628"/>
      <c r="AB20" s="628"/>
      <c r="AC20" s="628"/>
      <c r="AD20" s="629">
        <v>13763540</v>
      </c>
      <c r="AE20" s="629"/>
      <c r="AF20" s="629"/>
      <c r="AG20" s="629"/>
      <c r="AH20" s="629"/>
      <c r="AI20" s="629"/>
      <c r="AJ20" s="629"/>
      <c r="AK20" s="629"/>
      <c r="AL20" s="630">
        <v>99.6</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164139</v>
      </c>
      <c r="BH20" s="626"/>
      <c r="BI20" s="626"/>
      <c r="BJ20" s="626"/>
      <c r="BK20" s="626"/>
      <c r="BL20" s="626"/>
      <c r="BM20" s="626"/>
      <c r="BN20" s="627"/>
      <c r="BO20" s="628">
        <v>3.5</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21558788</v>
      </c>
      <c r="CS20" s="626"/>
      <c r="CT20" s="626"/>
      <c r="CU20" s="626"/>
      <c r="CV20" s="626"/>
      <c r="CW20" s="626"/>
      <c r="CX20" s="626"/>
      <c r="CY20" s="627"/>
      <c r="CZ20" s="628">
        <v>100</v>
      </c>
      <c r="DA20" s="628"/>
      <c r="DB20" s="628"/>
      <c r="DC20" s="628"/>
      <c r="DD20" s="634">
        <v>2989530</v>
      </c>
      <c r="DE20" s="626"/>
      <c r="DF20" s="626"/>
      <c r="DG20" s="626"/>
      <c r="DH20" s="626"/>
      <c r="DI20" s="626"/>
      <c r="DJ20" s="626"/>
      <c r="DK20" s="626"/>
      <c r="DL20" s="626"/>
      <c r="DM20" s="626"/>
      <c r="DN20" s="626"/>
      <c r="DO20" s="626"/>
      <c r="DP20" s="627"/>
      <c r="DQ20" s="634">
        <v>15571034</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3152</v>
      </c>
      <c r="S21" s="626"/>
      <c r="T21" s="626"/>
      <c r="U21" s="626"/>
      <c r="V21" s="626"/>
      <c r="W21" s="626"/>
      <c r="X21" s="626"/>
      <c r="Y21" s="627"/>
      <c r="Z21" s="628">
        <v>0</v>
      </c>
      <c r="AA21" s="628"/>
      <c r="AB21" s="628"/>
      <c r="AC21" s="628"/>
      <c r="AD21" s="629">
        <v>3152</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164139</v>
      </c>
      <c r="BH21" s="626"/>
      <c r="BI21" s="626"/>
      <c r="BJ21" s="626"/>
      <c r="BK21" s="626"/>
      <c r="BL21" s="626"/>
      <c r="BM21" s="626"/>
      <c r="BN21" s="627"/>
      <c r="BO21" s="628">
        <v>3.5</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57717</v>
      </c>
      <c r="S22" s="626"/>
      <c r="T22" s="626"/>
      <c r="U22" s="626"/>
      <c r="V22" s="626"/>
      <c r="W22" s="626"/>
      <c r="X22" s="626"/>
      <c r="Y22" s="627"/>
      <c r="Z22" s="628">
        <v>0.3</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375920</v>
      </c>
      <c r="S23" s="626"/>
      <c r="T23" s="626"/>
      <c r="U23" s="626"/>
      <c r="V23" s="626"/>
      <c r="W23" s="626"/>
      <c r="X23" s="626"/>
      <c r="Y23" s="627"/>
      <c r="Z23" s="628">
        <v>1.7</v>
      </c>
      <c r="AA23" s="628"/>
      <c r="AB23" s="628"/>
      <c r="AC23" s="628"/>
      <c r="AD23" s="629">
        <v>25978</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143457</v>
      </c>
      <c r="S24" s="626"/>
      <c r="T24" s="626"/>
      <c r="U24" s="626"/>
      <c r="V24" s="626"/>
      <c r="W24" s="626"/>
      <c r="X24" s="626"/>
      <c r="Y24" s="627"/>
      <c r="Z24" s="628">
        <v>0.6</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8984566</v>
      </c>
      <c r="CS24" s="615"/>
      <c r="CT24" s="615"/>
      <c r="CU24" s="615"/>
      <c r="CV24" s="615"/>
      <c r="CW24" s="615"/>
      <c r="CX24" s="615"/>
      <c r="CY24" s="616"/>
      <c r="CZ24" s="652">
        <v>41.7</v>
      </c>
      <c r="DA24" s="653"/>
      <c r="DB24" s="653"/>
      <c r="DC24" s="654"/>
      <c r="DD24" s="651">
        <v>7328205</v>
      </c>
      <c r="DE24" s="615"/>
      <c r="DF24" s="615"/>
      <c r="DG24" s="615"/>
      <c r="DH24" s="615"/>
      <c r="DI24" s="615"/>
      <c r="DJ24" s="615"/>
      <c r="DK24" s="616"/>
      <c r="DL24" s="651">
        <v>7298380</v>
      </c>
      <c r="DM24" s="615"/>
      <c r="DN24" s="615"/>
      <c r="DO24" s="615"/>
      <c r="DP24" s="615"/>
      <c r="DQ24" s="615"/>
      <c r="DR24" s="615"/>
      <c r="DS24" s="615"/>
      <c r="DT24" s="615"/>
      <c r="DU24" s="615"/>
      <c r="DV24" s="616"/>
      <c r="DW24" s="619">
        <v>50.5</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1846224</v>
      </c>
      <c r="S25" s="626"/>
      <c r="T25" s="626"/>
      <c r="U25" s="626"/>
      <c r="V25" s="626"/>
      <c r="W25" s="626"/>
      <c r="X25" s="626"/>
      <c r="Y25" s="627"/>
      <c r="Z25" s="628">
        <v>8.3000000000000007</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3569587</v>
      </c>
      <c r="CS25" s="657"/>
      <c r="CT25" s="657"/>
      <c r="CU25" s="657"/>
      <c r="CV25" s="657"/>
      <c r="CW25" s="657"/>
      <c r="CX25" s="657"/>
      <c r="CY25" s="658"/>
      <c r="CZ25" s="659">
        <v>16.600000000000001</v>
      </c>
      <c r="DA25" s="660"/>
      <c r="DB25" s="660"/>
      <c r="DC25" s="661"/>
      <c r="DD25" s="634">
        <v>3371725</v>
      </c>
      <c r="DE25" s="657"/>
      <c r="DF25" s="657"/>
      <c r="DG25" s="657"/>
      <c r="DH25" s="657"/>
      <c r="DI25" s="657"/>
      <c r="DJ25" s="657"/>
      <c r="DK25" s="658"/>
      <c r="DL25" s="634">
        <v>3348548</v>
      </c>
      <c r="DM25" s="657"/>
      <c r="DN25" s="657"/>
      <c r="DO25" s="657"/>
      <c r="DP25" s="657"/>
      <c r="DQ25" s="657"/>
      <c r="DR25" s="657"/>
      <c r="DS25" s="657"/>
      <c r="DT25" s="657"/>
      <c r="DU25" s="657"/>
      <c r="DV25" s="658"/>
      <c r="DW25" s="630">
        <v>23.2</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2458738</v>
      </c>
      <c r="CS26" s="626"/>
      <c r="CT26" s="626"/>
      <c r="CU26" s="626"/>
      <c r="CV26" s="626"/>
      <c r="CW26" s="626"/>
      <c r="CX26" s="626"/>
      <c r="CY26" s="627"/>
      <c r="CZ26" s="659">
        <v>11.4</v>
      </c>
      <c r="DA26" s="660"/>
      <c r="DB26" s="660"/>
      <c r="DC26" s="661"/>
      <c r="DD26" s="634">
        <v>2303063</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1096314</v>
      </c>
      <c r="S27" s="626"/>
      <c r="T27" s="626"/>
      <c r="U27" s="626"/>
      <c r="V27" s="626"/>
      <c r="W27" s="626"/>
      <c r="X27" s="626"/>
      <c r="Y27" s="627"/>
      <c r="Z27" s="628">
        <v>4.9000000000000004</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4683256</v>
      </c>
      <c r="BH27" s="626"/>
      <c r="BI27" s="626"/>
      <c r="BJ27" s="626"/>
      <c r="BK27" s="626"/>
      <c r="BL27" s="626"/>
      <c r="BM27" s="626"/>
      <c r="BN27" s="627"/>
      <c r="BO27" s="628">
        <v>100</v>
      </c>
      <c r="BP27" s="628"/>
      <c r="BQ27" s="628"/>
      <c r="BR27" s="628"/>
      <c r="BS27" s="634">
        <v>325332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2442227</v>
      </c>
      <c r="CS27" s="657"/>
      <c r="CT27" s="657"/>
      <c r="CU27" s="657"/>
      <c r="CV27" s="657"/>
      <c r="CW27" s="657"/>
      <c r="CX27" s="657"/>
      <c r="CY27" s="658"/>
      <c r="CZ27" s="659">
        <v>11.3</v>
      </c>
      <c r="DA27" s="660"/>
      <c r="DB27" s="660"/>
      <c r="DC27" s="661"/>
      <c r="DD27" s="634">
        <v>1067958</v>
      </c>
      <c r="DE27" s="657"/>
      <c r="DF27" s="657"/>
      <c r="DG27" s="657"/>
      <c r="DH27" s="657"/>
      <c r="DI27" s="657"/>
      <c r="DJ27" s="657"/>
      <c r="DK27" s="658"/>
      <c r="DL27" s="634">
        <v>1061310</v>
      </c>
      <c r="DM27" s="657"/>
      <c r="DN27" s="657"/>
      <c r="DO27" s="657"/>
      <c r="DP27" s="657"/>
      <c r="DQ27" s="657"/>
      <c r="DR27" s="657"/>
      <c r="DS27" s="657"/>
      <c r="DT27" s="657"/>
      <c r="DU27" s="657"/>
      <c r="DV27" s="658"/>
      <c r="DW27" s="630">
        <v>7.3</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61530</v>
      </c>
      <c r="S28" s="626"/>
      <c r="T28" s="626"/>
      <c r="U28" s="626"/>
      <c r="V28" s="626"/>
      <c r="W28" s="626"/>
      <c r="X28" s="626"/>
      <c r="Y28" s="627"/>
      <c r="Z28" s="628">
        <v>0.3</v>
      </c>
      <c r="AA28" s="628"/>
      <c r="AB28" s="628"/>
      <c r="AC28" s="628"/>
      <c r="AD28" s="629">
        <v>16516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2972752</v>
      </c>
      <c r="CS28" s="626"/>
      <c r="CT28" s="626"/>
      <c r="CU28" s="626"/>
      <c r="CV28" s="626"/>
      <c r="CW28" s="626"/>
      <c r="CX28" s="626"/>
      <c r="CY28" s="627"/>
      <c r="CZ28" s="659">
        <v>13.8</v>
      </c>
      <c r="DA28" s="660"/>
      <c r="DB28" s="660"/>
      <c r="DC28" s="661"/>
      <c r="DD28" s="634">
        <v>2888522</v>
      </c>
      <c r="DE28" s="626"/>
      <c r="DF28" s="626"/>
      <c r="DG28" s="626"/>
      <c r="DH28" s="626"/>
      <c r="DI28" s="626"/>
      <c r="DJ28" s="626"/>
      <c r="DK28" s="627"/>
      <c r="DL28" s="634">
        <v>2888522</v>
      </c>
      <c r="DM28" s="626"/>
      <c r="DN28" s="626"/>
      <c r="DO28" s="626"/>
      <c r="DP28" s="626"/>
      <c r="DQ28" s="626"/>
      <c r="DR28" s="626"/>
      <c r="DS28" s="626"/>
      <c r="DT28" s="626"/>
      <c r="DU28" s="626"/>
      <c r="DV28" s="627"/>
      <c r="DW28" s="630">
        <v>20</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40161</v>
      </c>
      <c r="S29" s="626"/>
      <c r="T29" s="626"/>
      <c r="U29" s="626"/>
      <c r="V29" s="626"/>
      <c r="W29" s="626"/>
      <c r="X29" s="626"/>
      <c r="Y29" s="627"/>
      <c r="Z29" s="628">
        <v>0.2</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291</v>
      </c>
      <c r="CG29" s="640"/>
      <c r="CH29" s="640"/>
      <c r="CI29" s="640"/>
      <c r="CJ29" s="640"/>
      <c r="CK29" s="640"/>
      <c r="CL29" s="640"/>
      <c r="CM29" s="640"/>
      <c r="CN29" s="640"/>
      <c r="CO29" s="640"/>
      <c r="CP29" s="640"/>
      <c r="CQ29" s="641"/>
      <c r="CR29" s="625">
        <v>2972707</v>
      </c>
      <c r="CS29" s="657"/>
      <c r="CT29" s="657"/>
      <c r="CU29" s="657"/>
      <c r="CV29" s="657"/>
      <c r="CW29" s="657"/>
      <c r="CX29" s="657"/>
      <c r="CY29" s="658"/>
      <c r="CZ29" s="659">
        <v>13.8</v>
      </c>
      <c r="DA29" s="660"/>
      <c r="DB29" s="660"/>
      <c r="DC29" s="661"/>
      <c r="DD29" s="634">
        <v>2888477</v>
      </c>
      <c r="DE29" s="657"/>
      <c r="DF29" s="657"/>
      <c r="DG29" s="657"/>
      <c r="DH29" s="657"/>
      <c r="DI29" s="657"/>
      <c r="DJ29" s="657"/>
      <c r="DK29" s="658"/>
      <c r="DL29" s="634">
        <v>2888477</v>
      </c>
      <c r="DM29" s="657"/>
      <c r="DN29" s="657"/>
      <c r="DO29" s="657"/>
      <c r="DP29" s="657"/>
      <c r="DQ29" s="657"/>
      <c r="DR29" s="657"/>
      <c r="DS29" s="657"/>
      <c r="DT29" s="657"/>
      <c r="DU29" s="657"/>
      <c r="DV29" s="658"/>
      <c r="DW29" s="630">
        <v>20</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350657</v>
      </c>
      <c r="S30" s="626"/>
      <c r="T30" s="626"/>
      <c r="U30" s="626"/>
      <c r="V30" s="626"/>
      <c r="W30" s="626"/>
      <c r="X30" s="626"/>
      <c r="Y30" s="627"/>
      <c r="Z30" s="628">
        <v>1.6</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98.8</v>
      </c>
      <c r="BH30" s="684"/>
      <c r="BI30" s="684"/>
      <c r="BJ30" s="684"/>
      <c r="BK30" s="684"/>
      <c r="BL30" s="684"/>
      <c r="BM30" s="620">
        <v>91.1</v>
      </c>
      <c r="BN30" s="684"/>
      <c r="BO30" s="684"/>
      <c r="BP30" s="684"/>
      <c r="BQ30" s="685"/>
      <c r="BR30" s="683">
        <v>98.6</v>
      </c>
      <c r="BS30" s="684"/>
      <c r="BT30" s="684"/>
      <c r="BU30" s="684"/>
      <c r="BV30" s="684"/>
      <c r="BW30" s="684"/>
      <c r="BX30" s="620">
        <v>90.4</v>
      </c>
      <c r="BY30" s="684"/>
      <c r="BZ30" s="684"/>
      <c r="CA30" s="684"/>
      <c r="CB30" s="685"/>
      <c r="CD30" s="688"/>
      <c r="CE30" s="689"/>
      <c r="CF30" s="639" t="s">
        <v>295</v>
      </c>
      <c r="CG30" s="640"/>
      <c r="CH30" s="640"/>
      <c r="CI30" s="640"/>
      <c r="CJ30" s="640"/>
      <c r="CK30" s="640"/>
      <c r="CL30" s="640"/>
      <c r="CM30" s="640"/>
      <c r="CN30" s="640"/>
      <c r="CO30" s="640"/>
      <c r="CP30" s="640"/>
      <c r="CQ30" s="641"/>
      <c r="CR30" s="625">
        <v>2776569</v>
      </c>
      <c r="CS30" s="626"/>
      <c r="CT30" s="626"/>
      <c r="CU30" s="626"/>
      <c r="CV30" s="626"/>
      <c r="CW30" s="626"/>
      <c r="CX30" s="626"/>
      <c r="CY30" s="627"/>
      <c r="CZ30" s="659">
        <v>12.9</v>
      </c>
      <c r="DA30" s="660"/>
      <c r="DB30" s="660"/>
      <c r="DC30" s="661"/>
      <c r="DD30" s="634">
        <v>2699937</v>
      </c>
      <c r="DE30" s="626"/>
      <c r="DF30" s="626"/>
      <c r="DG30" s="626"/>
      <c r="DH30" s="626"/>
      <c r="DI30" s="626"/>
      <c r="DJ30" s="626"/>
      <c r="DK30" s="627"/>
      <c r="DL30" s="634">
        <v>2699937</v>
      </c>
      <c r="DM30" s="626"/>
      <c r="DN30" s="626"/>
      <c r="DO30" s="626"/>
      <c r="DP30" s="626"/>
      <c r="DQ30" s="626"/>
      <c r="DR30" s="626"/>
      <c r="DS30" s="626"/>
      <c r="DT30" s="626"/>
      <c r="DU30" s="626"/>
      <c r="DV30" s="627"/>
      <c r="DW30" s="630">
        <v>18.7</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817312</v>
      </c>
      <c r="S31" s="626"/>
      <c r="T31" s="626"/>
      <c r="U31" s="626"/>
      <c r="V31" s="626"/>
      <c r="W31" s="626"/>
      <c r="X31" s="626"/>
      <c r="Y31" s="627"/>
      <c r="Z31" s="628">
        <v>3.7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98.9</v>
      </c>
      <c r="BH31" s="657"/>
      <c r="BI31" s="657"/>
      <c r="BJ31" s="657"/>
      <c r="BK31" s="657"/>
      <c r="BL31" s="657"/>
      <c r="BM31" s="631">
        <v>93.6</v>
      </c>
      <c r="BN31" s="681"/>
      <c r="BO31" s="681"/>
      <c r="BP31" s="681"/>
      <c r="BQ31" s="682"/>
      <c r="BR31" s="680">
        <v>98.7</v>
      </c>
      <c r="BS31" s="657"/>
      <c r="BT31" s="657"/>
      <c r="BU31" s="657"/>
      <c r="BV31" s="657"/>
      <c r="BW31" s="657"/>
      <c r="BX31" s="631">
        <v>92.8</v>
      </c>
      <c r="BY31" s="681"/>
      <c r="BZ31" s="681"/>
      <c r="CA31" s="681"/>
      <c r="CB31" s="682"/>
      <c r="CD31" s="688"/>
      <c r="CE31" s="689"/>
      <c r="CF31" s="639" t="s">
        <v>299</v>
      </c>
      <c r="CG31" s="640"/>
      <c r="CH31" s="640"/>
      <c r="CI31" s="640"/>
      <c r="CJ31" s="640"/>
      <c r="CK31" s="640"/>
      <c r="CL31" s="640"/>
      <c r="CM31" s="640"/>
      <c r="CN31" s="640"/>
      <c r="CO31" s="640"/>
      <c r="CP31" s="640"/>
      <c r="CQ31" s="641"/>
      <c r="CR31" s="625">
        <v>196138</v>
      </c>
      <c r="CS31" s="657"/>
      <c r="CT31" s="657"/>
      <c r="CU31" s="657"/>
      <c r="CV31" s="657"/>
      <c r="CW31" s="657"/>
      <c r="CX31" s="657"/>
      <c r="CY31" s="658"/>
      <c r="CZ31" s="659">
        <v>0.9</v>
      </c>
      <c r="DA31" s="660"/>
      <c r="DB31" s="660"/>
      <c r="DC31" s="661"/>
      <c r="DD31" s="634">
        <v>188540</v>
      </c>
      <c r="DE31" s="657"/>
      <c r="DF31" s="657"/>
      <c r="DG31" s="657"/>
      <c r="DH31" s="657"/>
      <c r="DI31" s="657"/>
      <c r="DJ31" s="657"/>
      <c r="DK31" s="658"/>
      <c r="DL31" s="634">
        <v>188540</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1086447</v>
      </c>
      <c r="S32" s="626"/>
      <c r="T32" s="626"/>
      <c r="U32" s="626"/>
      <c r="V32" s="626"/>
      <c r="W32" s="626"/>
      <c r="X32" s="626"/>
      <c r="Y32" s="627"/>
      <c r="Z32" s="628">
        <v>4.9000000000000004</v>
      </c>
      <c r="AA32" s="628"/>
      <c r="AB32" s="628"/>
      <c r="AC32" s="628"/>
      <c r="AD32" s="629">
        <v>4549</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98.6</v>
      </c>
      <c r="BH32" s="693"/>
      <c r="BI32" s="693"/>
      <c r="BJ32" s="693"/>
      <c r="BK32" s="693"/>
      <c r="BL32" s="693"/>
      <c r="BM32" s="694">
        <v>88.6</v>
      </c>
      <c r="BN32" s="693"/>
      <c r="BO32" s="693"/>
      <c r="BP32" s="693"/>
      <c r="BQ32" s="695"/>
      <c r="BR32" s="692">
        <v>98.4</v>
      </c>
      <c r="BS32" s="693"/>
      <c r="BT32" s="693"/>
      <c r="BU32" s="693"/>
      <c r="BV32" s="693"/>
      <c r="BW32" s="693"/>
      <c r="BX32" s="694">
        <v>87.8</v>
      </c>
      <c r="BY32" s="693"/>
      <c r="BZ32" s="693"/>
      <c r="CA32" s="693"/>
      <c r="CB32" s="695"/>
      <c r="CD32" s="690"/>
      <c r="CE32" s="691"/>
      <c r="CF32" s="639" t="s">
        <v>302</v>
      </c>
      <c r="CG32" s="640"/>
      <c r="CH32" s="640"/>
      <c r="CI32" s="640"/>
      <c r="CJ32" s="640"/>
      <c r="CK32" s="640"/>
      <c r="CL32" s="640"/>
      <c r="CM32" s="640"/>
      <c r="CN32" s="640"/>
      <c r="CO32" s="640"/>
      <c r="CP32" s="640"/>
      <c r="CQ32" s="641"/>
      <c r="CR32" s="625">
        <v>45</v>
      </c>
      <c r="CS32" s="626"/>
      <c r="CT32" s="626"/>
      <c r="CU32" s="626"/>
      <c r="CV32" s="626"/>
      <c r="CW32" s="626"/>
      <c r="CX32" s="626"/>
      <c r="CY32" s="627"/>
      <c r="CZ32" s="659">
        <v>0</v>
      </c>
      <c r="DA32" s="660"/>
      <c r="DB32" s="660"/>
      <c r="DC32" s="661"/>
      <c r="DD32" s="634">
        <v>45</v>
      </c>
      <c r="DE32" s="626"/>
      <c r="DF32" s="626"/>
      <c r="DG32" s="626"/>
      <c r="DH32" s="626"/>
      <c r="DI32" s="626"/>
      <c r="DJ32" s="626"/>
      <c r="DK32" s="627"/>
      <c r="DL32" s="634">
        <v>45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1908245</v>
      </c>
      <c r="S33" s="626"/>
      <c r="T33" s="626"/>
      <c r="U33" s="626"/>
      <c r="V33" s="626"/>
      <c r="W33" s="626"/>
      <c r="X33" s="626"/>
      <c r="Y33" s="627"/>
      <c r="Z33" s="628">
        <v>8.6</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9546511</v>
      </c>
      <c r="CS33" s="657"/>
      <c r="CT33" s="657"/>
      <c r="CU33" s="657"/>
      <c r="CV33" s="657"/>
      <c r="CW33" s="657"/>
      <c r="CX33" s="657"/>
      <c r="CY33" s="658"/>
      <c r="CZ33" s="659">
        <v>44.3</v>
      </c>
      <c r="DA33" s="660"/>
      <c r="DB33" s="660"/>
      <c r="DC33" s="661"/>
      <c r="DD33" s="634">
        <v>7455426</v>
      </c>
      <c r="DE33" s="657"/>
      <c r="DF33" s="657"/>
      <c r="DG33" s="657"/>
      <c r="DH33" s="657"/>
      <c r="DI33" s="657"/>
      <c r="DJ33" s="657"/>
      <c r="DK33" s="658"/>
      <c r="DL33" s="634">
        <v>5343859</v>
      </c>
      <c r="DM33" s="657"/>
      <c r="DN33" s="657"/>
      <c r="DO33" s="657"/>
      <c r="DP33" s="657"/>
      <c r="DQ33" s="657"/>
      <c r="DR33" s="657"/>
      <c r="DS33" s="657"/>
      <c r="DT33" s="657"/>
      <c r="DU33" s="657"/>
      <c r="DV33" s="658"/>
      <c r="DW33" s="630">
        <v>37</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3027320</v>
      </c>
      <c r="CS34" s="626"/>
      <c r="CT34" s="626"/>
      <c r="CU34" s="626"/>
      <c r="CV34" s="626"/>
      <c r="CW34" s="626"/>
      <c r="CX34" s="626"/>
      <c r="CY34" s="627"/>
      <c r="CZ34" s="659">
        <v>14</v>
      </c>
      <c r="DA34" s="660"/>
      <c r="DB34" s="660"/>
      <c r="DC34" s="661"/>
      <c r="DD34" s="634">
        <v>2209261</v>
      </c>
      <c r="DE34" s="626"/>
      <c r="DF34" s="626"/>
      <c r="DG34" s="626"/>
      <c r="DH34" s="626"/>
      <c r="DI34" s="626"/>
      <c r="DJ34" s="626"/>
      <c r="DK34" s="627"/>
      <c r="DL34" s="634">
        <v>1758442</v>
      </c>
      <c r="DM34" s="626"/>
      <c r="DN34" s="626"/>
      <c r="DO34" s="626"/>
      <c r="DP34" s="626"/>
      <c r="DQ34" s="626"/>
      <c r="DR34" s="626"/>
      <c r="DS34" s="626"/>
      <c r="DT34" s="626"/>
      <c r="DU34" s="626"/>
      <c r="DV34" s="627"/>
      <c r="DW34" s="630">
        <v>12.2</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636245</v>
      </c>
      <c r="S35" s="626"/>
      <c r="T35" s="626"/>
      <c r="U35" s="626"/>
      <c r="V35" s="626"/>
      <c r="W35" s="626"/>
      <c r="X35" s="626"/>
      <c r="Y35" s="627"/>
      <c r="Z35" s="628">
        <v>2.9</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3714593</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405932</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430287</v>
      </c>
      <c r="CS35" s="657"/>
      <c r="CT35" s="657"/>
      <c r="CU35" s="657"/>
      <c r="CV35" s="657"/>
      <c r="CW35" s="657"/>
      <c r="CX35" s="657"/>
      <c r="CY35" s="658"/>
      <c r="CZ35" s="659">
        <v>2</v>
      </c>
      <c r="DA35" s="660"/>
      <c r="DB35" s="660"/>
      <c r="DC35" s="661"/>
      <c r="DD35" s="634">
        <v>329500</v>
      </c>
      <c r="DE35" s="657"/>
      <c r="DF35" s="657"/>
      <c r="DG35" s="657"/>
      <c r="DH35" s="657"/>
      <c r="DI35" s="657"/>
      <c r="DJ35" s="657"/>
      <c r="DK35" s="658"/>
      <c r="DL35" s="634">
        <v>298916</v>
      </c>
      <c r="DM35" s="657"/>
      <c r="DN35" s="657"/>
      <c r="DO35" s="657"/>
      <c r="DP35" s="657"/>
      <c r="DQ35" s="657"/>
      <c r="DR35" s="657"/>
      <c r="DS35" s="657"/>
      <c r="DT35" s="657"/>
      <c r="DU35" s="657"/>
      <c r="DV35" s="658"/>
      <c r="DW35" s="630">
        <v>2.1</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22210093</v>
      </c>
      <c r="S36" s="698"/>
      <c r="T36" s="698"/>
      <c r="U36" s="698"/>
      <c r="V36" s="698"/>
      <c r="W36" s="698"/>
      <c r="X36" s="698"/>
      <c r="Y36" s="699"/>
      <c r="Z36" s="700">
        <v>100</v>
      </c>
      <c r="AA36" s="700"/>
      <c r="AB36" s="700"/>
      <c r="AC36" s="700"/>
      <c r="AD36" s="701">
        <v>13813735</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1552616</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363514</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1500250</v>
      </c>
      <c r="CS36" s="626"/>
      <c r="CT36" s="626"/>
      <c r="CU36" s="626"/>
      <c r="CV36" s="626"/>
      <c r="CW36" s="626"/>
      <c r="CX36" s="626"/>
      <c r="CY36" s="627"/>
      <c r="CZ36" s="659">
        <v>7</v>
      </c>
      <c r="DA36" s="660"/>
      <c r="DB36" s="660"/>
      <c r="DC36" s="661"/>
      <c r="DD36" s="634">
        <v>1202013</v>
      </c>
      <c r="DE36" s="626"/>
      <c r="DF36" s="626"/>
      <c r="DG36" s="626"/>
      <c r="DH36" s="626"/>
      <c r="DI36" s="626"/>
      <c r="DJ36" s="626"/>
      <c r="DK36" s="627"/>
      <c r="DL36" s="634">
        <v>818589</v>
      </c>
      <c r="DM36" s="626"/>
      <c r="DN36" s="626"/>
      <c r="DO36" s="626"/>
      <c r="DP36" s="626"/>
      <c r="DQ36" s="626"/>
      <c r="DR36" s="626"/>
      <c r="DS36" s="626"/>
      <c r="DT36" s="626"/>
      <c r="DU36" s="626"/>
      <c r="DV36" s="627"/>
      <c r="DW36" s="630">
        <v>5.7</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321665</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4749</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2314</v>
      </c>
      <c r="CS37" s="657"/>
      <c r="CT37" s="657"/>
      <c r="CU37" s="657"/>
      <c r="CV37" s="657"/>
      <c r="CW37" s="657"/>
      <c r="CX37" s="657"/>
      <c r="CY37" s="658"/>
      <c r="CZ37" s="659">
        <v>0</v>
      </c>
      <c r="DA37" s="660"/>
      <c r="DB37" s="660"/>
      <c r="DC37" s="661"/>
      <c r="DD37" s="634">
        <v>2314</v>
      </c>
      <c r="DE37" s="657"/>
      <c r="DF37" s="657"/>
      <c r="DG37" s="657"/>
      <c r="DH37" s="657"/>
      <c r="DI37" s="657"/>
      <c r="DJ37" s="657"/>
      <c r="DK37" s="658"/>
      <c r="DL37" s="634">
        <v>2314</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v>250396</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7865</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3362474</v>
      </c>
      <c r="CS38" s="626"/>
      <c r="CT38" s="626"/>
      <c r="CU38" s="626"/>
      <c r="CV38" s="626"/>
      <c r="CW38" s="626"/>
      <c r="CX38" s="626"/>
      <c r="CY38" s="627"/>
      <c r="CZ38" s="659">
        <v>15.6</v>
      </c>
      <c r="DA38" s="660"/>
      <c r="DB38" s="660"/>
      <c r="DC38" s="661"/>
      <c r="DD38" s="634">
        <v>3135753</v>
      </c>
      <c r="DE38" s="626"/>
      <c r="DF38" s="626"/>
      <c r="DG38" s="626"/>
      <c r="DH38" s="626"/>
      <c r="DI38" s="626"/>
      <c r="DJ38" s="626"/>
      <c r="DK38" s="627"/>
      <c r="DL38" s="634">
        <v>2467912</v>
      </c>
      <c r="DM38" s="626"/>
      <c r="DN38" s="626"/>
      <c r="DO38" s="626"/>
      <c r="DP38" s="626"/>
      <c r="DQ38" s="626"/>
      <c r="DR38" s="626"/>
      <c r="DS38" s="626"/>
      <c r="DT38" s="626"/>
      <c r="DU38" s="626"/>
      <c r="DV38" s="627"/>
      <c r="DW38" s="630">
        <v>17.100000000000001</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v>105550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101</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629419</v>
      </c>
      <c r="CS39" s="657"/>
      <c r="CT39" s="657"/>
      <c r="CU39" s="657"/>
      <c r="CV39" s="657"/>
      <c r="CW39" s="657"/>
      <c r="CX39" s="657"/>
      <c r="CY39" s="658"/>
      <c r="CZ39" s="659">
        <v>2.9</v>
      </c>
      <c r="DA39" s="660"/>
      <c r="DB39" s="660"/>
      <c r="DC39" s="661"/>
      <c r="DD39" s="634">
        <v>539008</v>
      </c>
      <c r="DE39" s="657"/>
      <c r="DF39" s="657"/>
      <c r="DG39" s="657"/>
      <c r="DH39" s="657"/>
      <c r="DI39" s="657"/>
      <c r="DJ39" s="657"/>
      <c r="DK39" s="658"/>
      <c r="DL39" s="634" t="s">
        <v>327</v>
      </c>
      <c r="DM39" s="657"/>
      <c r="DN39" s="657"/>
      <c r="DO39" s="657"/>
      <c r="DP39" s="657"/>
      <c r="DQ39" s="657"/>
      <c r="DR39" s="657"/>
      <c r="DS39" s="657"/>
      <c r="DT39" s="657"/>
      <c r="DU39" s="657"/>
      <c r="DV39" s="658"/>
      <c r="DW39" s="630" t="s">
        <v>327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309705</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87</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596761</v>
      </c>
      <c r="CS40" s="626"/>
      <c r="CT40" s="626"/>
      <c r="CU40" s="626"/>
      <c r="CV40" s="626"/>
      <c r="CW40" s="626"/>
      <c r="CX40" s="626"/>
      <c r="CY40" s="627"/>
      <c r="CZ40" s="659">
        <v>2.8</v>
      </c>
      <c r="DA40" s="660"/>
      <c r="DB40" s="660"/>
      <c r="DC40" s="661"/>
      <c r="DD40" s="634">
        <v>39891</v>
      </c>
      <c r="DE40" s="626"/>
      <c r="DF40" s="626"/>
      <c r="DG40" s="626"/>
      <c r="DH40" s="626"/>
      <c r="DI40" s="626"/>
      <c r="DJ40" s="626"/>
      <c r="DK40" s="627"/>
      <c r="DL40" s="634" t="s">
        <v>327</v>
      </c>
      <c r="DM40" s="626"/>
      <c r="DN40" s="626"/>
      <c r="DO40" s="626"/>
      <c r="DP40" s="626"/>
      <c r="DQ40" s="626"/>
      <c r="DR40" s="626"/>
      <c r="DS40" s="626"/>
      <c r="DT40" s="626"/>
      <c r="DU40" s="626"/>
      <c r="DV40" s="627"/>
      <c r="DW40" s="630" t="s">
        <v>327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1174661</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342</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3027711</v>
      </c>
      <c r="CS42" s="626"/>
      <c r="CT42" s="626"/>
      <c r="CU42" s="626"/>
      <c r="CV42" s="626"/>
      <c r="CW42" s="626"/>
      <c r="CX42" s="626"/>
      <c r="CY42" s="627"/>
      <c r="CZ42" s="659">
        <v>14</v>
      </c>
      <c r="DA42" s="708"/>
      <c r="DB42" s="708"/>
      <c r="DC42" s="709"/>
      <c r="DD42" s="634">
        <v>787403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71248</v>
      </c>
      <c r="CS43" s="657"/>
      <c r="CT43" s="657"/>
      <c r="CU43" s="657"/>
      <c r="CV43" s="657"/>
      <c r="CW43" s="657"/>
      <c r="CX43" s="657"/>
      <c r="CY43" s="658"/>
      <c r="CZ43" s="659">
        <v>0.3</v>
      </c>
      <c r="DA43" s="660"/>
      <c r="DB43" s="660"/>
      <c r="DC43" s="661"/>
      <c r="DD43" s="634">
        <v>71248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290</v>
      </c>
      <c r="CE44" s="732"/>
      <c r="CF44" s="622" t="s">
        <v>340</v>
      </c>
      <c r="CG44" s="623"/>
      <c r="CH44" s="623"/>
      <c r="CI44" s="623"/>
      <c r="CJ44" s="623"/>
      <c r="CK44" s="623"/>
      <c r="CL44" s="623"/>
      <c r="CM44" s="623"/>
      <c r="CN44" s="623"/>
      <c r="CO44" s="623"/>
      <c r="CP44" s="623"/>
      <c r="CQ44" s="624"/>
      <c r="CR44" s="625">
        <v>2989530</v>
      </c>
      <c r="CS44" s="626"/>
      <c r="CT44" s="626"/>
      <c r="CU44" s="626"/>
      <c r="CV44" s="626"/>
      <c r="CW44" s="626"/>
      <c r="CX44" s="626"/>
      <c r="CY44" s="627"/>
      <c r="CZ44" s="659">
        <v>13.9</v>
      </c>
      <c r="DA44" s="708"/>
      <c r="DB44" s="708"/>
      <c r="DC44" s="709"/>
      <c r="DD44" s="634">
        <v>780498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1427801</v>
      </c>
      <c r="CS45" s="657"/>
      <c r="CT45" s="657"/>
      <c r="CU45" s="657"/>
      <c r="CV45" s="657"/>
      <c r="CW45" s="657"/>
      <c r="CX45" s="657"/>
      <c r="CY45" s="658"/>
      <c r="CZ45" s="659">
        <v>6.6</v>
      </c>
      <c r="DA45" s="660"/>
      <c r="DB45" s="660"/>
      <c r="DC45" s="661"/>
      <c r="DD45" s="634">
        <v>146075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1396834</v>
      </c>
      <c r="CS46" s="626"/>
      <c r="CT46" s="626"/>
      <c r="CU46" s="626"/>
      <c r="CV46" s="626"/>
      <c r="CW46" s="626"/>
      <c r="CX46" s="626"/>
      <c r="CY46" s="627"/>
      <c r="CZ46" s="659">
        <v>6.5</v>
      </c>
      <c r="DA46" s="708"/>
      <c r="DB46" s="708"/>
      <c r="DC46" s="709"/>
      <c r="DD46" s="634">
        <v>533966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38181</v>
      </c>
      <c r="CS47" s="657"/>
      <c r="CT47" s="657"/>
      <c r="CU47" s="657"/>
      <c r="CV47" s="657"/>
      <c r="CW47" s="657"/>
      <c r="CX47" s="657"/>
      <c r="CY47" s="658"/>
      <c r="CZ47" s="659">
        <v>0.2</v>
      </c>
      <c r="DA47" s="660"/>
      <c r="DB47" s="660"/>
      <c r="DC47" s="661"/>
      <c r="DD47" s="634">
        <v>6905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21558788</v>
      </c>
      <c r="CS49" s="693"/>
      <c r="CT49" s="693"/>
      <c r="CU49" s="693"/>
      <c r="CV49" s="693"/>
      <c r="CW49" s="693"/>
      <c r="CX49" s="693"/>
      <c r="CY49" s="720"/>
      <c r="CZ49" s="721">
        <v>100</v>
      </c>
      <c r="DA49" s="722"/>
      <c r="DB49" s="722"/>
      <c r="DC49" s="723"/>
      <c r="DD49" s="724">
        <v>15571034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22063</v>
      </c>
      <c r="R7" s="755"/>
      <c r="S7" s="755"/>
      <c r="T7" s="755"/>
      <c r="U7" s="755"/>
      <c r="V7" s="755">
        <v>21412</v>
      </c>
      <c r="W7" s="755"/>
      <c r="X7" s="755"/>
      <c r="Y7" s="755"/>
      <c r="Z7" s="755"/>
      <c r="AA7" s="755">
        <v>651</v>
      </c>
      <c r="AB7" s="755"/>
      <c r="AC7" s="755"/>
      <c r="AD7" s="755"/>
      <c r="AE7" s="756"/>
      <c r="AF7" s="757">
        <v>367</v>
      </c>
      <c r="AG7" s="758"/>
      <c r="AH7" s="758"/>
      <c r="AI7" s="758"/>
      <c r="AJ7" s="759"/>
      <c r="AK7" s="794">
        <v>319</v>
      </c>
      <c r="AL7" s="795"/>
      <c r="AM7" s="795"/>
      <c r="AN7" s="795"/>
      <c r="AO7" s="795"/>
      <c r="AP7" s="795">
        <v>20695</v>
      </c>
      <c r="AQ7" s="795"/>
      <c r="AR7" s="795"/>
      <c r="AS7" s="795"/>
      <c r="AT7" s="795"/>
      <c r="AU7" s="796" t="s">
        <v>541</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554</v>
      </c>
      <c r="BT7" s="799"/>
      <c r="BU7" s="799"/>
      <c r="BV7" s="799"/>
      <c r="BW7" s="799"/>
      <c r="BX7" s="799"/>
      <c r="BY7" s="799"/>
      <c r="BZ7" s="799"/>
      <c r="CA7" s="799"/>
      <c r="CB7" s="799"/>
      <c r="CC7" s="799"/>
      <c r="CD7" s="799"/>
      <c r="CE7" s="799"/>
      <c r="CF7" s="799"/>
      <c r="CG7" s="800"/>
      <c r="CH7" s="791">
        <v>1</v>
      </c>
      <c r="CI7" s="792"/>
      <c r="CJ7" s="792"/>
      <c r="CK7" s="792"/>
      <c r="CL7" s="793"/>
      <c r="CM7" s="791">
        <v>28</v>
      </c>
      <c r="CN7" s="792"/>
      <c r="CO7" s="792"/>
      <c r="CP7" s="792"/>
      <c r="CQ7" s="793"/>
      <c r="CR7" s="791">
        <v>13</v>
      </c>
      <c r="CS7" s="792"/>
      <c r="CT7" s="792"/>
      <c r="CU7" s="792"/>
      <c r="CV7" s="793"/>
      <c r="CW7" s="791" t="s">
        <v>560</v>
      </c>
      <c r="CX7" s="792"/>
      <c r="CY7" s="792"/>
      <c r="CZ7" s="792"/>
      <c r="DA7" s="793"/>
      <c r="DB7" s="791" t="s">
        <v>560</v>
      </c>
      <c r="DC7" s="792"/>
      <c r="DD7" s="792"/>
      <c r="DE7" s="792"/>
      <c r="DF7" s="793"/>
      <c r="DG7" s="791" t="s">
        <v>560</v>
      </c>
      <c r="DH7" s="792"/>
      <c r="DI7" s="792"/>
      <c r="DJ7" s="792"/>
      <c r="DK7" s="793"/>
      <c r="DL7" s="791" t="s">
        <v>560</v>
      </c>
      <c r="DM7" s="792"/>
      <c r="DN7" s="792"/>
      <c r="DO7" s="792"/>
      <c r="DP7" s="793"/>
      <c r="DQ7" s="791" t="s">
        <v>560</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157</v>
      </c>
      <c r="R8" s="779"/>
      <c r="S8" s="779"/>
      <c r="T8" s="779"/>
      <c r="U8" s="779"/>
      <c r="V8" s="779">
        <v>156</v>
      </c>
      <c r="W8" s="779"/>
      <c r="X8" s="779"/>
      <c r="Y8" s="779"/>
      <c r="Z8" s="779"/>
      <c r="AA8" s="779">
        <v>0</v>
      </c>
      <c r="AB8" s="779"/>
      <c r="AC8" s="779"/>
      <c r="AD8" s="779"/>
      <c r="AE8" s="780"/>
      <c r="AF8" s="781">
        <v>0</v>
      </c>
      <c r="AG8" s="782"/>
      <c r="AH8" s="782"/>
      <c r="AI8" s="782"/>
      <c r="AJ8" s="783"/>
      <c r="AK8" s="784">
        <v>9</v>
      </c>
      <c r="AL8" s="785"/>
      <c r="AM8" s="785"/>
      <c r="AN8" s="785"/>
      <c r="AO8" s="785"/>
      <c r="AP8" s="785" t="s">
        <v>543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555</v>
      </c>
      <c r="BT8" s="789"/>
      <c r="BU8" s="789"/>
      <c r="BV8" s="789"/>
      <c r="BW8" s="789"/>
      <c r="BX8" s="789"/>
      <c r="BY8" s="789"/>
      <c r="BZ8" s="789"/>
      <c r="CA8" s="789"/>
      <c r="CB8" s="789"/>
      <c r="CC8" s="789"/>
      <c r="CD8" s="789"/>
      <c r="CE8" s="789"/>
      <c r="CF8" s="789"/>
      <c r="CG8" s="790"/>
      <c r="CH8" s="801">
        <v>1</v>
      </c>
      <c r="CI8" s="802"/>
      <c r="CJ8" s="802"/>
      <c r="CK8" s="802"/>
      <c r="CL8" s="803"/>
      <c r="CM8" s="801" t="s">
        <v>564</v>
      </c>
      <c r="CN8" s="802"/>
      <c r="CO8" s="802"/>
      <c r="CP8" s="802"/>
      <c r="CQ8" s="803"/>
      <c r="CR8" s="801">
        <v>8</v>
      </c>
      <c r="CS8" s="802"/>
      <c r="CT8" s="802"/>
      <c r="CU8" s="802"/>
      <c r="CV8" s="803"/>
      <c r="CW8" s="801" t="s">
        <v>561</v>
      </c>
      <c r="CX8" s="802"/>
      <c r="CY8" s="802"/>
      <c r="CZ8" s="802"/>
      <c r="DA8" s="803"/>
      <c r="DB8" s="801" t="s">
        <v>561</v>
      </c>
      <c r="DC8" s="802"/>
      <c r="DD8" s="802"/>
      <c r="DE8" s="802"/>
      <c r="DF8" s="803"/>
      <c r="DG8" s="801" t="s">
        <v>561</v>
      </c>
      <c r="DH8" s="802"/>
      <c r="DI8" s="802"/>
      <c r="DJ8" s="802"/>
      <c r="DK8" s="803"/>
      <c r="DL8" s="801" t="s">
        <v>561</v>
      </c>
      <c r="DM8" s="802"/>
      <c r="DN8" s="802"/>
      <c r="DO8" s="802"/>
      <c r="DP8" s="803"/>
      <c r="DQ8" s="801" t="s">
        <v>561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556</v>
      </c>
      <c r="BT9" s="789"/>
      <c r="BU9" s="789"/>
      <c r="BV9" s="789"/>
      <c r="BW9" s="789"/>
      <c r="BX9" s="789"/>
      <c r="BY9" s="789"/>
      <c r="BZ9" s="789"/>
      <c r="CA9" s="789"/>
      <c r="CB9" s="789"/>
      <c r="CC9" s="789"/>
      <c r="CD9" s="789"/>
      <c r="CE9" s="789"/>
      <c r="CF9" s="789"/>
      <c r="CG9" s="790"/>
      <c r="CH9" s="801">
        <v>12</v>
      </c>
      <c r="CI9" s="802"/>
      <c r="CJ9" s="802"/>
      <c r="CK9" s="802"/>
      <c r="CL9" s="803"/>
      <c r="CM9" s="801">
        <v>98</v>
      </c>
      <c r="CN9" s="802"/>
      <c r="CO9" s="802"/>
      <c r="CP9" s="802"/>
      <c r="CQ9" s="803"/>
      <c r="CR9" s="801">
        <v>18</v>
      </c>
      <c r="CS9" s="802"/>
      <c r="CT9" s="802"/>
      <c r="CU9" s="802"/>
      <c r="CV9" s="803"/>
      <c r="CW9" s="801" t="s">
        <v>562</v>
      </c>
      <c r="CX9" s="802"/>
      <c r="CY9" s="802"/>
      <c r="CZ9" s="802"/>
      <c r="DA9" s="803"/>
      <c r="DB9" s="801" t="s">
        <v>562</v>
      </c>
      <c r="DC9" s="802"/>
      <c r="DD9" s="802"/>
      <c r="DE9" s="802"/>
      <c r="DF9" s="803"/>
      <c r="DG9" s="801" t="s">
        <v>562</v>
      </c>
      <c r="DH9" s="802"/>
      <c r="DI9" s="802"/>
      <c r="DJ9" s="802"/>
      <c r="DK9" s="803"/>
      <c r="DL9" s="801" t="s">
        <v>562</v>
      </c>
      <c r="DM9" s="802"/>
      <c r="DN9" s="802"/>
      <c r="DO9" s="802"/>
      <c r="DP9" s="803"/>
      <c r="DQ9" s="801" t="s">
        <v>562</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557</v>
      </c>
      <c r="BT10" s="789"/>
      <c r="BU10" s="789"/>
      <c r="BV10" s="789"/>
      <c r="BW10" s="789"/>
      <c r="BX10" s="789"/>
      <c r="BY10" s="789"/>
      <c r="BZ10" s="789"/>
      <c r="CA10" s="789"/>
      <c r="CB10" s="789"/>
      <c r="CC10" s="789"/>
      <c r="CD10" s="789"/>
      <c r="CE10" s="789"/>
      <c r="CF10" s="789"/>
      <c r="CG10" s="790"/>
      <c r="CH10" s="801">
        <v>0</v>
      </c>
      <c r="CI10" s="802"/>
      <c r="CJ10" s="802"/>
      <c r="CK10" s="802"/>
      <c r="CL10" s="803"/>
      <c r="CM10" s="801">
        <v>16</v>
      </c>
      <c r="CN10" s="802"/>
      <c r="CO10" s="802"/>
      <c r="CP10" s="802"/>
      <c r="CQ10" s="803"/>
      <c r="CR10" s="801">
        <v>4</v>
      </c>
      <c r="CS10" s="802"/>
      <c r="CT10" s="802"/>
      <c r="CU10" s="802"/>
      <c r="CV10" s="803"/>
      <c r="CW10" s="801" t="s">
        <v>563</v>
      </c>
      <c r="CX10" s="802"/>
      <c r="CY10" s="802"/>
      <c r="CZ10" s="802"/>
      <c r="DA10" s="803"/>
      <c r="DB10" s="801" t="s">
        <v>563</v>
      </c>
      <c r="DC10" s="802"/>
      <c r="DD10" s="802"/>
      <c r="DE10" s="802"/>
      <c r="DF10" s="803"/>
      <c r="DG10" s="801" t="s">
        <v>563</v>
      </c>
      <c r="DH10" s="802"/>
      <c r="DI10" s="802"/>
      <c r="DJ10" s="802"/>
      <c r="DK10" s="803"/>
      <c r="DL10" s="801" t="s">
        <v>563</v>
      </c>
      <c r="DM10" s="802"/>
      <c r="DN10" s="802"/>
      <c r="DO10" s="802"/>
      <c r="DP10" s="803"/>
      <c r="DQ10" s="801" t="s">
        <v>563</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558</v>
      </c>
      <c r="BT11" s="789"/>
      <c r="BU11" s="789"/>
      <c r="BV11" s="789"/>
      <c r="BW11" s="789"/>
      <c r="BX11" s="789"/>
      <c r="BY11" s="789"/>
      <c r="BZ11" s="789"/>
      <c r="CA11" s="789"/>
      <c r="CB11" s="789"/>
      <c r="CC11" s="789"/>
      <c r="CD11" s="789"/>
      <c r="CE11" s="789"/>
      <c r="CF11" s="789"/>
      <c r="CG11" s="790"/>
      <c r="CH11" s="801">
        <v>4</v>
      </c>
      <c r="CI11" s="802"/>
      <c r="CJ11" s="802"/>
      <c r="CK11" s="802"/>
      <c r="CL11" s="803"/>
      <c r="CM11" s="801">
        <v>106</v>
      </c>
      <c r="CN11" s="802"/>
      <c r="CO11" s="802"/>
      <c r="CP11" s="802"/>
      <c r="CQ11" s="803"/>
      <c r="CR11" s="801">
        <v>50</v>
      </c>
      <c r="CS11" s="802"/>
      <c r="CT11" s="802"/>
      <c r="CU11" s="802"/>
      <c r="CV11" s="803"/>
      <c r="CW11" s="801" t="s">
        <v>563</v>
      </c>
      <c r="CX11" s="802"/>
      <c r="CY11" s="802"/>
      <c r="CZ11" s="802"/>
      <c r="DA11" s="803"/>
      <c r="DB11" s="801" t="s">
        <v>563</v>
      </c>
      <c r="DC11" s="802"/>
      <c r="DD11" s="802"/>
      <c r="DE11" s="802"/>
      <c r="DF11" s="803"/>
      <c r="DG11" s="801" t="s">
        <v>563</v>
      </c>
      <c r="DH11" s="802"/>
      <c r="DI11" s="802"/>
      <c r="DJ11" s="802"/>
      <c r="DK11" s="803"/>
      <c r="DL11" s="801" t="s">
        <v>563</v>
      </c>
      <c r="DM11" s="802"/>
      <c r="DN11" s="802"/>
      <c r="DO11" s="802"/>
      <c r="DP11" s="803"/>
      <c r="DQ11" s="801" t="s">
        <v>563</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559</v>
      </c>
      <c r="BT12" s="789"/>
      <c r="BU12" s="789"/>
      <c r="BV12" s="789"/>
      <c r="BW12" s="789"/>
      <c r="BX12" s="789"/>
      <c r="BY12" s="789"/>
      <c r="BZ12" s="789"/>
      <c r="CA12" s="789"/>
      <c r="CB12" s="789"/>
      <c r="CC12" s="789"/>
      <c r="CD12" s="789"/>
      <c r="CE12" s="789"/>
      <c r="CF12" s="789"/>
      <c r="CG12" s="790"/>
      <c r="CH12" s="801">
        <v>0</v>
      </c>
      <c r="CI12" s="802"/>
      <c r="CJ12" s="802"/>
      <c r="CK12" s="802"/>
      <c r="CL12" s="803"/>
      <c r="CM12" s="801">
        <v>103</v>
      </c>
      <c r="CN12" s="802"/>
      <c r="CO12" s="802"/>
      <c r="CP12" s="802"/>
      <c r="CQ12" s="803"/>
      <c r="CR12" s="801">
        <v>100</v>
      </c>
      <c r="CS12" s="802"/>
      <c r="CT12" s="802"/>
      <c r="CU12" s="802"/>
      <c r="CV12" s="803"/>
      <c r="CW12" s="801" t="s">
        <v>560</v>
      </c>
      <c r="CX12" s="802"/>
      <c r="CY12" s="802"/>
      <c r="CZ12" s="802"/>
      <c r="DA12" s="803"/>
      <c r="DB12" s="801" t="s">
        <v>560</v>
      </c>
      <c r="DC12" s="802"/>
      <c r="DD12" s="802"/>
      <c r="DE12" s="802"/>
      <c r="DF12" s="803"/>
      <c r="DG12" s="801" t="s">
        <v>560</v>
      </c>
      <c r="DH12" s="802"/>
      <c r="DI12" s="802"/>
      <c r="DJ12" s="802"/>
      <c r="DK12" s="803"/>
      <c r="DL12" s="801" t="s">
        <v>560</v>
      </c>
      <c r="DM12" s="802"/>
      <c r="DN12" s="802"/>
      <c r="DO12" s="802"/>
      <c r="DP12" s="803"/>
      <c r="DQ12" s="801" t="s">
        <v>560</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22210</v>
      </c>
      <c r="R23" s="814"/>
      <c r="S23" s="814"/>
      <c r="T23" s="814"/>
      <c r="U23" s="814"/>
      <c r="V23" s="814">
        <v>21559</v>
      </c>
      <c r="W23" s="814"/>
      <c r="X23" s="814"/>
      <c r="Y23" s="814"/>
      <c r="Z23" s="814"/>
      <c r="AA23" s="814">
        <v>651</v>
      </c>
      <c r="AB23" s="814"/>
      <c r="AC23" s="814"/>
      <c r="AD23" s="814"/>
      <c r="AE23" s="815"/>
      <c r="AF23" s="816">
        <v>367</v>
      </c>
      <c r="AG23" s="814"/>
      <c r="AH23" s="814"/>
      <c r="AI23" s="814"/>
      <c r="AJ23" s="817"/>
      <c r="AK23" s="818"/>
      <c r="AL23" s="819"/>
      <c r="AM23" s="819"/>
      <c r="AN23" s="819"/>
      <c r="AO23" s="819"/>
      <c r="AP23" s="814">
        <v>20695</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4745</v>
      </c>
      <c r="R28" s="843"/>
      <c r="S28" s="843"/>
      <c r="T28" s="843"/>
      <c r="U28" s="843"/>
      <c r="V28" s="843">
        <v>4339</v>
      </c>
      <c r="W28" s="843"/>
      <c r="X28" s="843"/>
      <c r="Y28" s="843"/>
      <c r="Z28" s="843"/>
      <c r="AA28" s="843">
        <v>406</v>
      </c>
      <c r="AB28" s="843"/>
      <c r="AC28" s="843"/>
      <c r="AD28" s="843"/>
      <c r="AE28" s="844"/>
      <c r="AF28" s="845">
        <v>406</v>
      </c>
      <c r="AG28" s="843"/>
      <c r="AH28" s="843"/>
      <c r="AI28" s="843"/>
      <c r="AJ28" s="846"/>
      <c r="AK28" s="847">
        <v>266</v>
      </c>
      <c r="AL28" s="838"/>
      <c r="AM28" s="838"/>
      <c r="AN28" s="838"/>
      <c r="AO28" s="838"/>
      <c r="AP28" s="838" t="s">
        <v>544</v>
      </c>
      <c r="AQ28" s="838"/>
      <c r="AR28" s="838"/>
      <c r="AS28" s="838"/>
      <c r="AT28" s="838"/>
      <c r="AU28" s="838" t="s">
        <v>543</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485</v>
      </c>
      <c r="R29" s="779"/>
      <c r="S29" s="779"/>
      <c r="T29" s="779"/>
      <c r="U29" s="779"/>
      <c r="V29" s="779">
        <v>475</v>
      </c>
      <c r="W29" s="779"/>
      <c r="X29" s="779"/>
      <c r="Y29" s="779"/>
      <c r="Z29" s="779"/>
      <c r="AA29" s="779">
        <v>10</v>
      </c>
      <c r="AB29" s="779"/>
      <c r="AC29" s="779"/>
      <c r="AD29" s="779"/>
      <c r="AE29" s="780"/>
      <c r="AF29" s="781">
        <v>10</v>
      </c>
      <c r="AG29" s="782"/>
      <c r="AH29" s="782"/>
      <c r="AI29" s="782"/>
      <c r="AJ29" s="783"/>
      <c r="AK29" s="850">
        <v>156</v>
      </c>
      <c r="AL29" s="851"/>
      <c r="AM29" s="851"/>
      <c r="AN29" s="851"/>
      <c r="AO29" s="851"/>
      <c r="AP29" s="851" t="s">
        <v>543</v>
      </c>
      <c r="AQ29" s="851"/>
      <c r="AR29" s="851"/>
      <c r="AS29" s="851"/>
      <c r="AT29" s="851"/>
      <c r="AU29" s="851" t="s">
        <v>543</v>
      </c>
      <c r="AV29" s="851"/>
      <c r="AW29" s="851"/>
      <c r="AX29" s="851"/>
      <c r="AY29" s="851"/>
      <c r="AZ29" s="852" t="s">
        <v>545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195</v>
      </c>
      <c r="R30" s="779"/>
      <c r="S30" s="779"/>
      <c r="T30" s="779"/>
      <c r="U30" s="779"/>
      <c r="V30" s="779">
        <v>192</v>
      </c>
      <c r="W30" s="779"/>
      <c r="X30" s="779"/>
      <c r="Y30" s="779"/>
      <c r="Z30" s="779"/>
      <c r="AA30" s="779">
        <v>3</v>
      </c>
      <c r="AB30" s="779"/>
      <c r="AC30" s="779"/>
      <c r="AD30" s="779"/>
      <c r="AE30" s="780"/>
      <c r="AF30" s="781">
        <v>3</v>
      </c>
      <c r="AG30" s="782"/>
      <c r="AH30" s="782"/>
      <c r="AI30" s="782"/>
      <c r="AJ30" s="783"/>
      <c r="AK30" s="850">
        <v>86</v>
      </c>
      <c r="AL30" s="851"/>
      <c r="AM30" s="851"/>
      <c r="AN30" s="851"/>
      <c r="AO30" s="851"/>
      <c r="AP30" s="851">
        <v>99</v>
      </c>
      <c r="AQ30" s="851"/>
      <c r="AR30" s="851"/>
      <c r="AS30" s="851"/>
      <c r="AT30" s="851"/>
      <c r="AU30" s="851">
        <v>34</v>
      </c>
      <c r="AV30" s="851"/>
      <c r="AW30" s="851"/>
      <c r="AX30" s="851"/>
      <c r="AY30" s="851"/>
      <c r="AZ30" s="852" t="s">
        <v>545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3699</v>
      </c>
      <c r="R31" s="779"/>
      <c r="S31" s="779"/>
      <c r="T31" s="779"/>
      <c r="U31" s="779"/>
      <c r="V31" s="779">
        <v>3413</v>
      </c>
      <c r="W31" s="779"/>
      <c r="X31" s="779"/>
      <c r="Y31" s="779"/>
      <c r="Z31" s="779"/>
      <c r="AA31" s="779">
        <v>286</v>
      </c>
      <c r="AB31" s="779"/>
      <c r="AC31" s="779"/>
      <c r="AD31" s="779"/>
      <c r="AE31" s="780"/>
      <c r="AF31" s="781">
        <v>286</v>
      </c>
      <c r="AG31" s="782"/>
      <c r="AH31" s="782"/>
      <c r="AI31" s="782"/>
      <c r="AJ31" s="783"/>
      <c r="AK31" s="850">
        <v>512</v>
      </c>
      <c r="AL31" s="851"/>
      <c r="AM31" s="851"/>
      <c r="AN31" s="851"/>
      <c r="AO31" s="851"/>
      <c r="AP31" s="851" t="s">
        <v>543</v>
      </c>
      <c r="AQ31" s="851"/>
      <c r="AR31" s="851"/>
      <c r="AS31" s="851"/>
      <c r="AT31" s="851"/>
      <c r="AU31" s="851" t="s">
        <v>543</v>
      </c>
      <c r="AV31" s="851"/>
      <c r="AW31" s="851"/>
      <c r="AX31" s="851"/>
      <c r="AY31" s="851"/>
      <c r="AZ31" s="852" t="s">
        <v>545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253</v>
      </c>
      <c r="R32" s="779"/>
      <c r="S32" s="779"/>
      <c r="T32" s="779"/>
      <c r="U32" s="779"/>
      <c r="V32" s="779">
        <v>242</v>
      </c>
      <c r="W32" s="779"/>
      <c r="X32" s="779"/>
      <c r="Y32" s="779"/>
      <c r="Z32" s="779"/>
      <c r="AA32" s="779">
        <v>12</v>
      </c>
      <c r="AB32" s="779"/>
      <c r="AC32" s="779"/>
      <c r="AD32" s="779"/>
      <c r="AE32" s="780"/>
      <c r="AF32" s="781">
        <v>12</v>
      </c>
      <c r="AG32" s="782"/>
      <c r="AH32" s="782"/>
      <c r="AI32" s="782"/>
      <c r="AJ32" s="783"/>
      <c r="AK32" s="850">
        <v>62</v>
      </c>
      <c r="AL32" s="851"/>
      <c r="AM32" s="851"/>
      <c r="AN32" s="851"/>
      <c r="AO32" s="851"/>
      <c r="AP32" s="851">
        <v>43</v>
      </c>
      <c r="AQ32" s="851"/>
      <c r="AR32" s="851"/>
      <c r="AS32" s="851"/>
      <c r="AT32" s="851"/>
      <c r="AU32" s="851">
        <v>8</v>
      </c>
      <c r="AV32" s="851"/>
      <c r="AW32" s="851"/>
      <c r="AX32" s="851"/>
      <c r="AY32" s="851"/>
      <c r="AZ32" s="852" t="s">
        <v>545</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255</v>
      </c>
      <c r="R33" s="779"/>
      <c r="S33" s="779"/>
      <c r="T33" s="779"/>
      <c r="U33" s="779"/>
      <c r="V33" s="779">
        <v>254</v>
      </c>
      <c r="W33" s="779"/>
      <c r="X33" s="779"/>
      <c r="Y33" s="779"/>
      <c r="Z33" s="779"/>
      <c r="AA33" s="779">
        <v>1</v>
      </c>
      <c r="AB33" s="779"/>
      <c r="AC33" s="779"/>
      <c r="AD33" s="779"/>
      <c r="AE33" s="780"/>
      <c r="AF33" s="781">
        <v>681</v>
      </c>
      <c r="AG33" s="782"/>
      <c r="AH33" s="782"/>
      <c r="AI33" s="782"/>
      <c r="AJ33" s="783"/>
      <c r="AK33" s="850" t="s">
        <v>542</v>
      </c>
      <c r="AL33" s="851"/>
      <c r="AM33" s="851"/>
      <c r="AN33" s="851"/>
      <c r="AO33" s="851"/>
      <c r="AP33" s="851">
        <v>916</v>
      </c>
      <c r="AQ33" s="851"/>
      <c r="AR33" s="851"/>
      <c r="AS33" s="851"/>
      <c r="AT33" s="851"/>
      <c r="AU33" s="851" t="s">
        <v>543</v>
      </c>
      <c r="AV33" s="851"/>
      <c r="AW33" s="851"/>
      <c r="AX33" s="851"/>
      <c r="AY33" s="851"/>
      <c r="AZ33" s="852" t="s">
        <v>545</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264</v>
      </c>
      <c r="R34" s="779"/>
      <c r="S34" s="779"/>
      <c r="T34" s="779"/>
      <c r="U34" s="779"/>
      <c r="V34" s="779">
        <v>254</v>
      </c>
      <c r="W34" s="779"/>
      <c r="X34" s="779"/>
      <c r="Y34" s="779"/>
      <c r="Z34" s="779"/>
      <c r="AA34" s="779">
        <v>10</v>
      </c>
      <c r="AB34" s="779"/>
      <c r="AC34" s="779"/>
      <c r="AD34" s="779"/>
      <c r="AE34" s="780"/>
      <c r="AF34" s="781">
        <v>115</v>
      </c>
      <c r="AG34" s="782"/>
      <c r="AH34" s="782"/>
      <c r="AI34" s="782"/>
      <c r="AJ34" s="783"/>
      <c r="AK34" s="850" t="s">
        <v>542</v>
      </c>
      <c r="AL34" s="851"/>
      <c r="AM34" s="851"/>
      <c r="AN34" s="851"/>
      <c r="AO34" s="851"/>
      <c r="AP34" s="851" t="s">
        <v>543</v>
      </c>
      <c r="AQ34" s="851"/>
      <c r="AR34" s="851"/>
      <c r="AS34" s="851"/>
      <c r="AT34" s="851"/>
      <c r="AU34" s="851" t="s">
        <v>543</v>
      </c>
      <c r="AV34" s="851"/>
      <c r="AW34" s="851"/>
      <c r="AX34" s="851"/>
      <c r="AY34" s="851"/>
      <c r="AZ34" s="852" t="s">
        <v>545</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1563</v>
      </c>
      <c r="R35" s="779"/>
      <c r="S35" s="779"/>
      <c r="T35" s="779"/>
      <c r="U35" s="779"/>
      <c r="V35" s="779">
        <v>1470</v>
      </c>
      <c r="W35" s="779"/>
      <c r="X35" s="779"/>
      <c r="Y35" s="779"/>
      <c r="Z35" s="779"/>
      <c r="AA35" s="779">
        <v>93</v>
      </c>
      <c r="AB35" s="779"/>
      <c r="AC35" s="779"/>
      <c r="AD35" s="779"/>
      <c r="AE35" s="780"/>
      <c r="AF35" s="781">
        <v>199</v>
      </c>
      <c r="AG35" s="782"/>
      <c r="AH35" s="782"/>
      <c r="AI35" s="782"/>
      <c r="AJ35" s="783"/>
      <c r="AK35" s="850">
        <v>322</v>
      </c>
      <c r="AL35" s="851"/>
      <c r="AM35" s="851"/>
      <c r="AN35" s="851"/>
      <c r="AO35" s="851"/>
      <c r="AP35" s="851">
        <v>1585</v>
      </c>
      <c r="AQ35" s="851"/>
      <c r="AR35" s="851"/>
      <c r="AS35" s="851"/>
      <c r="AT35" s="851"/>
      <c r="AU35" s="851">
        <v>1483</v>
      </c>
      <c r="AV35" s="851"/>
      <c r="AW35" s="851"/>
      <c r="AX35" s="851"/>
      <c r="AY35" s="851"/>
      <c r="AZ35" s="852" t="s">
        <v>545</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1090</v>
      </c>
      <c r="R36" s="779"/>
      <c r="S36" s="779"/>
      <c r="T36" s="779"/>
      <c r="U36" s="779"/>
      <c r="V36" s="779">
        <v>1056</v>
      </c>
      <c r="W36" s="779"/>
      <c r="X36" s="779"/>
      <c r="Y36" s="779"/>
      <c r="Z36" s="779"/>
      <c r="AA36" s="779">
        <v>35</v>
      </c>
      <c r="AB36" s="779"/>
      <c r="AC36" s="779"/>
      <c r="AD36" s="779"/>
      <c r="AE36" s="780"/>
      <c r="AF36" s="781">
        <v>35</v>
      </c>
      <c r="AG36" s="782"/>
      <c r="AH36" s="782"/>
      <c r="AI36" s="782"/>
      <c r="AJ36" s="783"/>
      <c r="AK36" s="850">
        <v>250</v>
      </c>
      <c r="AL36" s="851"/>
      <c r="AM36" s="851"/>
      <c r="AN36" s="851"/>
      <c r="AO36" s="851"/>
      <c r="AP36" s="851">
        <v>3672</v>
      </c>
      <c r="AQ36" s="851"/>
      <c r="AR36" s="851"/>
      <c r="AS36" s="851"/>
      <c r="AT36" s="851"/>
      <c r="AU36" s="851">
        <v>1843</v>
      </c>
      <c r="AV36" s="851"/>
      <c r="AW36" s="851"/>
      <c r="AX36" s="851"/>
      <c r="AY36" s="851"/>
      <c r="AZ36" s="852" t="s">
        <v>545</v>
      </c>
      <c r="BA36" s="852"/>
      <c r="BB36" s="852"/>
      <c r="BC36" s="852"/>
      <c r="BD36" s="852"/>
      <c r="BE36" s="848" t="s">
        <v>393</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2310</v>
      </c>
      <c r="R37" s="779"/>
      <c r="S37" s="779"/>
      <c r="T37" s="779"/>
      <c r="U37" s="779"/>
      <c r="V37" s="779">
        <v>2283</v>
      </c>
      <c r="W37" s="779"/>
      <c r="X37" s="779"/>
      <c r="Y37" s="779"/>
      <c r="Z37" s="779"/>
      <c r="AA37" s="779">
        <v>27</v>
      </c>
      <c r="AB37" s="779"/>
      <c r="AC37" s="779"/>
      <c r="AD37" s="779"/>
      <c r="AE37" s="780"/>
      <c r="AF37" s="781">
        <v>27</v>
      </c>
      <c r="AG37" s="782"/>
      <c r="AH37" s="782"/>
      <c r="AI37" s="782"/>
      <c r="AJ37" s="783"/>
      <c r="AK37" s="850">
        <v>1617</v>
      </c>
      <c r="AL37" s="851"/>
      <c r="AM37" s="851"/>
      <c r="AN37" s="851"/>
      <c r="AO37" s="851"/>
      <c r="AP37" s="851">
        <v>14515</v>
      </c>
      <c r="AQ37" s="851"/>
      <c r="AR37" s="851"/>
      <c r="AS37" s="851"/>
      <c r="AT37" s="851"/>
      <c r="AU37" s="851">
        <v>14327</v>
      </c>
      <c r="AV37" s="851"/>
      <c r="AW37" s="851"/>
      <c r="AX37" s="851"/>
      <c r="AY37" s="851"/>
      <c r="AZ37" s="852" t="s">
        <v>545</v>
      </c>
      <c r="BA37" s="852"/>
      <c r="BB37" s="852"/>
      <c r="BC37" s="852"/>
      <c r="BD37" s="852"/>
      <c r="BE37" s="848" t="s">
        <v>393</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1772</v>
      </c>
      <c r="AG63" s="862"/>
      <c r="AH63" s="862"/>
      <c r="AI63" s="862"/>
      <c r="AJ63" s="863"/>
      <c r="AK63" s="864"/>
      <c r="AL63" s="859"/>
      <c r="AM63" s="859"/>
      <c r="AN63" s="859"/>
      <c r="AO63" s="859"/>
      <c r="AP63" s="862">
        <v>20829</v>
      </c>
      <c r="AQ63" s="862"/>
      <c r="AR63" s="862"/>
      <c r="AS63" s="862"/>
      <c r="AT63" s="862"/>
      <c r="AU63" s="862">
        <v>17695</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399</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546</v>
      </c>
      <c r="C68" s="890"/>
      <c r="D68" s="890"/>
      <c r="E68" s="890"/>
      <c r="F68" s="890"/>
      <c r="G68" s="890"/>
      <c r="H68" s="890"/>
      <c r="I68" s="890"/>
      <c r="J68" s="890"/>
      <c r="K68" s="890"/>
      <c r="L68" s="890"/>
      <c r="M68" s="890"/>
      <c r="N68" s="890"/>
      <c r="O68" s="890"/>
      <c r="P68" s="891"/>
      <c r="Q68" s="892">
        <v>72</v>
      </c>
      <c r="R68" s="886"/>
      <c r="S68" s="886"/>
      <c r="T68" s="886"/>
      <c r="U68" s="886"/>
      <c r="V68" s="886">
        <v>70</v>
      </c>
      <c r="W68" s="886"/>
      <c r="X68" s="886"/>
      <c r="Y68" s="886"/>
      <c r="Z68" s="886"/>
      <c r="AA68" s="886">
        <v>3</v>
      </c>
      <c r="AB68" s="886"/>
      <c r="AC68" s="886"/>
      <c r="AD68" s="886"/>
      <c r="AE68" s="886"/>
      <c r="AF68" s="886">
        <v>3</v>
      </c>
      <c r="AG68" s="886"/>
      <c r="AH68" s="886"/>
      <c r="AI68" s="886"/>
      <c r="AJ68" s="886"/>
      <c r="AK68" s="886" t="s">
        <v>551</v>
      </c>
      <c r="AL68" s="886"/>
      <c r="AM68" s="886"/>
      <c r="AN68" s="886"/>
      <c r="AO68" s="886"/>
      <c r="AP68" s="886" t="s">
        <v>551</v>
      </c>
      <c r="AQ68" s="886"/>
      <c r="AR68" s="886"/>
      <c r="AS68" s="886"/>
      <c r="AT68" s="886"/>
      <c r="AU68" s="886" t="s">
        <v>551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547</v>
      </c>
      <c r="C69" s="894"/>
      <c r="D69" s="894"/>
      <c r="E69" s="894"/>
      <c r="F69" s="894"/>
      <c r="G69" s="894"/>
      <c r="H69" s="894"/>
      <c r="I69" s="894"/>
      <c r="J69" s="894"/>
      <c r="K69" s="894"/>
      <c r="L69" s="894"/>
      <c r="M69" s="894"/>
      <c r="N69" s="894"/>
      <c r="O69" s="894"/>
      <c r="P69" s="895"/>
      <c r="Q69" s="896">
        <v>9578</v>
      </c>
      <c r="R69" s="851"/>
      <c r="S69" s="851"/>
      <c r="T69" s="851"/>
      <c r="U69" s="851"/>
      <c r="V69" s="851">
        <v>9432</v>
      </c>
      <c r="W69" s="851"/>
      <c r="X69" s="851"/>
      <c r="Y69" s="851"/>
      <c r="Z69" s="851"/>
      <c r="AA69" s="851">
        <v>146</v>
      </c>
      <c r="AB69" s="851"/>
      <c r="AC69" s="851"/>
      <c r="AD69" s="851"/>
      <c r="AE69" s="851"/>
      <c r="AF69" s="851">
        <v>146</v>
      </c>
      <c r="AG69" s="851"/>
      <c r="AH69" s="851"/>
      <c r="AI69" s="851"/>
      <c r="AJ69" s="851"/>
      <c r="AK69" s="851">
        <v>1850</v>
      </c>
      <c r="AL69" s="851"/>
      <c r="AM69" s="851"/>
      <c r="AN69" s="851"/>
      <c r="AO69" s="851"/>
      <c r="AP69" s="851" t="s">
        <v>551</v>
      </c>
      <c r="AQ69" s="851"/>
      <c r="AR69" s="851"/>
      <c r="AS69" s="851"/>
      <c r="AT69" s="851"/>
      <c r="AU69" s="851" t="s">
        <v>551</v>
      </c>
      <c r="AV69" s="851"/>
      <c r="AW69" s="851"/>
      <c r="AX69" s="851"/>
      <c r="AY69" s="851"/>
      <c r="AZ69" s="897" t="s">
        <v>552</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548</v>
      </c>
      <c r="C70" s="894"/>
      <c r="D70" s="894"/>
      <c r="E70" s="894"/>
      <c r="F70" s="894"/>
      <c r="G70" s="894"/>
      <c r="H70" s="894"/>
      <c r="I70" s="894"/>
      <c r="J70" s="894"/>
      <c r="K70" s="894"/>
      <c r="L70" s="894"/>
      <c r="M70" s="894"/>
      <c r="N70" s="894"/>
      <c r="O70" s="894"/>
      <c r="P70" s="895"/>
      <c r="Q70" s="896">
        <v>256</v>
      </c>
      <c r="R70" s="851"/>
      <c r="S70" s="851"/>
      <c r="T70" s="851"/>
      <c r="U70" s="851"/>
      <c r="V70" s="851">
        <v>224</v>
      </c>
      <c r="W70" s="851"/>
      <c r="X70" s="851"/>
      <c r="Y70" s="851"/>
      <c r="Z70" s="851"/>
      <c r="AA70" s="851">
        <v>32</v>
      </c>
      <c r="AB70" s="851"/>
      <c r="AC70" s="851"/>
      <c r="AD70" s="851"/>
      <c r="AE70" s="851"/>
      <c r="AF70" s="851">
        <v>32</v>
      </c>
      <c r="AG70" s="851"/>
      <c r="AH70" s="851"/>
      <c r="AI70" s="851"/>
      <c r="AJ70" s="851"/>
      <c r="AK70" s="851" t="s">
        <v>551</v>
      </c>
      <c r="AL70" s="851"/>
      <c r="AM70" s="851"/>
      <c r="AN70" s="851"/>
      <c r="AO70" s="851"/>
      <c r="AP70" s="851" t="s">
        <v>551</v>
      </c>
      <c r="AQ70" s="851"/>
      <c r="AR70" s="851"/>
      <c r="AS70" s="851"/>
      <c r="AT70" s="851"/>
      <c r="AU70" s="851" t="s">
        <v>551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549</v>
      </c>
      <c r="C71" s="894"/>
      <c r="D71" s="894"/>
      <c r="E71" s="894"/>
      <c r="F71" s="894"/>
      <c r="G71" s="894"/>
      <c r="H71" s="894"/>
      <c r="I71" s="894"/>
      <c r="J71" s="894"/>
      <c r="K71" s="894"/>
      <c r="L71" s="894"/>
      <c r="M71" s="894"/>
      <c r="N71" s="894"/>
      <c r="O71" s="894"/>
      <c r="P71" s="895"/>
      <c r="Q71" s="896">
        <v>244114</v>
      </c>
      <c r="R71" s="851"/>
      <c r="S71" s="851"/>
      <c r="T71" s="851"/>
      <c r="U71" s="851"/>
      <c r="V71" s="851">
        <v>233963</v>
      </c>
      <c r="W71" s="851"/>
      <c r="X71" s="851"/>
      <c r="Y71" s="851"/>
      <c r="Z71" s="851"/>
      <c r="AA71" s="851">
        <v>10151</v>
      </c>
      <c r="AB71" s="851"/>
      <c r="AC71" s="851"/>
      <c r="AD71" s="851"/>
      <c r="AE71" s="851"/>
      <c r="AF71" s="851">
        <v>10151</v>
      </c>
      <c r="AG71" s="851"/>
      <c r="AH71" s="851"/>
      <c r="AI71" s="851"/>
      <c r="AJ71" s="851"/>
      <c r="AK71" s="851" t="s">
        <v>551</v>
      </c>
      <c r="AL71" s="851"/>
      <c r="AM71" s="851"/>
      <c r="AN71" s="851"/>
      <c r="AO71" s="851"/>
      <c r="AP71" s="851" t="s">
        <v>551</v>
      </c>
      <c r="AQ71" s="851"/>
      <c r="AR71" s="851"/>
      <c r="AS71" s="851"/>
      <c r="AT71" s="851"/>
      <c r="AU71" s="851" t="s">
        <v>551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550</v>
      </c>
      <c r="C72" s="894"/>
      <c r="D72" s="894"/>
      <c r="E72" s="894"/>
      <c r="F72" s="894"/>
      <c r="G72" s="894"/>
      <c r="H72" s="894"/>
      <c r="I72" s="894"/>
      <c r="J72" s="894"/>
      <c r="K72" s="894"/>
      <c r="L72" s="894"/>
      <c r="M72" s="894"/>
      <c r="N72" s="894"/>
      <c r="O72" s="894"/>
      <c r="P72" s="895"/>
      <c r="Q72" s="896">
        <v>558</v>
      </c>
      <c r="R72" s="851"/>
      <c r="S72" s="851"/>
      <c r="T72" s="851"/>
      <c r="U72" s="851"/>
      <c r="V72" s="851">
        <v>547</v>
      </c>
      <c r="W72" s="851"/>
      <c r="X72" s="851"/>
      <c r="Y72" s="851"/>
      <c r="Z72" s="851"/>
      <c r="AA72" s="851">
        <v>11</v>
      </c>
      <c r="AB72" s="851"/>
      <c r="AC72" s="851"/>
      <c r="AD72" s="851"/>
      <c r="AE72" s="851"/>
      <c r="AF72" s="851">
        <v>619</v>
      </c>
      <c r="AG72" s="851"/>
      <c r="AH72" s="851"/>
      <c r="AI72" s="851"/>
      <c r="AJ72" s="851"/>
      <c r="AK72" s="851" t="s">
        <v>551</v>
      </c>
      <c r="AL72" s="851"/>
      <c r="AM72" s="851"/>
      <c r="AN72" s="851"/>
      <c r="AO72" s="851"/>
      <c r="AP72" s="851" t="s">
        <v>551</v>
      </c>
      <c r="AQ72" s="851"/>
      <c r="AR72" s="851"/>
      <c r="AS72" s="851"/>
      <c r="AT72" s="851"/>
      <c r="AU72" s="851" t="s">
        <v>551</v>
      </c>
      <c r="AV72" s="851"/>
      <c r="AW72" s="851"/>
      <c r="AX72" s="851"/>
      <c r="AY72" s="851"/>
      <c r="AZ72" s="897" t="s">
        <v>565</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10951</v>
      </c>
      <c r="AG88" s="862"/>
      <c r="AH88" s="862"/>
      <c r="AI88" s="862"/>
      <c r="AJ88" s="862"/>
      <c r="AK88" s="859"/>
      <c r="AL88" s="859"/>
      <c r="AM88" s="859"/>
      <c r="AN88" s="859"/>
      <c r="AO88" s="859"/>
      <c r="AP88" s="862" t="s">
        <v>553</v>
      </c>
      <c r="AQ88" s="862"/>
      <c r="AR88" s="862"/>
      <c r="AS88" s="862"/>
      <c r="AT88" s="862"/>
      <c r="AU88" s="862" t="s">
        <v>551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192</v>
      </c>
      <c r="CS102" s="870"/>
      <c r="CT102" s="870"/>
      <c r="CU102" s="870"/>
      <c r="CV102" s="913"/>
      <c r="CW102" s="912" t="s">
        <v>551</v>
      </c>
      <c r="CX102" s="870"/>
      <c r="CY102" s="870"/>
      <c r="CZ102" s="870"/>
      <c r="DA102" s="913"/>
      <c r="DB102" s="912" t="s">
        <v>551</v>
      </c>
      <c r="DC102" s="870"/>
      <c r="DD102" s="870"/>
      <c r="DE102" s="870"/>
      <c r="DF102" s="913"/>
      <c r="DG102" s="912" t="s">
        <v>551</v>
      </c>
      <c r="DH102" s="870"/>
      <c r="DI102" s="870"/>
      <c r="DJ102" s="870"/>
      <c r="DK102" s="913"/>
      <c r="DL102" s="912" t="s">
        <v>551</v>
      </c>
      <c r="DM102" s="870"/>
      <c r="DN102" s="870"/>
      <c r="DO102" s="870"/>
      <c r="DP102" s="913"/>
      <c r="DQ102" s="912" t="s">
        <v>551</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289</v>
      </c>
      <c r="AG109" s="915"/>
      <c r="AH109" s="915"/>
      <c r="AI109" s="915"/>
      <c r="AJ109" s="916"/>
      <c r="AK109" s="914" t="s">
        <v>288</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289</v>
      </c>
      <c r="BW109" s="915"/>
      <c r="BX109" s="915"/>
      <c r="BY109" s="915"/>
      <c r="BZ109" s="916"/>
      <c r="CA109" s="914" t="s">
        <v>288</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289</v>
      </c>
      <c r="DM109" s="915"/>
      <c r="DN109" s="915"/>
      <c r="DO109" s="915"/>
      <c r="DP109" s="916"/>
      <c r="DQ109" s="914" t="s">
        <v>288</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2892622</v>
      </c>
      <c r="AB110" s="922"/>
      <c r="AC110" s="922"/>
      <c r="AD110" s="922"/>
      <c r="AE110" s="923"/>
      <c r="AF110" s="924">
        <v>3000235</v>
      </c>
      <c r="AG110" s="922"/>
      <c r="AH110" s="922"/>
      <c r="AI110" s="922"/>
      <c r="AJ110" s="923"/>
      <c r="AK110" s="924">
        <v>3010377</v>
      </c>
      <c r="AL110" s="922"/>
      <c r="AM110" s="922"/>
      <c r="AN110" s="922"/>
      <c r="AO110" s="923"/>
      <c r="AP110" s="925">
        <v>28.4</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23521009</v>
      </c>
      <c r="BR110" s="957"/>
      <c r="BS110" s="957"/>
      <c r="BT110" s="957"/>
      <c r="BU110" s="957"/>
      <c r="BV110" s="957">
        <v>21599007</v>
      </c>
      <c r="BW110" s="957"/>
      <c r="BX110" s="957"/>
      <c r="BY110" s="957"/>
      <c r="BZ110" s="957"/>
      <c r="CA110" s="957">
        <v>20695411</v>
      </c>
      <c r="CB110" s="957"/>
      <c r="CC110" s="957"/>
      <c r="CD110" s="957"/>
      <c r="CE110" s="957"/>
      <c r="CF110" s="971">
        <v>195.1</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v>168615</v>
      </c>
      <c r="BR111" s="950"/>
      <c r="BS111" s="950"/>
      <c r="BT111" s="950"/>
      <c r="BU111" s="950"/>
      <c r="BV111" s="950">
        <v>149769</v>
      </c>
      <c r="BW111" s="950"/>
      <c r="BX111" s="950"/>
      <c r="BY111" s="950"/>
      <c r="BZ111" s="950"/>
      <c r="CA111" s="950">
        <v>130967</v>
      </c>
      <c r="CB111" s="950"/>
      <c r="CC111" s="950"/>
      <c r="CD111" s="950"/>
      <c r="CE111" s="950"/>
      <c r="CF111" s="944">
        <v>1.2</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19595993</v>
      </c>
      <c r="BR112" s="950"/>
      <c r="BS112" s="950"/>
      <c r="BT112" s="950"/>
      <c r="BU112" s="950"/>
      <c r="BV112" s="950">
        <v>18613362</v>
      </c>
      <c r="BW112" s="950"/>
      <c r="BX112" s="950"/>
      <c r="BY112" s="950"/>
      <c r="BZ112" s="950"/>
      <c r="CA112" s="950">
        <v>17695316</v>
      </c>
      <c r="CB112" s="950"/>
      <c r="CC112" s="950"/>
      <c r="CD112" s="950"/>
      <c r="CE112" s="950"/>
      <c r="CF112" s="944">
        <v>166.8</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1804861</v>
      </c>
      <c r="AB113" s="964"/>
      <c r="AC113" s="964"/>
      <c r="AD113" s="964"/>
      <c r="AE113" s="965"/>
      <c r="AF113" s="966">
        <v>1801382</v>
      </c>
      <c r="AG113" s="964"/>
      <c r="AH113" s="964"/>
      <c r="AI113" s="964"/>
      <c r="AJ113" s="965"/>
      <c r="AK113" s="966">
        <v>1819622</v>
      </c>
      <c r="AL113" s="964"/>
      <c r="AM113" s="964"/>
      <c r="AN113" s="964"/>
      <c r="AO113" s="965"/>
      <c r="AP113" s="967">
        <v>17.2</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t="s">
        <v>113</v>
      </c>
      <c r="BR113" s="950"/>
      <c r="BS113" s="950"/>
      <c r="BT113" s="950"/>
      <c r="BU113" s="950"/>
      <c r="BV113" s="950" t="s">
        <v>113</v>
      </c>
      <c r="BW113" s="950"/>
      <c r="BX113" s="950"/>
      <c r="BY113" s="950"/>
      <c r="BZ113" s="950"/>
      <c r="CA113" s="950" t="s">
        <v>113</v>
      </c>
      <c r="CB113" s="950"/>
      <c r="CC113" s="950"/>
      <c r="CD113" s="950"/>
      <c r="CE113" s="950"/>
      <c r="CF113" s="944" t="s">
        <v>113</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104839</v>
      </c>
      <c r="DH113" s="989"/>
      <c r="DI113" s="989"/>
      <c r="DJ113" s="989"/>
      <c r="DK113" s="990"/>
      <c r="DL113" s="991">
        <v>96419</v>
      </c>
      <c r="DM113" s="989"/>
      <c r="DN113" s="989"/>
      <c r="DO113" s="989"/>
      <c r="DP113" s="990"/>
      <c r="DQ113" s="991">
        <v>88006</v>
      </c>
      <c r="DR113" s="989"/>
      <c r="DS113" s="989"/>
      <c r="DT113" s="989"/>
      <c r="DU113" s="990"/>
      <c r="DV113" s="992">
        <v>0.8</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113</v>
      </c>
      <c r="AB114" s="989"/>
      <c r="AC114" s="989"/>
      <c r="AD114" s="989"/>
      <c r="AE114" s="990"/>
      <c r="AF114" s="991" t="s">
        <v>113</v>
      </c>
      <c r="AG114" s="989"/>
      <c r="AH114" s="989"/>
      <c r="AI114" s="989"/>
      <c r="AJ114" s="990"/>
      <c r="AK114" s="991" t="s">
        <v>113</v>
      </c>
      <c r="AL114" s="989"/>
      <c r="AM114" s="989"/>
      <c r="AN114" s="989"/>
      <c r="AO114" s="990"/>
      <c r="AP114" s="992" t="s">
        <v>113</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3923178</v>
      </c>
      <c r="BR114" s="950"/>
      <c r="BS114" s="950"/>
      <c r="BT114" s="950"/>
      <c r="BU114" s="950"/>
      <c r="BV114" s="950">
        <v>4148187</v>
      </c>
      <c r="BW114" s="950"/>
      <c r="BX114" s="950"/>
      <c r="BY114" s="950"/>
      <c r="BZ114" s="950"/>
      <c r="CA114" s="950">
        <v>4129791</v>
      </c>
      <c r="CB114" s="950"/>
      <c r="CC114" s="950"/>
      <c r="CD114" s="950"/>
      <c r="CE114" s="950"/>
      <c r="CF114" s="944">
        <v>38.9</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23743</v>
      </c>
      <c r="AB115" s="964"/>
      <c r="AC115" s="964"/>
      <c r="AD115" s="964"/>
      <c r="AE115" s="965"/>
      <c r="AF115" s="966">
        <v>18944</v>
      </c>
      <c r="AG115" s="964"/>
      <c r="AH115" s="964"/>
      <c r="AI115" s="964"/>
      <c r="AJ115" s="965"/>
      <c r="AK115" s="966">
        <v>18882</v>
      </c>
      <c r="AL115" s="964"/>
      <c r="AM115" s="964"/>
      <c r="AN115" s="964"/>
      <c r="AO115" s="965"/>
      <c r="AP115" s="967">
        <v>0.2</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266</v>
      </c>
      <c r="AB116" s="989"/>
      <c r="AC116" s="989"/>
      <c r="AD116" s="989"/>
      <c r="AE116" s="990"/>
      <c r="AF116" s="991">
        <v>230</v>
      </c>
      <c r="AG116" s="989"/>
      <c r="AH116" s="989"/>
      <c r="AI116" s="989"/>
      <c r="AJ116" s="990"/>
      <c r="AK116" s="991">
        <v>45</v>
      </c>
      <c r="AL116" s="989"/>
      <c r="AM116" s="989"/>
      <c r="AN116" s="989"/>
      <c r="AO116" s="990"/>
      <c r="AP116" s="992">
        <v>0</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3632</v>
      </c>
      <c r="DH116" s="989"/>
      <c r="DI116" s="989"/>
      <c r="DJ116" s="989"/>
      <c r="DK116" s="990"/>
      <c r="DL116" s="991">
        <v>1797</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4721492</v>
      </c>
      <c r="AB117" s="1007"/>
      <c r="AC117" s="1007"/>
      <c r="AD117" s="1007"/>
      <c r="AE117" s="1008"/>
      <c r="AF117" s="1009">
        <v>4820791</v>
      </c>
      <c r="AG117" s="1007"/>
      <c r="AH117" s="1007"/>
      <c r="AI117" s="1007"/>
      <c r="AJ117" s="1008"/>
      <c r="AK117" s="1009">
        <v>4848926</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289</v>
      </c>
      <c r="AG118" s="915"/>
      <c r="AH118" s="915"/>
      <c r="AI118" s="915"/>
      <c r="AJ118" s="916"/>
      <c r="AK118" s="914" t="s">
        <v>288</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440</v>
      </c>
      <c r="BP119" s="1036"/>
      <c r="BQ119" s="1027">
        <v>47208795</v>
      </c>
      <c r="BR119" s="1028"/>
      <c r="BS119" s="1028"/>
      <c r="BT119" s="1028"/>
      <c r="BU119" s="1028"/>
      <c r="BV119" s="1028">
        <v>44510325</v>
      </c>
      <c r="BW119" s="1028"/>
      <c r="BX119" s="1028"/>
      <c r="BY119" s="1028"/>
      <c r="BZ119" s="1028"/>
      <c r="CA119" s="1028">
        <v>42651485</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60144</v>
      </c>
      <c r="DH119" s="1014"/>
      <c r="DI119" s="1014"/>
      <c r="DJ119" s="1014"/>
      <c r="DK119" s="1015"/>
      <c r="DL119" s="1013">
        <v>51553</v>
      </c>
      <c r="DM119" s="1014"/>
      <c r="DN119" s="1014"/>
      <c r="DO119" s="1014"/>
      <c r="DP119" s="1015"/>
      <c r="DQ119" s="1013">
        <v>42961</v>
      </c>
      <c r="DR119" s="1014"/>
      <c r="DS119" s="1014"/>
      <c r="DT119" s="1014"/>
      <c r="DU119" s="1015"/>
      <c r="DV119" s="1016">
        <v>0.4</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12935148</v>
      </c>
      <c r="BR120" s="957"/>
      <c r="BS120" s="957"/>
      <c r="BT120" s="957"/>
      <c r="BU120" s="957"/>
      <c r="BV120" s="957">
        <v>13211758</v>
      </c>
      <c r="BW120" s="957"/>
      <c r="BX120" s="957"/>
      <c r="BY120" s="957"/>
      <c r="BZ120" s="957"/>
      <c r="CA120" s="957">
        <v>13689106</v>
      </c>
      <c r="CB120" s="957"/>
      <c r="CC120" s="957"/>
      <c r="CD120" s="957"/>
      <c r="CE120" s="957"/>
      <c r="CF120" s="971">
        <v>129</v>
      </c>
      <c r="CG120" s="972"/>
      <c r="CH120" s="972"/>
      <c r="CI120" s="972"/>
      <c r="CJ120" s="972"/>
      <c r="CK120" s="1037" t="s">
        <v>444</v>
      </c>
      <c r="CL120" s="1038"/>
      <c r="CM120" s="1038"/>
      <c r="CN120" s="1038"/>
      <c r="CO120" s="1039"/>
      <c r="CP120" s="1045" t="s">
        <v>394</v>
      </c>
      <c r="CQ120" s="1046"/>
      <c r="CR120" s="1046"/>
      <c r="CS120" s="1046"/>
      <c r="CT120" s="1046"/>
      <c r="CU120" s="1046"/>
      <c r="CV120" s="1046"/>
      <c r="CW120" s="1046"/>
      <c r="CX120" s="1046"/>
      <c r="CY120" s="1046"/>
      <c r="CZ120" s="1046"/>
      <c r="DA120" s="1046"/>
      <c r="DB120" s="1046"/>
      <c r="DC120" s="1046"/>
      <c r="DD120" s="1046"/>
      <c r="DE120" s="1046"/>
      <c r="DF120" s="1047"/>
      <c r="DG120" s="956">
        <v>16494702</v>
      </c>
      <c r="DH120" s="957"/>
      <c r="DI120" s="957"/>
      <c r="DJ120" s="957"/>
      <c r="DK120" s="957"/>
      <c r="DL120" s="957">
        <v>15372980</v>
      </c>
      <c r="DM120" s="957"/>
      <c r="DN120" s="957"/>
      <c r="DO120" s="957"/>
      <c r="DP120" s="957"/>
      <c r="DQ120" s="957">
        <v>14326577</v>
      </c>
      <c r="DR120" s="957"/>
      <c r="DS120" s="957"/>
      <c r="DT120" s="957"/>
      <c r="DU120" s="957"/>
      <c r="DV120" s="958">
        <v>135</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13145</v>
      </c>
      <c r="AB121" s="989"/>
      <c r="AC121" s="989"/>
      <c r="AD121" s="989"/>
      <c r="AE121" s="990"/>
      <c r="AF121" s="991">
        <v>8413</v>
      </c>
      <c r="AG121" s="989"/>
      <c r="AH121" s="989"/>
      <c r="AI121" s="989"/>
      <c r="AJ121" s="990"/>
      <c r="AK121" s="991">
        <v>8413</v>
      </c>
      <c r="AL121" s="989"/>
      <c r="AM121" s="989"/>
      <c r="AN121" s="989"/>
      <c r="AO121" s="990"/>
      <c r="AP121" s="992">
        <v>0.1</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532797</v>
      </c>
      <c r="BR121" s="950"/>
      <c r="BS121" s="950"/>
      <c r="BT121" s="950"/>
      <c r="BU121" s="950"/>
      <c r="BV121" s="950">
        <v>454895</v>
      </c>
      <c r="BW121" s="950"/>
      <c r="BX121" s="950"/>
      <c r="BY121" s="950"/>
      <c r="BZ121" s="950"/>
      <c r="CA121" s="950">
        <v>378263</v>
      </c>
      <c r="CB121" s="950"/>
      <c r="CC121" s="950"/>
      <c r="CD121" s="950"/>
      <c r="CE121" s="950"/>
      <c r="CF121" s="944">
        <v>3.6</v>
      </c>
      <c r="CG121" s="945"/>
      <c r="CH121" s="945"/>
      <c r="CI121" s="945"/>
      <c r="CJ121" s="945"/>
      <c r="CK121" s="1040"/>
      <c r="CL121" s="1041"/>
      <c r="CM121" s="1041"/>
      <c r="CN121" s="1041"/>
      <c r="CO121" s="1042"/>
      <c r="CP121" s="1050" t="s">
        <v>392</v>
      </c>
      <c r="CQ121" s="1051"/>
      <c r="CR121" s="1051"/>
      <c r="CS121" s="1051"/>
      <c r="CT121" s="1051"/>
      <c r="CU121" s="1051"/>
      <c r="CV121" s="1051"/>
      <c r="CW121" s="1051"/>
      <c r="CX121" s="1051"/>
      <c r="CY121" s="1051"/>
      <c r="CZ121" s="1051"/>
      <c r="DA121" s="1051"/>
      <c r="DB121" s="1051"/>
      <c r="DC121" s="1051"/>
      <c r="DD121" s="1051"/>
      <c r="DE121" s="1051"/>
      <c r="DF121" s="1052"/>
      <c r="DG121" s="949">
        <v>1861114</v>
      </c>
      <c r="DH121" s="950"/>
      <c r="DI121" s="950"/>
      <c r="DJ121" s="950"/>
      <c r="DK121" s="950"/>
      <c r="DL121" s="950">
        <v>1826102</v>
      </c>
      <c r="DM121" s="950"/>
      <c r="DN121" s="950"/>
      <c r="DO121" s="950"/>
      <c r="DP121" s="950"/>
      <c r="DQ121" s="950">
        <v>1843379</v>
      </c>
      <c r="DR121" s="950"/>
      <c r="DS121" s="950"/>
      <c r="DT121" s="950"/>
      <c r="DU121" s="950"/>
      <c r="DV121" s="951">
        <v>17.399999999999999</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31893704</v>
      </c>
      <c r="BR122" s="1028"/>
      <c r="BS122" s="1028"/>
      <c r="BT122" s="1028"/>
      <c r="BU122" s="1028"/>
      <c r="BV122" s="1028">
        <v>29741605</v>
      </c>
      <c r="BW122" s="1028"/>
      <c r="BX122" s="1028"/>
      <c r="BY122" s="1028"/>
      <c r="BZ122" s="1028"/>
      <c r="CA122" s="1028">
        <v>28490442</v>
      </c>
      <c r="CB122" s="1028"/>
      <c r="CC122" s="1028"/>
      <c r="CD122" s="1028"/>
      <c r="CE122" s="1028"/>
      <c r="CF122" s="1048">
        <v>268.60000000000002</v>
      </c>
      <c r="CG122" s="1049"/>
      <c r="CH122" s="1049"/>
      <c r="CI122" s="1049"/>
      <c r="CJ122" s="1049"/>
      <c r="CK122" s="1040"/>
      <c r="CL122" s="1041"/>
      <c r="CM122" s="1041"/>
      <c r="CN122" s="1041"/>
      <c r="CO122" s="1042"/>
      <c r="CP122" s="1050" t="s">
        <v>391</v>
      </c>
      <c r="CQ122" s="1051"/>
      <c r="CR122" s="1051"/>
      <c r="CS122" s="1051"/>
      <c r="CT122" s="1051"/>
      <c r="CU122" s="1051"/>
      <c r="CV122" s="1051"/>
      <c r="CW122" s="1051"/>
      <c r="CX122" s="1051"/>
      <c r="CY122" s="1051"/>
      <c r="CZ122" s="1051"/>
      <c r="DA122" s="1051"/>
      <c r="DB122" s="1051"/>
      <c r="DC122" s="1051"/>
      <c r="DD122" s="1051"/>
      <c r="DE122" s="1051"/>
      <c r="DF122" s="1052"/>
      <c r="DG122" s="949">
        <v>1200109</v>
      </c>
      <c r="DH122" s="950"/>
      <c r="DI122" s="950"/>
      <c r="DJ122" s="950"/>
      <c r="DK122" s="950"/>
      <c r="DL122" s="950">
        <v>1374237</v>
      </c>
      <c r="DM122" s="950"/>
      <c r="DN122" s="950"/>
      <c r="DO122" s="950"/>
      <c r="DP122" s="950"/>
      <c r="DQ122" s="950">
        <v>1483387</v>
      </c>
      <c r="DR122" s="950"/>
      <c r="DS122" s="950"/>
      <c r="DT122" s="950"/>
      <c r="DU122" s="950"/>
      <c r="DV122" s="951">
        <v>14</v>
      </c>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1874</v>
      </c>
      <c r="AB123" s="989"/>
      <c r="AC123" s="989"/>
      <c r="AD123" s="989"/>
      <c r="AE123" s="990"/>
      <c r="AF123" s="991">
        <v>1835</v>
      </c>
      <c r="AG123" s="989"/>
      <c r="AH123" s="989"/>
      <c r="AI123" s="989"/>
      <c r="AJ123" s="990"/>
      <c r="AK123" s="991">
        <v>1795</v>
      </c>
      <c r="AL123" s="989"/>
      <c r="AM123" s="989"/>
      <c r="AN123" s="989"/>
      <c r="AO123" s="990"/>
      <c r="AP123" s="992">
        <v>0</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448</v>
      </c>
      <c r="BP123" s="1036"/>
      <c r="BQ123" s="1095">
        <v>45361649</v>
      </c>
      <c r="BR123" s="1096"/>
      <c r="BS123" s="1096"/>
      <c r="BT123" s="1096"/>
      <c r="BU123" s="1096"/>
      <c r="BV123" s="1096">
        <v>43408258</v>
      </c>
      <c r="BW123" s="1096"/>
      <c r="BX123" s="1096"/>
      <c r="BY123" s="1096"/>
      <c r="BZ123" s="1096"/>
      <c r="CA123" s="1096">
        <v>42557811</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29757</v>
      </c>
      <c r="DH123" s="989"/>
      <c r="DI123" s="989"/>
      <c r="DJ123" s="989"/>
      <c r="DK123" s="990"/>
      <c r="DL123" s="991">
        <v>31397</v>
      </c>
      <c r="DM123" s="989"/>
      <c r="DN123" s="989"/>
      <c r="DO123" s="989"/>
      <c r="DP123" s="990"/>
      <c r="DQ123" s="991">
        <v>33896</v>
      </c>
      <c r="DR123" s="989"/>
      <c r="DS123" s="989"/>
      <c r="DT123" s="989"/>
      <c r="DU123" s="990"/>
      <c r="DV123" s="992">
        <v>0.3</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16.600000000000001</v>
      </c>
      <c r="BR124" s="1058"/>
      <c r="BS124" s="1058"/>
      <c r="BT124" s="1058"/>
      <c r="BU124" s="1058"/>
      <c r="BV124" s="1058">
        <v>10.1</v>
      </c>
      <c r="BW124" s="1058"/>
      <c r="BX124" s="1058"/>
      <c r="BY124" s="1058"/>
      <c r="BZ124" s="1058"/>
      <c r="CA124" s="1058">
        <v>0.8</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v>10311</v>
      </c>
      <c r="DH124" s="1014"/>
      <c r="DI124" s="1014"/>
      <c r="DJ124" s="1014"/>
      <c r="DK124" s="1015"/>
      <c r="DL124" s="1013">
        <v>8646</v>
      </c>
      <c r="DM124" s="1014"/>
      <c r="DN124" s="1014"/>
      <c r="DO124" s="1014"/>
      <c r="DP124" s="1015"/>
      <c r="DQ124" s="1013">
        <v>8077</v>
      </c>
      <c r="DR124" s="1014"/>
      <c r="DS124" s="1014"/>
      <c r="DT124" s="1014"/>
      <c r="DU124" s="1015"/>
      <c r="DV124" s="1016">
        <v>0.1</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8592</v>
      </c>
      <c r="AB126" s="989"/>
      <c r="AC126" s="989"/>
      <c r="AD126" s="989"/>
      <c r="AE126" s="990"/>
      <c r="AF126" s="991">
        <v>8592</v>
      </c>
      <c r="AG126" s="989"/>
      <c r="AH126" s="989"/>
      <c r="AI126" s="989"/>
      <c r="AJ126" s="990"/>
      <c r="AK126" s="991">
        <v>8592</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9" customFormat="1" ht="26.25" customHeight="1" x14ac:dyDescent="0.15">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132</v>
      </c>
      <c r="AB127" s="989"/>
      <c r="AC127" s="989"/>
      <c r="AD127" s="989"/>
      <c r="AE127" s="990"/>
      <c r="AF127" s="991">
        <v>104</v>
      </c>
      <c r="AG127" s="989"/>
      <c r="AH127" s="989"/>
      <c r="AI127" s="989"/>
      <c r="AJ127" s="990"/>
      <c r="AK127" s="991">
        <v>82</v>
      </c>
      <c r="AL127" s="989"/>
      <c r="AM127" s="989"/>
      <c r="AN127" s="989"/>
      <c r="AO127" s="990"/>
      <c r="AP127" s="992">
        <v>0</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451</v>
      </c>
      <c r="DH127" s="950"/>
      <c r="DI127" s="950"/>
      <c r="DJ127" s="950"/>
      <c r="DK127" s="950"/>
      <c r="DL127" s="950" t="s">
        <v>451</v>
      </c>
      <c r="DM127" s="950"/>
      <c r="DN127" s="950"/>
      <c r="DO127" s="950"/>
      <c r="DP127" s="950"/>
      <c r="DQ127" s="950" t="s">
        <v>451</v>
      </c>
      <c r="DR127" s="950"/>
      <c r="DS127" s="950"/>
      <c r="DT127" s="950"/>
      <c r="DU127" s="950"/>
      <c r="DV127" s="951" t="s">
        <v>451</v>
      </c>
      <c r="DW127" s="951"/>
      <c r="DX127" s="951"/>
      <c r="DY127" s="951"/>
      <c r="DZ127" s="952"/>
    </row>
    <row r="128" spans="1:130" s="199" customFormat="1" ht="26.25" customHeight="1" thickBot="1" x14ac:dyDescent="0.2">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89299</v>
      </c>
      <c r="AB128" s="1078"/>
      <c r="AC128" s="1078"/>
      <c r="AD128" s="1078"/>
      <c r="AE128" s="1079"/>
      <c r="AF128" s="1080">
        <v>87161</v>
      </c>
      <c r="AG128" s="1078"/>
      <c r="AH128" s="1078"/>
      <c r="AI128" s="1078"/>
      <c r="AJ128" s="1079"/>
      <c r="AK128" s="1080">
        <v>84230</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113</v>
      </c>
      <c r="BG128" s="1085"/>
      <c r="BH128" s="1085"/>
      <c r="BI128" s="1085"/>
      <c r="BJ128" s="1085"/>
      <c r="BK128" s="1085"/>
      <c r="BL128" s="1086"/>
      <c r="BM128" s="1084">
        <v>12.86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14394215</v>
      </c>
      <c r="AB129" s="989"/>
      <c r="AC129" s="989"/>
      <c r="AD129" s="989"/>
      <c r="AE129" s="990"/>
      <c r="AF129" s="991">
        <v>14216511</v>
      </c>
      <c r="AG129" s="989"/>
      <c r="AH129" s="989"/>
      <c r="AI129" s="989"/>
      <c r="AJ129" s="990"/>
      <c r="AK129" s="991">
        <v>13917728</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113</v>
      </c>
      <c r="BG129" s="1099"/>
      <c r="BH129" s="1099"/>
      <c r="BI129" s="1099"/>
      <c r="BJ129" s="1099"/>
      <c r="BK129" s="1099"/>
      <c r="BL129" s="1100"/>
      <c r="BM129" s="1098">
        <v>17.86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3316080</v>
      </c>
      <c r="AB130" s="989"/>
      <c r="AC130" s="989"/>
      <c r="AD130" s="989"/>
      <c r="AE130" s="990"/>
      <c r="AF130" s="991">
        <v>3312426</v>
      </c>
      <c r="AG130" s="989"/>
      <c r="AH130" s="989"/>
      <c r="AI130" s="989"/>
      <c r="AJ130" s="990"/>
      <c r="AK130" s="991">
        <v>3309074</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12.8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11078135</v>
      </c>
      <c r="AB131" s="1014"/>
      <c r="AC131" s="1014"/>
      <c r="AD131" s="1014"/>
      <c r="AE131" s="1015"/>
      <c r="AF131" s="1013">
        <v>10904085</v>
      </c>
      <c r="AG131" s="1014"/>
      <c r="AH131" s="1014"/>
      <c r="AI131" s="1014"/>
      <c r="AJ131" s="1015"/>
      <c r="AK131" s="1013">
        <v>10608654</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0.8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11.880275879999999</v>
      </c>
      <c r="AB132" s="1130"/>
      <c r="AC132" s="1130"/>
      <c r="AD132" s="1130"/>
      <c r="AE132" s="1131"/>
      <c r="AF132" s="1132">
        <v>13.033684170000001</v>
      </c>
      <c r="AG132" s="1130"/>
      <c r="AH132" s="1130"/>
      <c r="AI132" s="1130"/>
      <c r="AJ132" s="1131"/>
      <c r="AK132" s="1132">
        <v>13.72108092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12.6</v>
      </c>
      <c r="AB133" s="1113"/>
      <c r="AC133" s="1113"/>
      <c r="AD133" s="1113"/>
      <c r="AE133" s="1114"/>
      <c r="AF133" s="1112">
        <v>12.7</v>
      </c>
      <c r="AG133" s="1113"/>
      <c r="AH133" s="1113"/>
      <c r="AI133" s="1113"/>
      <c r="AJ133" s="1114"/>
      <c r="AK133" s="1112">
        <v>12.8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0" t="s">
        <v>477</v>
      </c>
      <c r="L7" s="256"/>
      <c r="M7" s="257" t="s">
        <v>478</v>
      </c>
      <c r="N7" s="258"/>
    </row>
    <row r="8" spans="1:16" x14ac:dyDescent="0.15">
      <c r="A8" s="250"/>
      <c r="B8" s="246"/>
      <c r="C8" s="246"/>
      <c r="D8" s="246"/>
      <c r="E8" s="246"/>
      <c r="F8" s="246"/>
      <c r="G8" s="259"/>
      <c r="H8" s="260"/>
      <c r="I8" s="260"/>
      <c r="J8" s="261"/>
      <c r="K8" s="1151"/>
      <c r="L8" s="262" t="s">
        <v>479</v>
      </c>
      <c r="M8" s="263" t="s">
        <v>480</v>
      </c>
      <c r="N8" s="264" t="s">
        <v>481</v>
      </c>
    </row>
    <row r="9" spans="1:16" x14ac:dyDescent="0.15">
      <c r="A9" s="250"/>
      <c r="B9" s="246"/>
      <c r="C9" s="246"/>
      <c r="D9" s="246"/>
      <c r="E9" s="246"/>
      <c r="F9" s="246"/>
      <c r="G9" s="1152" t="s">
        <v>482</v>
      </c>
      <c r="H9" s="1153"/>
      <c r="I9" s="1153"/>
      <c r="J9" s="1154"/>
      <c r="K9" s="265">
        <v>3569587</v>
      </c>
      <c r="L9" s="266">
        <v>105584</v>
      </c>
      <c r="M9" s="267">
        <v>82785</v>
      </c>
      <c r="N9" s="268">
        <v>27.5</v>
      </c>
    </row>
    <row r="10" spans="1:16" x14ac:dyDescent="0.15">
      <c r="A10" s="250"/>
      <c r="B10" s="246"/>
      <c r="C10" s="246"/>
      <c r="D10" s="246"/>
      <c r="E10" s="246"/>
      <c r="F10" s="246"/>
      <c r="G10" s="1152" t="s">
        <v>483</v>
      </c>
      <c r="H10" s="1153"/>
      <c r="I10" s="1153"/>
      <c r="J10" s="1154"/>
      <c r="K10" s="269">
        <v>131384</v>
      </c>
      <c r="L10" s="270">
        <v>3886</v>
      </c>
      <c r="M10" s="271">
        <v>6632</v>
      </c>
      <c r="N10" s="272">
        <v>-41.4</v>
      </c>
    </row>
    <row r="11" spans="1:16" ht="13.5" customHeight="1" x14ac:dyDescent="0.15">
      <c r="A11" s="250"/>
      <c r="B11" s="246"/>
      <c r="C11" s="246"/>
      <c r="D11" s="246"/>
      <c r="E11" s="246"/>
      <c r="F11" s="246"/>
      <c r="G11" s="1152" t="s">
        <v>484</v>
      </c>
      <c r="H11" s="1153"/>
      <c r="I11" s="1153"/>
      <c r="J11" s="1154"/>
      <c r="K11" s="269">
        <v>161</v>
      </c>
      <c r="L11" s="270">
        <v>5</v>
      </c>
      <c r="M11" s="271">
        <v>9575</v>
      </c>
      <c r="N11" s="272">
        <v>-99.9</v>
      </c>
    </row>
    <row r="12" spans="1:16" ht="13.5" customHeight="1" x14ac:dyDescent="0.15">
      <c r="A12" s="250"/>
      <c r="B12" s="246"/>
      <c r="C12" s="246"/>
      <c r="D12" s="246"/>
      <c r="E12" s="246"/>
      <c r="F12" s="246"/>
      <c r="G12" s="1152" t="s">
        <v>485</v>
      </c>
      <c r="H12" s="1153"/>
      <c r="I12" s="1153"/>
      <c r="J12" s="1154"/>
      <c r="K12" s="269">
        <v>53361</v>
      </c>
      <c r="L12" s="270">
        <v>1578</v>
      </c>
      <c r="M12" s="271">
        <v>961</v>
      </c>
      <c r="N12" s="272">
        <v>64.2</v>
      </c>
    </row>
    <row r="13" spans="1:16" ht="13.5" customHeight="1" x14ac:dyDescent="0.15">
      <c r="A13" s="250"/>
      <c r="B13" s="246"/>
      <c r="C13" s="246"/>
      <c r="D13" s="246"/>
      <c r="E13" s="246"/>
      <c r="F13" s="246"/>
      <c r="G13" s="1152" t="s">
        <v>486</v>
      </c>
      <c r="H13" s="1153"/>
      <c r="I13" s="1153"/>
      <c r="J13" s="1154"/>
      <c r="K13" s="269" t="s">
        <v>487</v>
      </c>
      <c r="L13" s="270" t="s">
        <v>487</v>
      </c>
      <c r="M13" s="271" t="s">
        <v>487</v>
      </c>
      <c r="N13" s="272" t="s">
        <v>487</v>
      </c>
    </row>
    <row r="14" spans="1:16" ht="13.5" customHeight="1" x14ac:dyDescent="0.15">
      <c r="A14" s="250"/>
      <c r="B14" s="246"/>
      <c r="C14" s="246"/>
      <c r="D14" s="246"/>
      <c r="E14" s="246"/>
      <c r="F14" s="246"/>
      <c r="G14" s="1152" t="s">
        <v>488</v>
      </c>
      <c r="H14" s="1153"/>
      <c r="I14" s="1153"/>
      <c r="J14" s="1154"/>
      <c r="K14" s="269">
        <v>70414</v>
      </c>
      <c r="L14" s="270">
        <v>2083</v>
      </c>
      <c r="M14" s="271">
        <v>3403</v>
      </c>
      <c r="N14" s="272">
        <v>-38.799999999999997</v>
      </c>
    </row>
    <row r="15" spans="1:16" ht="13.5" customHeight="1" x14ac:dyDescent="0.15">
      <c r="A15" s="250"/>
      <c r="B15" s="246"/>
      <c r="C15" s="246"/>
      <c r="D15" s="246"/>
      <c r="E15" s="246"/>
      <c r="F15" s="246"/>
      <c r="G15" s="1152" t="s">
        <v>489</v>
      </c>
      <c r="H15" s="1153"/>
      <c r="I15" s="1153"/>
      <c r="J15" s="1154"/>
      <c r="K15" s="269">
        <v>71248</v>
      </c>
      <c r="L15" s="270">
        <v>2107</v>
      </c>
      <c r="M15" s="271">
        <v>1693</v>
      </c>
      <c r="N15" s="272">
        <v>24.5</v>
      </c>
    </row>
    <row r="16" spans="1:16" x14ac:dyDescent="0.15">
      <c r="A16" s="250"/>
      <c r="B16" s="246"/>
      <c r="C16" s="246"/>
      <c r="D16" s="246"/>
      <c r="E16" s="246"/>
      <c r="F16" s="246"/>
      <c r="G16" s="1155" t="s">
        <v>490</v>
      </c>
      <c r="H16" s="1156"/>
      <c r="I16" s="1156"/>
      <c r="J16" s="1157"/>
      <c r="K16" s="270">
        <v>-275998</v>
      </c>
      <c r="L16" s="270">
        <v>-8164</v>
      </c>
      <c r="M16" s="271">
        <v>-7791</v>
      </c>
      <c r="N16" s="272">
        <v>4.8</v>
      </c>
    </row>
    <row r="17" spans="1:16" x14ac:dyDescent="0.15">
      <c r="A17" s="250"/>
      <c r="B17" s="246"/>
      <c r="C17" s="246"/>
      <c r="D17" s="246"/>
      <c r="E17" s="246"/>
      <c r="F17" s="246"/>
      <c r="G17" s="1155" t="s">
        <v>172</v>
      </c>
      <c r="H17" s="1156"/>
      <c r="I17" s="1156"/>
      <c r="J17" s="1157"/>
      <c r="K17" s="270">
        <v>3620157</v>
      </c>
      <c r="L17" s="270">
        <v>107080</v>
      </c>
      <c r="M17" s="271">
        <v>97258</v>
      </c>
      <c r="N17" s="272">
        <v>10.1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47" t="s">
        <v>495</v>
      </c>
      <c r="H21" s="1148"/>
      <c r="I21" s="1148"/>
      <c r="J21" s="1149"/>
      <c r="K21" s="282">
        <v>13.46</v>
      </c>
      <c r="L21" s="283">
        <v>9.18</v>
      </c>
      <c r="M21" s="284">
        <v>4.28</v>
      </c>
      <c r="N21" s="251"/>
      <c r="O21" s="285"/>
      <c r="P21" s="281"/>
    </row>
    <row r="22" spans="1:16" s="286" customFormat="1" x14ac:dyDescent="0.15">
      <c r="A22" s="281"/>
      <c r="B22" s="251"/>
      <c r="C22" s="251"/>
      <c r="D22" s="251"/>
      <c r="E22" s="251"/>
      <c r="F22" s="251"/>
      <c r="G22" s="1147" t="s">
        <v>496</v>
      </c>
      <c r="H22" s="1148"/>
      <c r="I22" s="1148"/>
      <c r="J22" s="1149"/>
      <c r="K22" s="287">
        <v>92.8</v>
      </c>
      <c r="L22" s="288">
        <v>97.2</v>
      </c>
      <c r="M22" s="289">
        <v>-4.4000000000000004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0" t="s">
        <v>477</v>
      </c>
      <c r="L30" s="256"/>
      <c r="M30" s="257" t="s">
        <v>478</v>
      </c>
      <c r="N30" s="258"/>
    </row>
    <row r="31" spans="1:16" x14ac:dyDescent="0.15">
      <c r="A31" s="250"/>
      <c r="B31" s="246"/>
      <c r="C31" s="246"/>
      <c r="D31" s="246"/>
      <c r="E31" s="246"/>
      <c r="F31" s="246"/>
      <c r="G31" s="259"/>
      <c r="H31" s="260"/>
      <c r="I31" s="260"/>
      <c r="J31" s="261"/>
      <c r="K31" s="1151"/>
      <c r="L31" s="262" t="s">
        <v>479</v>
      </c>
      <c r="M31" s="263" t="s">
        <v>480</v>
      </c>
      <c r="N31" s="264" t="s">
        <v>481</v>
      </c>
    </row>
    <row r="32" spans="1:16" ht="27" customHeight="1" x14ac:dyDescent="0.15">
      <c r="A32" s="250"/>
      <c r="B32" s="246"/>
      <c r="C32" s="246"/>
      <c r="D32" s="246"/>
      <c r="E32" s="246"/>
      <c r="F32" s="246"/>
      <c r="G32" s="1163" t="s">
        <v>500</v>
      </c>
      <c r="H32" s="1164"/>
      <c r="I32" s="1164"/>
      <c r="J32" s="1165"/>
      <c r="K32" s="296">
        <v>3010377</v>
      </c>
      <c r="L32" s="296">
        <v>89043</v>
      </c>
      <c r="M32" s="297">
        <v>59261</v>
      </c>
      <c r="N32" s="298">
        <v>50.3</v>
      </c>
    </row>
    <row r="33" spans="1:16" ht="13.5" customHeight="1" x14ac:dyDescent="0.15">
      <c r="A33" s="250"/>
      <c r="B33" s="246"/>
      <c r="C33" s="246"/>
      <c r="D33" s="246"/>
      <c r="E33" s="246"/>
      <c r="F33" s="246"/>
      <c r="G33" s="1163" t="s">
        <v>501</v>
      </c>
      <c r="H33" s="1164"/>
      <c r="I33" s="1164"/>
      <c r="J33" s="1165"/>
      <c r="K33" s="296" t="s">
        <v>487</v>
      </c>
      <c r="L33" s="296" t="s">
        <v>487</v>
      </c>
      <c r="M33" s="297" t="s">
        <v>487</v>
      </c>
      <c r="N33" s="298" t="s">
        <v>487</v>
      </c>
    </row>
    <row r="34" spans="1:16" ht="27" customHeight="1" x14ac:dyDescent="0.15">
      <c r="A34" s="250"/>
      <c r="B34" s="246"/>
      <c r="C34" s="246"/>
      <c r="D34" s="246"/>
      <c r="E34" s="246"/>
      <c r="F34" s="246"/>
      <c r="G34" s="1163" t="s">
        <v>502</v>
      </c>
      <c r="H34" s="1164"/>
      <c r="I34" s="1164"/>
      <c r="J34" s="1165"/>
      <c r="K34" s="296" t="s">
        <v>487</v>
      </c>
      <c r="L34" s="296" t="s">
        <v>487</v>
      </c>
      <c r="M34" s="297">
        <v>53</v>
      </c>
      <c r="N34" s="298" t="s">
        <v>487</v>
      </c>
    </row>
    <row r="35" spans="1:16" ht="27" customHeight="1" x14ac:dyDescent="0.15">
      <c r="A35" s="250"/>
      <c r="B35" s="246"/>
      <c r="C35" s="246"/>
      <c r="D35" s="246"/>
      <c r="E35" s="246"/>
      <c r="F35" s="246"/>
      <c r="G35" s="1163" t="s">
        <v>503</v>
      </c>
      <c r="H35" s="1164"/>
      <c r="I35" s="1164"/>
      <c r="J35" s="1165"/>
      <c r="K35" s="296">
        <v>1819622</v>
      </c>
      <c r="L35" s="296">
        <v>53822</v>
      </c>
      <c r="M35" s="297">
        <v>16703</v>
      </c>
      <c r="N35" s="298">
        <v>222.2</v>
      </c>
    </row>
    <row r="36" spans="1:16" ht="27" customHeight="1" x14ac:dyDescent="0.15">
      <c r="A36" s="250"/>
      <c r="B36" s="246"/>
      <c r="C36" s="246"/>
      <c r="D36" s="246"/>
      <c r="E36" s="246"/>
      <c r="F36" s="246"/>
      <c r="G36" s="1163" t="s">
        <v>504</v>
      </c>
      <c r="H36" s="1164"/>
      <c r="I36" s="1164"/>
      <c r="J36" s="1165"/>
      <c r="K36" s="296" t="s">
        <v>487</v>
      </c>
      <c r="L36" s="296" t="s">
        <v>487</v>
      </c>
      <c r="M36" s="297">
        <v>2887</v>
      </c>
      <c r="N36" s="298" t="s">
        <v>487</v>
      </c>
    </row>
    <row r="37" spans="1:16" ht="13.5" customHeight="1" x14ac:dyDescent="0.15">
      <c r="A37" s="250"/>
      <c r="B37" s="246"/>
      <c r="C37" s="246"/>
      <c r="D37" s="246"/>
      <c r="E37" s="246"/>
      <c r="F37" s="246"/>
      <c r="G37" s="1163" t="s">
        <v>505</v>
      </c>
      <c r="H37" s="1164"/>
      <c r="I37" s="1164"/>
      <c r="J37" s="1165"/>
      <c r="K37" s="296">
        <v>18882</v>
      </c>
      <c r="L37" s="296">
        <v>559</v>
      </c>
      <c r="M37" s="297">
        <v>465</v>
      </c>
      <c r="N37" s="298">
        <v>20.2</v>
      </c>
    </row>
    <row r="38" spans="1:16" ht="27" customHeight="1" x14ac:dyDescent="0.15">
      <c r="A38" s="250"/>
      <c r="B38" s="246"/>
      <c r="C38" s="246"/>
      <c r="D38" s="246"/>
      <c r="E38" s="246"/>
      <c r="F38" s="246"/>
      <c r="G38" s="1166" t="s">
        <v>506</v>
      </c>
      <c r="H38" s="1167"/>
      <c r="I38" s="1167"/>
      <c r="J38" s="1168"/>
      <c r="K38" s="299">
        <v>45</v>
      </c>
      <c r="L38" s="299">
        <v>1</v>
      </c>
      <c r="M38" s="300">
        <v>4</v>
      </c>
      <c r="N38" s="301">
        <v>-75</v>
      </c>
      <c r="O38" s="295"/>
    </row>
    <row r="39" spans="1:16" x14ac:dyDescent="0.15">
      <c r="A39" s="250"/>
      <c r="B39" s="246"/>
      <c r="C39" s="246"/>
      <c r="D39" s="246"/>
      <c r="E39" s="246"/>
      <c r="F39" s="246"/>
      <c r="G39" s="1166" t="s">
        <v>507</v>
      </c>
      <c r="H39" s="1167"/>
      <c r="I39" s="1167"/>
      <c r="J39" s="1168"/>
      <c r="K39" s="302">
        <v>-84230</v>
      </c>
      <c r="L39" s="302">
        <v>-2491</v>
      </c>
      <c r="M39" s="303">
        <v>-5840</v>
      </c>
      <c r="N39" s="304">
        <v>-57.3</v>
      </c>
      <c r="O39" s="295"/>
    </row>
    <row r="40" spans="1:16" ht="27" customHeight="1" x14ac:dyDescent="0.15">
      <c r="A40" s="250"/>
      <c r="B40" s="246"/>
      <c r="C40" s="246"/>
      <c r="D40" s="246"/>
      <c r="E40" s="246"/>
      <c r="F40" s="246"/>
      <c r="G40" s="1163" t="s">
        <v>508</v>
      </c>
      <c r="H40" s="1164"/>
      <c r="I40" s="1164"/>
      <c r="J40" s="1165"/>
      <c r="K40" s="302">
        <v>-3309074</v>
      </c>
      <c r="L40" s="302">
        <v>-97878</v>
      </c>
      <c r="M40" s="303">
        <v>-50828</v>
      </c>
      <c r="N40" s="304">
        <v>92.6</v>
      </c>
      <c r="O40" s="295"/>
    </row>
    <row r="41" spans="1:16" x14ac:dyDescent="0.15">
      <c r="A41" s="250"/>
      <c r="B41" s="246"/>
      <c r="C41" s="246"/>
      <c r="D41" s="246"/>
      <c r="E41" s="246"/>
      <c r="F41" s="246"/>
      <c r="G41" s="1169" t="s">
        <v>283</v>
      </c>
      <c r="H41" s="1170"/>
      <c r="I41" s="1170"/>
      <c r="J41" s="1171"/>
      <c r="K41" s="296">
        <v>1455622</v>
      </c>
      <c r="L41" s="302">
        <v>43056</v>
      </c>
      <c r="M41" s="303">
        <v>22704</v>
      </c>
      <c r="N41" s="304">
        <v>89.6</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58" t="s">
        <v>477</v>
      </c>
      <c r="J49" s="1160" t="s">
        <v>512</v>
      </c>
      <c r="K49" s="1161"/>
      <c r="L49" s="1161"/>
      <c r="M49" s="1161"/>
      <c r="N49" s="1162"/>
    </row>
    <row r="50" spans="1:14" x14ac:dyDescent="0.15">
      <c r="A50" s="250"/>
      <c r="B50" s="246"/>
      <c r="C50" s="246"/>
      <c r="D50" s="246"/>
      <c r="E50" s="246"/>
      <c r="F50" s="246"/>
      <c r="G50" s="314"/>
      <c r="H50" s="315"/>
      <c r="I50" s="1159"/>
      <c r="J50" s="316" t="s">
        <v>513</v>
      </c>
      <c r="K50" s="317" t="s">
        <v>514</v>
      </c>
      <c r="L50" s="318" t="s">
        <v>515</v>
      </c>
      <c r="M50" s="319" t="s">
        <v>516</v>
      </c>
      <c r="N50" s="320" t="s">
        <v>517</v>
      </c>
    </row>
    <row r="51" spans="1:14" x14ac:dyDescent="0.15">
      <c r="A51" s="250"/>
      <c r="B51" s="246"/>
      <c r="C51" s="246"/>
      <c r="D51" s="246"/>
      <c r="E51" s="246"/>
      <c r="F51" s="246"/>
      <c r="G51" s="312" t="s">
        <v>518</v>
      </c>
      <c r="H51" s="313"/>
      <c r="I51" s="321">
        <v>3085223</v>
      </c>
      <c r="J51" s="322">
        <v>85997</v>
      </c>
      <c r="K51" s="323">
        <v>16.399999999999999</v>
      </c>
      <c r="L51" s="324">
        <v>62524</v>
      </c>
      <c r="M51" s="325">
        <v>19.399999999999999</v>
      </c>
      <c r="N51" s="326">
        <v>-3</v>
      </c>
    </row>
    <row r="52" spans="1:14" x14ac:dyDescent="0.15">
      <c r="A52" s="250"/>
      <c r="B52" s="246"/>
      <c r="C52" s="246"/>
      <c r="D52" s="246"/>
      <c r="E52" s="246"/>
      <c r="F52" s="246"/>
      <c r="G52" s="327"/>
      <c r="H52" s="328" t="s">
        <v>519</v>
      </c>
      <c r="I52" s="329">
        <v>1633939</v>
      </c>
      <c r="J52" s="330">
        <v>45544</v>
      </c>
      <c r="K52" s="331">
        <v>-5.5</v>
      </c>
      <c r="L52" s="332">
        <v>27569</v>
      </c>
      <c r="M52" s="333">
        <v>17.5</v>
      </c>
      <c r="N52" s="334">
        <v>-23</v>
      </c>
    </row>
    <row r="53" spans="1:14" x14ac:dyDescent="0.15">
      <c r="A53" s="250"/>
      <c r="B53" s="246"/>
      <c r="C53" s="246"/>
      <c r="D53" s="246"/>
      <c r="E53" s="246"/>
      <c r="F53" s="246"/>
      <c r="G53" s="312" t="s">
        <v>520</v>
      </c>
      <c r="H53" s="313"/>
      <c r="I53" s="321">
        <v>3510248</v>
      </c>
      <c r="J53" s="322">
        <v>98758</v>
      </c>
      <c r="K53" s="323">
        <v>14.8</v>
      </c>
      <c r="L53" s="324">
        <v>80149</v>
      </c>
      <c r="M53" s="325">
        <v>28.2</v>
      </c>
      <c r="N53" s="326">
        <v>-13.4</v>
      </c>
    </row>
    <row r="54" spans="1:14" x14ac:dyDescent="0.15">
      <c r="A54" s="250"/>
      <c r="B54" s="246"/>
      <c r="C54" s="246"/>
      <c r="D54" s="246"/>
      <c r="E54" s="246"/>
      <c r="F54" s="246"/>
      <c r="G54" s="327"/>
      <c r="H54" s="328" t="s">
        <v>519</v>
      </c>
      <c r="I54" s="329">
        <v>2114044</v>
      </c>
      <c r="J54" s="330">
        <v>59477</v>
      </c>
      <c r="K54" s="331">
        <v>30.6</v>
      </c>
      <c r="L54" s="332">
        <v>38398</v>
      </c>
      <c r="M54" s="333">
        <v>39.299999999999997</v>
      </c>
      <c r="N54" s="334">
        <v>-8.6999999999999993</v>
      </c>
    </row>
    <row r="55" spans="1:14" x14ac:dyDescent="0.15">
      <c r="A55" s="250"/>
      <c r="B55" s="246"/>
      <c r="C55" s="246"/>
      <c r="D55" s="246"/>
      <c r="E55" s="246"/>
      <c r="F55" s="246"/>
      <c r="G55" s="312" t="s">
        <v>521</v>
      </c>
      <c r="H55" s="313"/>
      <c r="I55" s="321">
        <v>1479531</v>
      </c>
      <c r="J55" s="322">
        <v>42301</v>
      </c>
      <c r="K55" s="323">
        <v>-57.2</v>
      </c>
      <c r="L55" s="324">
        <v>57697</v>
      </c>
      <c r="M55" s="325">
        <v>-28</v>
      </c>
      <c r="N55" s="326">
        <v>-29.2</v>
      </c>
    </row>
    <row r="56" spans="1:14" x14ac:dyDescent="0.15">
      <c r="A56" s="250"/>
      <c r="B56" s="246"/>
      <c r="C56" s="246"/>
      <c r="D56" s="246"/>
      <c r="E56" s="246"/>
      <c r="F56" s="246"/>
      <c r="G56" s="327"/>
      <c r="H56" s="328" t="s">
        <v>519</v>
      </c>
      <c r="I56" s="329">
        <v>840760</v>
      </c>
      <c r="J56" s="330">
        <v>24038</v>
      </c>
      <c r="K56" s="331">
        <v>-59.6</v>
      </c>
      <c r="L56" s="332">
        <v>26743</v>
      </c>
      <c r="M56" s="333">
        <v>-30.4</v>
      </c>
      <c r="N56" s="334">
        <v>-29.2</v>
      </c>
    </row>
    <row r="57" spans="1:14" x14ac:dyDescent="0.15">
      <c r="A57" s="250"/>
      <c r="B57" s="246"/>
      <c r="C57" s="246"/>
      <c r="D57" s="246"/>
      <c r="E57" s="246"/>
      <c r="F57" s="246"/>
      <c r="G57" s="312" t="s">
        <v>522</v>
      </c>
      <c r="H57" s="313"/>
      <c r="I57" s="321">
        <v>1833750</v>
      </c>
      <c r="J57" s="322">
        <v>53383</v>
      </c>
      <c r="K57" s="323">
        <v>26.2</v>
      </c>
      <c r="L57" s="324">
        <v>63727</v>
      </c>
      <c r="M57" s="325">
        <v>10.5</v>
      </c>
      <c r="N57" s="326">
        <v>15.7</v>
      </c>
    </row>
    <row r="58" spans="1:14" x14ac:dyDescent="0.15">
      <c r="A58" s="250"/>
      <c r="B58" s="246"/>
      <c r="C58" s="246"/>
      <c r="D58" s="246"/>
      <c r="E58" s="246"/>
      <c r="F58" s="246"/>
      <c r="G58" s="327"/>
      <c r="H58" s="328" t="s">
        <v>519</v>
      </c>
      <c r="I58" s="329">
        <v>1250239</v>
      </c>
      <c r="J58" s="330">
        <v>36396</v>
      </c>
      <c r="K58" s="331">
        <v>51.4</v>
      </c>
      <c r="L58" s="332">
        <v>34577</v>
      </c>
      <c r="M58" s="333">
        <v>29.3</v>
      </c>
      <c r="N58" s="334">
        <v>22.1</v>
      </c>
    </row>
    <row r="59" spans="1:14" x14ac:dyDescent="0.15">
      <c r="A59" s="250"/>
      <c r="B59" s="246"/>
      <c r="C59" s="246"/>
      <c r="D59" s="246"/>
      <c r="E59" s="246"/>
      <c r="F59" s="246"/>
      <c r="G59" s="312" t="s">
        <v>523</v>
      </c>
      <c r="H59" s="313"/>
      <c r="I59" s="321">
        <v>2989530</v>
      </c>
      <c r="J59" s="322">
        <v>88427</v>
      </c>
      <c r="K59" s="323">
        <v>65.599999999999994</v>
      </c>
      <c r="L59" s="324">
        <v>66954</v>
      </c>
      <c r="M59" s="325">
        <v>5.0999999999999996</v>
      </c>
      <c r="N59" s="326">
        <v>60.5</v>
      </c>
    </row>
    <row r="60" spans="1:14" x14ac:dyDescent="0.15">
      <c r="A60" s="250"/>
      <c r="B60" s="246"/>
      <c r="C60" s="246"/>
      <c r="D60" s="246"/>
      <c r="E60" s="246"/>
      <c r="F60" s="246"/>
      <c r="G60" s="327"/>
      <c r="H60" s="328" t="s">
        <v>519</v>
      </c>
      <c r="I60" s="335">
        <v>1396834</v>
      </c>
      <c r="J60" s="330">
        <v>41317</v>
      </c>
      <c r="K60" s="331">
        <v>13.5</v>
      </c>
      <c r="L60" s="332">
        <v>37305</v>
      </c>
      <c r="M60" s="333">
        <v>7.9</v>
      </c>
      <c r="N60" s="334">
        <v>5.6</v>
      </c>
    </row>
    <row r="61" spans="1:14" x14ac:dyDescent="0.15">
      <c r="A61" s="250"/>
      <c r="B61" s="246"/>
      <c r="C61" s="246"/>
      <c r="D61" s="246"/>
      <c r="E61" s="246"/>
      <c r="F61" s="246"/>
      <c r="G61" s="312" t="s">
        <v>524</v>
      </c>
      <c r="H61" s="336"/>
      <c r="I61" s="337">
        <v>2579656</v>
      </c>
      <c r="J61" s="338">
        <v>73773</v>
      </c>
      <c r="K61" s="339">
        <v>13.2</v>
      </c>
      <c r="L61" s="340">
        <v>66210</v>
      </c>
      <c r="M61" s="341">
        <v>7</v>
      </c>
      <c r="N61" s="326">
        <v>6.2</v>
      </c>
    </row>
    <row r="62" spans="1:14" x14ac:dyDescent="0.15">
      <c r="A62" s="250"/>
      <c r="B62" s="246"/>
      <c r="C62" s="246"/>
      <c r="D62" s="246"/>
      <c r="E62" s="246"/>
      <c r="F62" s="246"/>
      <c r="G62" s="327"/>
      <c r="H62" s="328" t="s">
        <v>519</v>
      </c>
      <c r="I62" s="329">
        <v>1447163</v>
      </c>
      <c r="J62" s="330">
        <v>41354</v>
      </c>
      <c r="K62" s="331">
        <v>6.1</v>
      </c>
      <c r="L62" s="332">
        <v>32918</v>
      </c>
      <c r="M62" s="333">
        <v>12.7</v>
      </c>
      <c r="N62" s="334">
        <v>-6.6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45.12</v>
      </c>
      <c r="G47" s="12">
        <v>48.05</v>
      </c>
      <c r="H47" s="12">
        <v>52.5</v>
      </c>
      <c r="I47" s="12">
        <v>56.09</v>
      </c>
      <c r="J47" s="13">
        <v>60.51</v>
      </c>
    </row>
    <row r="48" spans="2:10" ht="57.75" customHeight="1" x14ac:dyDescent="0.15">
      <c r="B48" s="14"/>
      <c r="C48" s="1174" t="s">
        <v>4</v>
      </c>
      <c r="D48" s="1174"/>
      <c r="E48" s="1175"/>
      <c r="F48" s="15">
        <v>5.58</v>
      </c>
      <c r="G48" s="16">
        <v>4.32</v>
      </c>
      <c r="H48" s="16">
        <v>4</v>
      </c>
      <c r="I48" s="16">
        <v>5.15</v>
      </c>
      <c r="J48" s="17">
        <v>2.64</v>
      </c>
    </row>
    <row r="49" spans="2:10" ht="57.75" customHeight="1" thickBot="1" x14ac:dyDescent="0.2">
      <c r="B49" s="18"/>
      <c r="C49" s="1176" t="s">
        <v>5</v>
      </c>
      <c r="D49" s="1176"/>
      <c r="E49" s="1177"/>
      <c r="F49" s="19">
        <v>1.48</v>
      </c>
      <c r="G49" s="20">
        <v>2.2599999999999998</v>
      </c>
      <c r="H49" s="20">
        <v>2.67</v>
      </c>
      <c r="I49" s="20">
        <v>4.04</v>
      </c>
      <c r="J49" s="21">
        <v>0.59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2018-11-28T23:14:01Z</cp:lastPrinted>
  <dcterms:created xsi:type="dcterms:W3CDTF">2018-01-24T05:05:39Z</dcterms:created>
  <dcterms:modified xsi:type="dcterms:W3CDTF">2018-11-28T23:14:13Z</dcterms:modified>
</cp:coreProperties>
</file>