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ns005\101_総務課\12財政\00庶務\Ｈ30\【財政状況資料集】_213837_安八町_2016\"/>
    </mc:Choice>
  </mc:AlternateContent>
  <bookViews>
    <workbookView xWindow="0" yWindow="0" windowWidth="20490" windowHeight="7470"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BE35" i="9"/>
  <c r="AM35" i="9"/>
  <c r="C35" i="9"/>
  <c r="CO34" i="9"/>
  <c r="CO35" i="9" s="1"/>
  <c r="BW34" i="9"/>
  <c r="BW35" i="9" s="1"/>
  <c r="BW36" i="9" s="1"/>
  <c r="BW37" i="9" s="1"/>
  <c r="BW38" i="9" s="1"/>
  <c r="BW39" i="9" s="1"/>
  <c r="BW40" i="9" s="1"/>
  <c r="BW41" i="9" s="1"/>
  <c r="BW42" i="9" s="1"/>
  <c r="BW43" i="9" s="1"/>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<sst xmlns="http://schemas.openxmlformats.org/spreadsheetml/2006/main" count="1113" uniqueCount="579">
  <si>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</si>
  <si>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</si>
  <si>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</si>
  <si>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</si>
  <si>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</si>
  <si>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</si>
  <si>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</si>
  <si>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</si>
  <si>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</si>
  <si>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</si>
  <si>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</si>
  <si>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</si>
  <si>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</si>
  <si>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</si>
  <si>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</si>
  <si>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</si>
  <si>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</si>
  <si>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</si>
  <si>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</si>
  <si>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</si>
  <si>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</si>
  <si>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</si>
  <si>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</si>
  <si>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</si>
  <si>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</si>
  <si>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</si>
  <si>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</si>
  <si>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</si>
  <si>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</si>
  <si>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</si>
  <si>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</si>
  <si>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</si>
  <si>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</si>
  <si>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</si>
  <si>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</si>
  <si>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</si>
  <si>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</si>
  <si>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</si>
  <si>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</si>
  <si>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</si>
  <si>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</si>
  <si>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</si>
  <si>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</si>
  <si>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</si>
  <si>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</si>
  <si>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</si>
  <si>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</si>
  <si>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</si>
  <si>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</si>
  <si>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</si>
  <si>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</si>
  <si>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</si>
  <si>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</si>
  <si>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</si>
  <si>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</si>
  <si>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</si>
  <si>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</si>
  <si>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</si>
  <si>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</si>
  <si>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</si>
  <si>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</si>
  <si>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</si>
  <si>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</si>
  <si>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</si>
  <si>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</si>
  <si>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</si>
  <si>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</si>
  <si>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</si>
  <si>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</si>
  <si>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</si>
  <si>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</si>
  <si>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</si>
  <si>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</si>
  <si>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</si>
  <si>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</si>
  <si>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</si>
  <si>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</si>
  <si>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</si>
  <si>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</si>
  <si>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</si>
  <si>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</si>
  <si>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</si>
  <si>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</si>
  <si>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安八町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</si>
  <si>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</si>
  <si>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</si>
  <si>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</si>
  <si>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</si>
  <si>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</si>
  <si>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</si>
  <si>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</si>
  <si>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</si>
  <si>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</si>
  <si>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</si>
  <si>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</si>
  <si>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</si>
  <si>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</si>
  <si>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</si>
  <si>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</si>
  <si>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</si>
  <si>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</si>
  <si>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</si>
  <si>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</si>
  <si>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</si>
  <si>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</si>
  <si>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</si>
  <si>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</si>
  <si>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</si>
  <si>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</si>
  <si>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</si>
  <si>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</si>
  <si>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</si>
  <si>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</si>
  <si>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</si>
  <si>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</si>
  <si>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</si>
  <si>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</si>
  <si>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</si>
  <si>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</si>
  <si>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</si>
  <si>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</si>
  <si>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</si>
  <si>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</si>
  <si>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</si>
  <si>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</si>
  <si>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</si>
  <si>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</si>
  <si>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</si>
  <si>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</si>
  <si>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</si>
  <si>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</si>
  <si>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</si>
  <si>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</si>
  <si>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</si>
  <si>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</si>
  <si>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</si>
  <si>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</si>
  <si>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</si>
  <si>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</si>
  <si>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</si>
  <si>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</si>
  <si>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</si>
  <si>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</si>
  <si>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</si>
  <si>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</si>
  <si>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</si>
  <si>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</si>
  <si>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</si>
  <si>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</si>
  <si>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</si>
  <si>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</si>
  <si>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</si>
  <si>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</si>
  <si>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</si>
  <si>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</si>
  <si>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</si>
  <si>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</si>
  <si>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</si>
  <si>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</si>
  <si>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</si>
  <si>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</si>
  <si>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</si>
  <si>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</si>
  <si>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</si>
  <si>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</si>
  <si>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</si>
  <si>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</si>
  <si>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</si>
  <si>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</si>
  <si>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</si>
  <si>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</si>
  <si>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</si>
  <si>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</si>
  <si>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</si>
  <si>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</si>
  <si>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</si>
  <si>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</si>
  <si>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</si>
  <si>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</si>
  <si>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</si>
  <si>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</si>
  <si>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</si>
  <si>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</si>
  <si>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</si>
  <si>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</si>
  <si>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</si>
  <si>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</si>
  <si>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</si>
  <si>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</si>
  <si>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</si>
  <si>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</si>
  <si>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</si>
  <si>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</si>
  <si>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</si>
  <si>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</si>
  <si>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</si>
  <si>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</si>
  <si>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</si>
  <si>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岐阜県安八町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</si>
  <si>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</si>
  <si>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</si>
  <si>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</si>
  <si>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</si>
  <si>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</si>
  <si>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</si>
  <si>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</si>
  <si>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</si>
  <si>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</si>
  <si>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</si>
  <si>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</si>
  <si>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</si>
  <si>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</si>
  <si>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</si>
  <si>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</si>
  <si>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</si>
  <si>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</si>
  <si>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</si>
  <si>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</si>
  <si>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</si>
  <si>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</si>
  <si>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</si>
  <si>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</si>
  <si>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</si>
  <si>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</si>
  <si>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</si>
  <si>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</si>
  <si>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</si>
  <si>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</si>
  <si>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</si>
  <si>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</si>
  <si>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</si>
  <si>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</si>
  <si>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</si>
  <si>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</si>
  <si>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</si>
  <si>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</si>
  <si>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</si>
  <si>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</si>
  <si>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</si>
  <si>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</si>
  <si>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</si>
  <si>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</si>
  <si>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</si>
  <si>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</si>
  <si>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</si>
  <si>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</si>
  <si>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</si>
  <si>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</si>
  <si>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</si>
  <si>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</si>
  <si>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</si>
  <si>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</si>
  <si>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</si>
  <si>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</si>
  <si>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</si>
  <si>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</si>
  <si>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</si>
  <si>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</si>
  <si>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</si>
  <si>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</si>
  <si>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</si>
  <si>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</si>
  <si>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</si>
  <si>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</si>
  <si>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</si>
  <si>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</si>
  <si>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</si>
  <si>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</si>
  <si>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</si>
  <si>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</si>
  <si>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</si>
  <si>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</si>
  <si>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</si>
  <si>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</si>
  <si>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</si>
  <si>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</si>
  <si>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</si>
  <si>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</si>
  <si>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</si>
  <si>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</si>
  <si>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</si>
  <si>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</si>
  <si>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</si>
  <si>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</si>
  <si>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</si>
  <si>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</si>
  <si>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</si>
  <si>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</si>
  <si>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</si>
  <si>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</si>
  <si>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</si>
  <si>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</si>
  <si>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</si>
  <si>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</si>
  <si>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</si>
  <si>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</si>
  <si>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</si>
  <si>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</si>
  <si>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</si>
  <si>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</si>
  <si>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</si>
  <si>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</si>
  <si>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</si>
  <si>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</si>
  <si>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</si>
  <si>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</si>
  <si>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</si>
  <si>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</si>
  <si>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</si>
  <si>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</si>
  <si>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</si>
  <si>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</si>
  <si>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</si>
  <si>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</si>
  <si>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</si>
  <si>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</si>
  <si>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</si>
  <si>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</si>
  <si>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</si>
  <si>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</si>
  <si>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</si>
  <si>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</si>
  <si>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</si>
  <si>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</si>
  <si>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</si>
  <si>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</si>
  <si>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</si>
  <si>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</si>
  <si>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</si>
  <si>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</si>
  <si>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</si>
  <si>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</si>
  <si>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</si>
  <si>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</si>
  <si>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</si>
  <si>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</si>
  <si>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</si>
  <si>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</si>
  <si>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</si>
  <si>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</si>
  <si>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</si>
  <si>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</si>
  <si>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</si>
  <si>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</si>
  <si>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</si>
  <si>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</si>
  <si>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</si>
  <si>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岐阜県安八町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</si>
  <si>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</si>
  <si>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</si>
  <si>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</si>
  <si>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</si>
  <si>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</si>
  <si>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</si>
  <si>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</si>
  <si>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</si>
  <si>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</si>
  <si>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</si>
  <si>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</si>
  <si>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</si>
  <si>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</si>
  <si>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</si>
  <si>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</si>
  <si>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</si>
  <si>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</si>
  <si>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</si>
  <si>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</si>
  <si>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</si>
  <si>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</si>
  <si>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</si>
  <si>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</si>
  <si>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</si>
  <si>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</si>
  <si>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</si>
  <si>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</si>
  <si>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</si>
  <si>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</si>
  <si>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</si>
  <si>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</si>
  <si>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</si>
  <si>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</si>
  <si>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</si>
  <si>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</si>
  <si>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</si>
  <si>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</si>
  <si>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</si>
  <si>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</si>
  <si>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</si>
  <si>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</si>
  <si>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</si>
  <si>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</si>
  <si>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</si>
  <si>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</si>
  <si>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</si>
  <si>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</si>
  <si>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</si>
  <si>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</si>
  <si>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</si>
  <si>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</si>
  <si>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</si>
  <si>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</si>
  <si>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</si>
  <si>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</si>
  <si>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</si>
  <si>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</si>
  <si>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</si>
  <si>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</si>
  <si>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</si>
  <si>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</si>
  <si>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</si>
  <si>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</si>
  <si>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</si>
  <si>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</si>
  <si>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</si>
  <si>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</si>
  <si>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</si>
  <si>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</si>
  <si>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</si>
  <si>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</si>
  <si>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</si>
  <si>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</si>
  <si>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</si>
  <si>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</si>
  <si>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</si>
  <si>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</si>
  <si>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</si>
  <si>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</si>
  <si>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</si>
  <si>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</si>
  <si>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</si>
  <si>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</si>
  <si>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</si>
  <si>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</si>
  <si>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</si>
  <si>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</si>
  <si>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</si>
  <si>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</si>
  <si>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</si>
  <si>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</si>
  <si>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</si>
  <si>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</si>
  <si>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</si>
  <si>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</si>
  <si>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</si>
  <si>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</si>
  <si>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</si>
  <si>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</si>
  <si>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</si>
  <si>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</si>
  <si>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</si>
  <si>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</si>
  <si>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</si>
  <si>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</si>
  <si>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</si>
  <si>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</si>
  <si>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</si>
  <si>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</si>
  <si>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</si>
  <si>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</si>
  <si>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</si>
  <si>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</si>
  <si>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</si>
  <si>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</si>
  <si>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</si>
  <si>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</si>
  <si>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</si>
  <si>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</si>
  <si>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</si>
  <si>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</si>
  <si>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</si>
  <si>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</si>
  <si>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</si>
  <si>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</si>
  <si>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</si>
  <si>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</si>
  <si>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</si>
  <si>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</si>
  <si>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</si>
  <si>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</si>
  <si>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</si>
  <si>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</si>
  <si>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</si>
  <si>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</si>
  <si>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</si>
  <si>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</si>
  <si>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</si>
  <si>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</si>
  <si>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</si>
  <si>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</si>
  <si>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</si>
  <si>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</si>
  <si>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</si>
  <si>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</si>
  <si>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</si>
  <si>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</si>
  <si>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</si>
  <si>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</si>
  <si>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</si>
  <si>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</si>
  <si>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</si>
  <si>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</si>
  <si>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</si>
  <si>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</si>
  <si>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</si>
  <si>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</si>
  <si>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</si>
  <si>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</si>
  <si>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</si>
  <si>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</si>
  <si>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</si>
  <si>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</si>
  <si>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</si>
  <si>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</si>
  <si>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</si>
  <si>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</si>
  <si>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</si>
  <si>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</si>
  <si>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</si>
  <si>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</si>
  <si>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</si>
  <si>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</si>
  <si>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</si>
  <si>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</si>
  <si>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</si>
  <si>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</si>
  <si>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</si>
  <si>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</si>
  <si>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</si>
  <si>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4.00</t>
  </si>
  <si>
    <t>▲ 7.06</t>
  </si>
  <si>
    <t>▲ 3.74</t>
  </si>
  <si>
    <t>▲ 0.43</t>
  </si>
  <si>
    <t>▲ 6.85</t>
  </si>
  <si>
    <t>水道事業会計</t>
  </si>
  <si>
    <t>一般会計</t>
  </si>
  <si>
    <t>国民健康保険特別会計</t>
  </si>
  <si>
    <t>公共下水道事業特別会計</t>
  </si>
  <si>
    <t>後期高齢者医療特別会計</t>
  </si>
  <si>
    <t>その他会計（赤字）</t>
  </si>
  <si>
    <t>その他会計（黒字）</t>
  </si>
  <si>
    <t>西濃環境整備組合</t>
    <rPh sb="0" eb="2">
      <t>セイノウ</t>
    </rPh>
    <rPh sb="2" eb="4">
      <t>カンキョウ</t>
    </rPh>
    <rPh sb="4" eb="6">
      <t>セイビ</t>
    </rPh>
    <rPh sb="6" eb="8">
      <t>クミアイ</t>
    </rPh>
    <phoneticPr fontId="2"/>
  </si>
  <si>
    <t>大垣市安八郡安八町東安中学校組合</t>
    <rPh sb="0" eb="3">
      <t>オオガキシ</t>
    </rPh>
    <rPh sb="3" eb="6">
      <t>アンパチグン</t>
    </rPh>
    <rPh sb="6" eb="8">
      <t>アンパチ</t>
    </rPh>
    <rPh sb="8" eb="9">
      <t>マチ</t>
    </rPh>
    <rPh sb="9" eb="10">
      <t>ヒガシ</t>
    </rPh>
    <rPh sb="10" eb="11">
      <t>アン</t>
    </rPh>
    <rPh sb="11" eb="14">
      <t>チュウガッコウ</t>
    </rPh>
    <rPh sb="14" eb="16">
      <t>クミアイ</t>
    </rPh>
    <phoneticPr fontId="2"/>
  </si>
  <si>
    <t>大垣消防組合</t>
    <rPh sb="0" eb="2">
      <t>オオガキ</t>
    </rPh>
    <rPh sb="2" eb="4">
      <t>ショウボウ</t>
    </rPh>
    <rPh sb="4" eb="6">
      <t>クミアイ</t>
    </rPh>
    <phoneticPr fontId="2"/>
  </si>
  <si>
    <t>西南濃粗大廃棄物処理組合</t>
    <rPh sb="0" eb="1">
      <t>ニシ</t>
    </rPh>
    <rPh sb="1" eb="3">
      <t>ナンノウ</t>
    </rPh>
    <rPh sb="3" eb="5">
      <t>ソダイ</t>
    </rPh>
    <rPh sb="5" eb="8">
      <t>ハイキブツ</t>
    </rPh>
    <rPh sb="8" eb="10">
      <t>ショリ</t>
    </rPh>
    <rPh sb="10" eb="12">
      <t>クミアイ</t>
    </rPh>
    <phoneticPr fontId="2"/>
  </si>
  <si>
    <t>あすわ苑老人福祉施設事務組合</t>
    <rPh sb="3" eb="4">
      <t>エン</t>
    </rPh>
    <rPh sb="4" eb="6">
      <t>ロウジン</t>
    </rPh>
    <rPh sb="6" eb="8">
      <t>フクシ</t>
    </rPh>
    <rPh sb="8" eb="10">
      <t>シセツ</t>
    </rPh>
    <rPh sb="10" eb="12">
      <t>ジム</t>
    </rPh>
    <rPh sb="12" eb="14">
      <t>クミアイ</t>
    </rPh>
    <phoneticPr fontId="2"/>
  </si>
  <si>
    <t>大垣衛生施設組合</t>
    <rPh sb="0" eb="2">
      <t>オオガキ</t>
    </rPh>
    <rPh sb="2" eb="4">
      <t>エイセイ</t>
    </rPh>
    <rPh sb="4" eb="6">
      <t>シセツ</t>
    </rPh>
    <rPh sb="6" eb="8">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</si>
  <si>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</si>
  <si>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</si>
  <si>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西南濃老人福祉施設事務組合</t>
    <rPh sb="0" eb="2">
      <t>セイナン</t>
    </rPh>
    <rPh sb="2" eb="3">
      <t>ノウ</t>
    </rPh>
    <rPh sb="3" eb="5">
      <t>ロウジン</t>
    </rPh>
    <rPh sb="5" eb="7">
      <t>フクシ</t>
    </rPh>
    <rPh sb="7" eb="9">
      <t>シセツ</t>
    </rPh>
    <rPh sb="9" eb="11">
      <t>ジム</t>
    </rPh>
    <rPh sb="11" eb="13">
      <t>クミアイ</t>
    </rPh>
    <phoneticPr fontId="2"/>
  </si>
  <si>
    <t>安八郡広域連合（一般会計）</t>
    <rPh sb="0" eb="3">
      <t>アンパチグン</t>
    </rPh>
    <rPh sb="3" eb="5">
      <t>コウイキ</t>
    </rPh>
    <rPh sb="5" eb="7">
      <t>レンゴウ</t>
    </rPh>
    <rPh sb="8" eb="10">
      <t>イッパン</t>
    </rPh>
    <rPh sb="10" eb="12">
      <t>カイケイ</t>
    </rPh>
    <phoneticPr fontId="2"/>
  </si>
  <si>
    <t>安八郡広域連合（特別会計）</t>
    <rPh sb="0" eb="3">
      <t>アンパチグン</t>
    </rPh>
    <rPh sb="3" eb="5">
      <t>コウイキ</t>
    </rPh>
    <rPh sb="5" eb="7">
      <t>レンゴウ</t>
    </rPh>
    <rPh sb="8" eb="10">
      <t>トクベツ</t>
    </rPh>
    <rPh sb="10" eb="12">
      <t>カイケイ</t>
    </rPh>
    <phoneticPr fontId="2"/>
  </si>
  <si>
    <t>安八町土地開発公社</t>
    <rPh sb="0" eb="2">
      <t>アンパチ</t>
    </rPh>
    <rPh sb="2" eb="3">
      <t>マチ</t>
    </rPh>
    <rPh sb="3" eb="5">
      <t>トチ</t>
    </rPh>
    <rPh sb="5" eb="7">
      <t>カイハツ</t>
    </rPh>
    <rPh sb="7" eb="9">
      <t>コウシャ</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</si>
  <si>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</si>
  <si>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</si>
  <si>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基金から222百万円の繰入</t>
    <rPh sb="0" eb="2">
      <t>キキン</t>
    </rPh>
    <rPh sb="7" eb="10">
      <t>ヒャクマンエン</t>
    </rPh>
    <rPh sb="11" eb="13">
      <t>クリイレ</t>
    </rPh>
    <phoneticPr fontId="2"/>
  </si>
  <si>
    <t>基金から1850百万円の繰入</t>
    <rPh sb="0" eb="2">
      <t>キキン</t>
    </rPh>
    <rPh sb="8" eb="11">
      <t>ヒャクマンエン</t>
    </rPh>
    <rPh sb="12" eb="14">
      <t>クリイレ</t>
    </rPh>
    <phoneticPr fontId="2"/>
  </si>
  <si>
    <t>基金から243百万円の繰入</t>
    <rPh sb="0" eb="2">
      <t>キキン</t>
    </rPh>
    <rPh sb="7" eb="10">
      <t>ヒャクマンエン</t>
    </rPh>
    <rPh sb="11" eb="13">
      <t>クリイレ</t>
    </rPh>
    <phoneticPr fontId="2"/>
  </si>
  <si>
    <t>-</t>
    <phoneticPr fontId="30"/>
  </si>
  <si>
    <t>-</t>
    <phoneticPr fontId="2"/>
  </si>
  <si>
    <t>-</t>
    <phoneticPr fontId="2"/>
  </si>
  <si>
    <t>-</t>
    <phoneticPr fontId="2"/>
  </si>
  <si>
    <t>基金より繰入46百万円</t>
    <rPh sb="0" eb="2">
      <t>キキン</t>
    </rPh>
    <rPh sb="4" eb="6">
      <t>クリイレ</t>
    </rPh>
    <rPh sb="8" eb="9">
      <t>ヒャク</t>
    </rPh>
    <rPh sb="9" eb="11">
      <t>マンエン</t>
    </rPh>
    <phoneticPr fontId="2"/>
  </si>
  <si>
    <t>基金から143百万円の繰入</t>
    <rPh sb="0" eb="2">
      <t>キキン</t>
    </rPh>
    <rPh sb="7" eb="10">
      <t>ヒャクマンエン</t>
    </rPh>
    <rPh sb="11" eb="13">
      <t>クリイレ</t>
    </rPh>
    <phoneticPr fontId="2"/>
  </si>
  <si>
    <t>○</t>
    <phoneticPr fontId="2"/>
  </si>
  <si>
    <t>長良川㈱</t>
    <rPh sb="0" eb="3">
      <t>ナガラガワ</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</si>
  <si>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</si>
  <si>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</si>
  <si>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</si>
  <si>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</si>
  <si>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</si>
  <si>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</si>
  <si>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</si>
  <si>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</si>
  <si>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</si>
  <si>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</si>
  <si>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</si>
  <si>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</si>
  <si>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については、一時期に集中し建設を推進したこともあり、平均よりも若干高い位置にある。今後は、長寿命化を計り、更新費用の平準化を図って行きたい。また、人口減少、少子高齢化の進展に伴い、起債を活用するなど施設の除却も検討したい。</t>
    <rPh sb="0" eb="2">
      <t>ユウケイ</t>
    </rPh>
    <rPh sb="2" eb="4">
      <t>コテイ</t>
    </rPh>
    <rPh sb="4" eb="6">
      <t>シサン</t>
    </rPh>
    <rPh sb="6" eb="8">
      <t>ゲンカ</t>
    </rPh>
    <rPh sb="8" eb="10">
      <t>ショウキャク</t>
    </rPh>
    <rPh sb="10" eb="11">
      <t>リツ</t>
    </rPh>
    <rPh sb="52" eb="54">
      <t>コンゴ</t>
    </rPh>
    <rPh sb="56" eb="57">
      <t>チョウ</t>
    </rPh>
    <rPh sb="57" eb="60">
      <t>ジュミョウカ</t>
    </rPh>
    <rPh sb="61" eb="62">
      <t>ハカ</t>
    </rPh>
    <rPh sb="64" eb="66">
      <t>コウシン</t>
    </rPh>
    <rPh sb="66" eb="68">
      <t>ヒヨウ</t>
    </rPh>
    <rPh sb="69" eb="72">
      <t>ヘイジュンカ</t>
    </rPh>
    <rPh sb="73" eb="74">
      <t>ハカ</t>
    </rPh>
    <rPh sb="76" eb="77">
      <t>イ</t>
    </rPh>
    <rPh sb="84" eb="86">
      <t>ジンコウ</t>
    </rPh>
    <rPh sb="86" eb="88">
      <t>ゲンショウ</t>
    </rPh>
    <rPh sb="89" eb="91">
      <t>ショウシ</t>
    </rPh>
    <rPh sb="91" eb="94">
      <t>コウレイカ</t>
    </rPh>
    <rPh sb="95" eb="97">
      <t>シンテン</t>
    </rPh>
    <rPh sb="98" eb="99">
      <t>トモナ</t>
    </rPh>
    <rPh sb="101" eb="103">
      <t>キサイ</t>
    </rPh>
    <rPh sb="104" eb="106">
      <t>カツヨウ</t>
    </rPh>
    <rPh sb="110" eb="112">
      <t>シセツ</t>
    </rPh>
    <rPh sb="113" eb="115">
      <t>ジョキャク</t>
    </rPh>
    <rPh sb="116" eb="118">
      <t>ケントウ</t>
    </rPh>
    <phoneticPr fontId="2"/>
  </si>
  <si>
    <t>将来負担比率、実質公債費比率については、平成２８年度決算において増加した。要因として、スマートインターチェンジ建設事業を推進したため、基金及び公債費残高が増加したためである。今後は、数値に注意しながら財政運営にあったっていきたい。</t>
    <rPh sb="0" eb="2">
      <t>ショウライ</t>
    </rPh>
    <rPh sb="2" eb="4">
      <t>フタン</t>
    </rPh>
    <rPh sb="4" eb="6">
      <t>ヒリツ</t>
    </rPh>
    <rPh sb="7" eb="9">
      <t>ジッシツ</t>
    </rPh>
    <rPh sb="9" eb="11">
      <t>コウサイ</t>
    </rPh>
    <rPh sb="11" eb="12">
      <t>ヒ</t>
    </rPh>
    <rPh sb="12" eb="14">
      <t>ヒリツ</t>
    </rPh>
    <rPh sb="20" eb="22">
      <t>ヘイセイ</t>
    </rPh>
    <rPh sb="24" eb="26">
      <t>ネンド</t>
    </rPh>
    <rPh sb="26" eb="28">
      <t>ケッサン</t>
    </rPh>
    <rPh sb="32" eb="34">
      <t>ゾウカ</t>
    </rPh>
    <rPh sb="37" eb="39">
      <t>ヨウイン</t>
    </rPh>
    <rPh sb="55" eb="57">
      <t>ケンセツ</t>
    </rPh>
    <rPh sb="57" eb="59">
      <t>ジギョウ</t>
    </rPh>
    <rPh sb="60" eb="62">
      <t>スイシン</t>
    </rPh>
    <rPh sb="67" eb="69">
      <t>キキン</t>
    </rPh>
    <rPh sb="69" eb="70">
      <t>オヨ</t>
    </rPh>
    <rPh sb="71" eb="73">
      <t>コウサイ</t>
    </rPh>
    <rPh sb="73" eb="74">
      <t>ヒ</t>
    </rPh>
    <rPh sb="74" eb="76">
      <t>ザンダカ</t>
    </rPh>
    <rPh sb="77" eb="79">
      <t>ゾウカ</t>
    </rPh>
    <rPh sb="87" eb="89">
      <t>コンゴ</t>
    </rPh>
    <rPh sb="91" eb="93">
      <t>スウチ</t>
    </rPh>
    <rPh sb="94" eb="96">
      <t>チュウイ</t>
    </rPh>
    <rPh sb="100" eb="102">
      <t>ザイセイ</t>
    </rPh>
    <rPh sb="102" eb="104">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</si>
</sst>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36818</c:v>
                </c:pt>
                <c:pt idx="1">
                  <c:v>42172</c:v>
                </c:pt>
                <c:pt idx="2">
                  <c:v>59845</c:v>
                </c:pt>
                <c:pt idx="3">
                  <c:v>66011</c:v>
                </c:pt>
                <c:pt idx="4">
                  <c:v>71571</c:v>
                </c:pt>
              </c:numCache>
            </c:numRef>
          </c:val>
          <c:smooth val="0"/>
        </c:ser>
        <c:dLbls>
          <c:showLegendKey val="0"/>
          <c:showVal val="0"/>
          <c:showCatName val="0"/>
          <c:showSerName val="0"/>
          <c:showPercent val="0"/>
          <c:showBubbleSize val="0"/>
        </c:dLbls>
        <c:marker val="1"/>
        <c:smooth val="0"/>
        <c:axId val="359176448"/>
        <c:axId val="349052608"/>
      </c:lineChart>
      <c:catAx>
        <c:axId val="359176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052608"/>
        <c:crosses val="autoZero"/>
        <c:auto val="1"/>
        <c:lblAlgn val="ctr"/>
        <c:lblOffset val="100"/>
        <c:tickLblSkip val="1"/>
        <c:tickMarkSkip val="1"/>
        <c:noMultiLvlLbl val="0"/>
      </c:catAx>
      <c:valAx>
        <c:axId val="3490526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9176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9.25</c:v>
                </c:pt>
                <c:pt idx="1">
                  <c:v>5.89</c:v>
                </c:pt>
                <c:pt idx="2">
                  <c:v>7.85</c:v>
                </c:pt>
                <c:pt idx="3">
                  <c:v>8.27</c:v>
                </c:pt>
                <c:pt idx="4">
                  <c:v>6.74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11.17</c:v>
                </c:pt>
                <c:pt idx="1">
                  <c:v>11.46</c:v>
                </c:pt>
                <c:pt idx="2">
                  <c:v>7.53</c:v>
                </c:pt>
                <c:pt idx="3">
                  <c:v>9.52</c:v>
                </c:pt>
                <c:pt idx="4">
                  <c:v>8.19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60783992"/>
        <c:axId val="358878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c:v>
                </c:pt>
                <c:pt idx="1">
                  <c:v>-7.06</c:v>
                </c:pt>
                <c:pt idx="2">
                  <c:v>-3.74</c:v>
                </c:pt>
                <c:pt idx="3">
                  <c:v>-0.43</c:v>
                </c:pt>
                <c:pt idx="4">
                  <c:v>-6.85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60783992"/>
        <c:axId val="358878608"/>
      </c:lineChart>
      <c:catAx>
        <c:axId val="360783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8878608"/>
        <c:crosses val="autoZero"/>
        <c:auto val="1"/>
        <c:lblAlgn val="ctr"/>
        <c:lblOffset val="100"/>
        <c:tickLblSkip val="1"/>
        <c:tickMarkSkip val="1"/>
        <c:noMultiLvlLbl val="0"/>
      </c:catAx>
      <c:valAx>
        <c:axId val="358878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783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0.06</c:v>
                </c:pt>
                <c:pt idx="4">
                  <c:v>#N/A</c:v>
                </c:pt>
                <c:pt idx="5">
                  <c:v>7.0000000000000007E-2</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c:v>
                </c:pt>
                <c:pt idx="2">
                  <c:v>#N/A</c:v>
                </c:pt>
                <c:pt idx="3">
                  <c:v>1.37</c:v>
                </c:pt>
                <c:pt idx="4">
                  <c:v>#N/A</c:v>
                </c:pt>
                <c:pt idx="5">
                  <c:v>0.66</c:v>
                </c:pt>
                <c:pt idx="6">
                  <c:v>#N/A</c:v>
                </c:pt>
                <c:pt idx="7">
                  <c:v>1.1100000000000001</c:v>
                </c:pt>
                <c:pt idx="8">
                  <c:v>#N/A</c:v>
                </c:pt>
                <c:pt idx="9">
                  <c:v>0.41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c:v>
                </c:pt>
                <c:pt idx="2">
                  <c:v>#N/A</c:v>
                </c:pt>
                <c:pt idx="3">
                  <c:v>0.8</c:v>
                </c:pt>
                <c:pt idx="4">
                  <c:v>#N/A</c:v>
                </c:pt>
                <c:pt idx="5">
                  <c:v>1.1499999999999999</c:v>
                </c:pt>
                <c:pt idx="6">
                  <c:v>#N/A</c:v>
                </c:pt>
                <c:pt idx="7">
                  <c:v>1.1599999999999999</c:v>
                </c:pt>
                <c:pt idx="8">
                  <c:v>#N/A</c:v>
                </c:pt>
                <c:pt idx="9">
                  <c:v>1.97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9.25</c:v>
                </c:pt>
                <c:pt idx="2">
                  <c:v>#N/A</c:v>
                </c:pt>
                <c:pt idx="3">
                  <c:v>5.88</c:v>
                </c:pt>
                <c:pt idx="4">
                  <c:v>#N/A</c:v>
                </c:pt>
                <c:pt idx="5">
                  <c:v>7.84</c:v>
                </c:pt>
                <c:pt idx="6">
                  <c:v>#N/A</c:v>
                </c:pt>
                <c:pt idx="7">
                  <c:v>8.27</c:v>
                </c:pt>
                <c:pt idx="8">
                  <c:v>#N/A</c:v>
                </c:pt>
                <c:pt idx="9">
                  <c:v>6.74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14.46</c:v>
                </c:pt>
                <c:pt idx="2">
                  <c:v>#N/A</c:v>
                </c:pt>
                <c:pt idx="3">
                  <c:v>15.37</c:v>
                </c:pt>
                <c:pt idx="4">
                  <c:v>#N/A</c:v>
                </c:pt>
                <c:pt idx="5">
                  <c:v>16.399999999999999</c:v>
                </c:pt>
                <c:pt idx="6">
                  <c:v>#N/A</c:v>
                </c:pt>
                <c:pt idx="7">
                  <c:v>16.02</c:v>
                </c:pt>
                <c:pt idx="8">
                  <c:v>#N/A</c:v>
                </c:pt>
                <c:pt idx="9">
                  <c:v>17.82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47466696"/>
        <c:axId val="346832128"/>
      </c:barChart>
      <c:catAx>
        <c:axId val="347466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6832128"/>
        <c:crosses val="autoZero"/>
        <c:auto val="1"/>
        <c:lblAlgn val="ctr"/>
        <c:lblOffset val="100"/>
        <c:tickLblSkip val="1"/>
        <c:tickMarkSkip val="1"/>
        <c:noMultiLvlLbl val="0"/>
      </c:catAx>
      <c:valAx>
        <c:axId val="34683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466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663</c:v>
                </c:pt>
                <c:pt idx="5">
                  <c:v>680</c:v>
                </c:pt>
                <c:pt idx="8">
                  <c:v>700</c:v>
                </c:pt>
                <c:pt idx="11">
                  <c:v>652</c:v>
                </c:pt>
                <c:pt idx="14">
                  <c:v>669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81</c:v>
                </c:pt>
                <c:pt idx="3">
                  <c:v>81</c:v>
                </c:pt>
                <c:pt idx="6">
                  <c:v>72</c:v>
                </c:pt>
                <c:pt idx="9">
                  <c:v>49</c:v>
                </c:pt>
                <c:pt idx="12">
                  <c:v>37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351</c:v>
                </c:pt>
                <c:pt idx="3">
                  <c:v>298</c:v>
                </c:pt>
                <c:pt idx="6">
                  <c:v>311</c:v>
                </c:pt>
                <c:pt idx="9">
                  <c:v>312</c:v>
                </c:pt>
                <c:pt idx="12">
                  <c:v>336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762</c:v>
                </c:pt>
                <c:pt idx="3">
                  <c:v>749</c:v>
                </c:pt>
                <c:pt idx="6">
                  <c:v>757</c:v>
                </c:pt>
                <c:pt idx="9">
                  <c:v>685</c:v>
                </c:pt>
                <c:pt idx="12">
                  <c:v>708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61988776"/>
        <c:axId val="347485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531</c:v>
                </c:pt>
                <c:pt idx="2">
                  <c:v>#N/A</c:v>
                </c:pt>
                <c:pt idx="3">
                  <c:v>#N/A</c:v>
                </c:pt>
                <c:pt idx="4">
                  <c:v>448</c:v>
                </c:pt>
                <c:pt idx="5">
                  <c:v>#N/A</c:v>
                </c:pt>
                <c:pt idx="6">
                  <c:v>#N/A</c:v>
                </c:pt>
                <c:pt idx="7">
                  <c:v>440</c:v>
                </c:pt>
                <c:pt idx="8">
                  <c:v>#N/A</c:v>
                </c:pt>
                <c:pt idx="9">
                  <c:v>#N/A</c:v>
                </c:pt>
                <c:pt idx="10">
                  <c:v>394</c:v>
                </c:pt>
                <c:pt idx="11">
                  <c:v>#N/A</c:v>
                </c:pt>
                <c:pt idx="12">
                  <c:v>#N/A</c:v>
                </c:pt>
                <c:pt idx="13">
                  <c:v>412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61988776"/>
        <c:axId val="347485824"/>
      </c:lineChart>
      <c:catAx>
        <c:axId val="36198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7485824"/>
        <c:crosses val="autoZero"/>
        <c:auto val="1"/>
        <c:lblAlgn val="ctr"/>
        <c:lblOffset val="100"/>
        <c:tickLblSkip val="1"/>
        <c:tickMarkSkip val="1"/>
        <c:noMultiLvlLbl val="0"/>
      </c:catAx>
      <c:valAx>
        <c:axId val="34748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988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7954</c:v>
                </c:pt>
                <c:pt idx="5">
                  <c:v>7927</c:v>
                </c:pt>
                <c:pt idx="8">
                  <c:v>7789</c:v>
                </c:pt>
                <c:pt idx="11">
                  <c:v>7762</c:v>
                </c:pt>
                <c:pt idx="14">
                  <c:v>7051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204</c:v>
                </c:pt>
                <c:pt idx="5">
                  <c:v>185</c:v>
                </c:pt>
                <c:pt idx="8">
                  <c:v>167</c:v>
                </c:pt>
                <c:pt idx="11">
                  <c:v>148</c:v>
                </c:pt>
                <c:pt idx="14">
                  <c:v>129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1233</c:v>
                </c:pt>
                <c:pt idx="5">
                  <c:v>1142</c:v>
                </c:pt>
                <c:pt idx="8">
                  <c:v>755</c:v>
                </c:pt>
                <c:pt idx="11">
                  <c:v>704</c:v>
                </c:pt>
                <c:pt idx="14">
                  <c:v>623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162</c:v>
                </c:pt>
                <c:pt idx="3">
                  <c:v>159</c:v>
                </c:pt>
                <c:pt idx="6">
                  <c:v>430</c:v>
                </c:pt>
                <c:pt idx="9">
                  <c:v>531</c:v>
                </c:pt>
                <c:pt idx="12">
                  <c:v>294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521</c:v>
                </c:pt>
                <c:pt idx="3">
                  <c:v>572</c:v>
                </c:pt>
                <c:pt idx="6">
                  <c:v>486</c:v>
                </c:pt>
                <c:pt idx="9">
                  <c:v>419</c:v>
                </c:pt>
                <c:pt idx="12">
                  <c:v>448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314</c:v>
                </c:pt>
                <c:pt idx="3">
                  <c:v>249</c:v>
                </c:pt>
                <c:pt idx="6">
                  <c:v>218</c:v>
                </c:pt>
                <c:pt idx="9">
                  <c:v>233</c:v>
                </c:pt>
                <c:pt idx="12">
                  <c:v>269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5255</c:v>
                </c:pt>
                <c:pt idx="3">
                  <c:v>4685</c:v>
                </c:pt>
                <c:pt idx="6">
                  <c:v>4149</c:v>
                </c:pt>
                <c:pt idx="9">
                  <c:v>3751</c:v>
                </c:pt>
                <c:pt idx="12">
                  <c:v>3657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726</c:v>
                </c:pt>
                <c:pt idx="3">
                  <c:v>700</c:v>
                </c:pt>
                <c:pt idx="6">
                  <c:v>386</c:v>
                </c:pt>
                <c:pt idx="9">
                  <c:v>367</c:v>
                </c:pt>
                <c:pt idx="12">
                  <c:v>367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6251</c:v>
                </c:pt>
                <c:pt idx="3">
                  <c:v>5998</c:v>
                </c:pt>
                <c:pt idx="6">
                  <c:v>5854</c:v>
                </c:pt>
                <c:pt idx="9">
                  <c:v>5810</c:v>
                </c:pt>
                <c:pt idx="12">
                  <c:v>5772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61261856"/>
        <c:axId val="361076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3836</c:v>
                </c:pt>
                <c:pt idx="2">
                  <c:v>#N/A</c:v>
                </c:pt>
                <c:pt idx="3">
                  <c:v>#N/A</c:v>
                </c:pt>
                <c:pt idx="4">
                  <c:v>3109</c:v>
                </c:pt>
                <c:pt idx="5">
                  <c:v>#N/A</c:v>
                </c:pt>
                <c:pt idx="6">
                  <c:v>#N/A</c:v>
                </c:pt>
                <c:pt idx="7">
                  <c:v>2814</c:v>
                </c:pt>
                <c:pt idx="8">
                  <c:v>#N/A</c:v>
                </c:pt>
                <c:pt idx="9">
                  <c:v>#N/A</c:v>
                </c:pt>
                <c:pt idx="10">
                  <c:v>2498</c:v>
                </c:pt>
                <c:pt idx="11">
                  <c:v>#N/A</c:v>
                </c:pt>
                <c:pt idx="12">
                  <c:v>#N/A</c:v>
                </c:pt>
                <c:pt idx="13">
                  <c:v>3004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61261856"/>
        <c:axId val="361076080"/>
      </c:lineChart>
      <c:catAx>
        <c:axId val="36126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1076080"/>
        <c:crosses val="autoZero"/>
        <c:auto val="1"/>
        <c:lblAlgn val="ctr"/>
        <c:lblOffset val="100"/>
        <c:tickLblSkip val="1"/>
        <c:tickMarkSkip val="1"/>
        <c:noMultiLvlLbl val="0"/>
      </c:catAx>
      <c:valAx>
        <c:axId val="36107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26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{3A8C5CEE-20BB-4A9D-9DDD-E46EFE30E8D9}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{4BA65F00-689B-41C9-9B92-7E23339AD460}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{C6E621A4-3BB3-41AB-A72F-1B2151FA9E47}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{4DE41B59-E1A5-484E-8542-E812A64B91E0}</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{49D1C39F-FE50-4BD7-97E6-2051C4618433}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60.1</c:v>
                </c:pt>
              </c:numCache>
            </c:numRef>
          </c:xVal>
          <c:yVal>
            <c:numRef>
              <c:f>公会計指標分析・財政指標組合せ分析表!$K$51:$O$51</c:f>
              <c:numCache>
                <c:formatCode>#,##0.0;"▲ "#,##0.0</c:formatCode>
                <c:ptCount val="5"/>
                <c:pt idx="4">
                  <c:v>89.8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{E9EA468E-04E7-4604-89F0-BBAFE006C2F5}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{88035BDE-8438-408A-B345-6824E03FB794}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{777A89B7-9431-4BA5-822A-32CBA05AF7B9}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{E6BBE7CC-18B7-4ECC-8B8C-FB8E98AD9CBC}</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{B1C368F7-DED6-427A-B0EE-1F154D05B475}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c:v>
                </c:pt>
              </c:numCache>
            </c:numRef>
          </c:xVal>
          <c:yVal>
            <c:numRef>
              <c:f>公会計指標分析・財政指標組合せ分析表!$K$55:$O$55</c:f>
              <c:numCache>
                <c:formatCode>#,##0.0;"▲ "#,##0.0</c:formatCode>
                <c:ptCount val="5"/>
                <c:pt idx="4">
                  <c:v>38.5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61260496"/>
        <c:axId val="372645720"/>
      </c:scatterChart>
      <c:valAx>
        <c:axId val="361260496"/>
        <c:scaling>
          <c:orientation val="minMax"/>
          <c:max val="60.6"/>
          <c:min val="54.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2645720"/>
        <c:crosses val="autoZero"/>
        <c:crossBetween val="midCat"/>
      </c:valAx>
      <c:valAx>
        <c:axId val="372645720"/>
        <c:scaling>
          <c:orientation val="minMax"/>
          <c:max val="99"/>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1260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{236A254A-6017-4EF9-8991-8272EDBF7D3E}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{DD54FDBA-82AE-4BB6-BEAE-275DB035BC84}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{1AFD090B-072D-4FE3-A665-A72BB6F735CE}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{611E5731-DD77-4F3F-B56E-A5FFAFD31751}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{958BE5AB-8592-4EDA-B40D-4EAD4DE78071}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15.8</c:v>
                </c:pt>
                <c:pt idx="1">
                  <c:v>15</c:v>
                </c:pt>
                <c:pt idx="2">
                  <c:v>14.1</c:v>
                </c:pt>
                <c:pt idx="3">
                  <c:v>12.7</c:v>
                </c:pt>
                <c:pt idx="4">
                  <c:v>12.4</c:v>
                </c:pt>
              </c:numCache>
            </c:numRef>
          </c:xVal>
          <c:yVal>
            <c:numRef>
              <c:f>公会計指標分析・財政指標組合せ分析表!$K$73:$O$73</c:f>
              <c:numCache>
                <c:formatCode>#,##0.0;"▲ "#,##0.0</c:formatCode>
                <c:ptCount val="5"/>
                <c:pt idx="0">
                  <c:v>113.7</c:v>
                </c:pt>
                <c:pt idx="1">
                  <c:v>91.8</c:v>
                </c:pt>
                <c:pt idx="2">
                  <c:v>86.1</c:v>
                </c:pt>
                <c:pt idx="3">
                  <c:v>73.099999999999994</c:v>
                </c:pt>
                <c:pt idx="4">
                  <c:v>89.8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{2EAE36DB-B6CC-41D1-8097-FEE4D19FFF6B}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{ACF03A92-749D-47BF-A9E6-68C2147C30D9}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{9CCE6CF8-3BEA-483A-90AD-6E186465B529}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{D5CD75F0-23E5-409B-9B8F-F6CFA57E9C11}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{AD48B174-DA1C-4D7F-84A9-F2B2187376E4}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9.3000000000000007</c:v>
                </c:pt>
                <c:pt idx="4">
                  <c:v>9.1999999999999993</c:v>
                </c:pt>
              </c:numCache>
            </c:numRef>
          </c:xVal>
          <c:yVal>
            <c:numRef>
              <c:f>公会計指標分析・財政指標組合せ分析表!$K$77:$O$77</c:f>
              <c:numCache>
                <c:formatCode>#,##0.0;"▲ "#,##0.0</c:formatCode>
                <c:ptCount val="5"/>
                <c:pt idx="0">
                  <c:v>61.3</c:v>
                </c:pt>
                <c:pt idx="1">
                  <c:v>54.6</c:v>
                </c:pt>
                <c:pt idx="2">
                  <c:v>48.7</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62156536"/>
        <c:axId val="362156928"/>
      </c:scatterChart>
      <c:valAx>
        <c:axId val="362156536"/>
        <c:scaling>
          <c:orientation val="minMax"/>
          <c:max val="16.400000000000002"/>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2156928"/>
        <c:crosses val="autoZero"/>
        <c:crossBetween val="midCat"/>
      </c:valAx>
      <c:valAx>
        <c:axId val="362156928"/>
        <c:scaling>
          <c:orientation val="minMax"/>
          <c:max val="13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21565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元利償還金等</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Ａ</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のうち、元利償還金については、平成２７年度にピークを向かえ減少したが、平成２８年度は、２３百万増加した。公営企業債の元利償還金に対する繰入金については、下水道会計の元利償還金が高止まりしていることもあり依然高い水準に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算入公債費等</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Ｂ</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については、基準財政需要額が増加したため、増額となっている。</a:t>
          </a:r>
        </a:p>
        <a:p>
          <a:r>
            <a:rPr kumimoji="1" lang="ja-JP" altLang="en-US" sz="1400">
              <a:solidFill>
                <a:sysClr val="windowText" lastClr="000000"/>
              </a:solidFill>
              <a:latin typeface="ＭＳ ゴシック" pitchFamily="49" charset="-128"/>
              <a:ea typeface="ＭＳ ゴシック" pitchFamily="49" charset="-128"/>
            </a:rPr>
            <a:t>以上のことから実質公債費比率の分子は前年度対比で１８百万円の増加となった。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今後も健全な財政運営に努める。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将来負担額（Ａ）のうち、一般会計等に係る地方債残高が、３８百万円減少し、公営企業債等繰入見込額が、公共下水道事業特別会計の減により９４百万円減少した。</a:t>
          </a:r>
        </a:p>
        <a:p>
          <a:r>
            <a:rPr kumimoji="1" lang="ja-JP" altLang="en-US" sz="1400">
              <a:solidFill>
                <a:sysClr val="windowText" lastClr="000000"/>
              </a:solidFill>
              <a:latin typeface="ＭＳ ゴシック" pitchFamily="49" charset="-128"/>
              <a:ea typeface="ＭＳ ゴシック" pitchFamily="49" charset="-128"/>
            </a:rPr>
            <a:t>充当可能財源等（Ｂ）のうち、財政調整基金、スマートインターチェンジ建設基金の減により、８１百万円の減少となった。</a:t>
          </a:r>
        </a:p>
        <a:p>
          <a:r>
            <a:rPr kumimoji="1" lang="ja-JP" altLang="en-US" sz="1400">
              <a:solidFill>
                <a:sysClr val="windowText" lastClr="000000"/>
              </a:solidFill>
              <a:latin typeface="ＭＳ ゴシック" pitchFamily="49" charset="-128"/>
              <a:ea typeface="ＭＳ ゴシック" pitchFamily="49" charset="-128"/>
            </a:rPr>
            <a:t>以上のことから将来負担比率の分子は前年度対比で５０６百万円の増加となった。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今後はスマートインターチェンジなどの大型事業が終了したため、将来の負担軽減のため、必要な限り地方債発行を抑え、健全な財政運営を維持して行きたい。</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15,211
15,021
18.16
6,570,891
6,246,605
269,299
3,993,111
5,771,508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89.8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[ 60.1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有形固定資産原価償却率については、一時期に集中し建設を推進したこともあり、平均よりも若干高い位置にある。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1"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2" name="フローチャート : 判断 71"/>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3" name="フローチャート : 判断 72"/>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71301</xdr:rowOff>
    </xdr:from>
    <xdr:to>
      <xdr:col>3</xdr:col>
      <xdr:colOff>1222375</xdr:colOff>
      <xdr:row>30</xdr:row>
      <xdr:rowOff>1451</xdr:rowOff>
    </xdr:to>
    <xdr:sp macro="" textlink="">
      <xdr:nvSpPr>
        <xdr:cNvPr id="79" name="円/楕円 78"/>
        <xdr:cNvSpPr/>
      </xdr:nvSpPr>
      <xdr:spPr>
        <a:xfrm>
          <a:off x="47117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94178</xdr:rowOff>
    </xdr:from>
    <xdr:ext cx="405111" cy="259045"/>
    <xdr:sp macro="" textlink="">
      <xdr:nvSpPr>
        <xdr:cNvPr id="80" name="有形固定資産減価償却率該当値テキスト"/>
        <xdr:cNvSpPr txBox="1"/>
      </xdr:nvSpPr>
      <xdr:spPr>
        <a:xfrm>
          <a:off x="4813300" y="5675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oneCellAnchor>
    <xdr:from>
      <xdr:col>3</xdr:col>
      <xdr:colOff>245118</xdr:colOff>
      <xdr:row>28</xdr:row>
      <xdr:rowOff>150603</xdr:rowOff>
    </xdr:from>
    <xdr:ext cx="405111" cy="259045"/>
    <xdr:sp macro="" textlink="">
      <xdr:nvSpPr>
        <xdr:cNvPr id="81" name="n_1aveValue有形固定資産減価償却率"/>
        <xdr:cNvSpPr txBox="1"/>
      </xdr:nvSpPr>
      <xdr:spPr>
        <a:xfrm>
          <a:off x="3836043"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15,211
15,021
18.16
6,570,891
6,246,605
269,299
3,993,111
5,771,508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89.8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9398</xdr:rowOff>
    </xdr:from>
    <xdr:to>
      <xdr:col>6</xdr:col>
      <xdr:colOff>561975</xdr:colOff>
      <xdr:row>39</xdr:row>
      <xdr:rowOff>110998</xdr:rowOff>
    </xdr:to>
    <xdr:sp macro="" textlink="">
      <xdr:nvSpPr>
        <xdr:cNvPr id="68" name="円/楕円 67"/>
        <xdr:cNvSpPr/>
      </xdr:nvSpPr>
      <xdr:spPr>
        <a:xfrm>
          <a:off x="45847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32275</xdr:rowOff>
    </xdr:from>
    <xdr:ext cx="405111" cy="259045"/>
    <xdr:sp macro="" textlink="">
      <xdr:nvSpPr>
        <xdr:cNvPr id="69" name="【道路】&#10;有形固定資産減価償却率該当値テキスト"/>
        <xdr:cNvSpPr txBox="1"/>
      </xdr:nvSpPr>
      <xdr:spPr>
        <a:xfrm>
          <a:off x="4724400" y="654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63517</xdr:rowOff>
    </xdr:from>
    <xdr:ext cx="405111" cy="259045"/>
    <xdr:sp macro="" textlink="">
      <xdr:nvSpPr>
        <xdr:cNvPr id="70" name="n_1aveValue【道路】&#10;有形固定資産減価償却率"/>
        <xdr:cNvSpPr txBox="1"/>
      </xdr:nvSpPr>
      <xdr:spPr>
        <a:xfrm>
          <a:off x="3582043"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2" name="直線コネクタ 8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3" name="テキスト ボックス 82"/>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4" name="直線コネクタ 8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5" name="テキスト ボックス 8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6" name="直線コネクタ 8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7" name="テキスト ボックス 86"/>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0" name="直線コネクタ 8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1" name="テキスト ボックス 90"/>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3" name="テキスト ボックス 92"/>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4" name="直線コネクタ 9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5" name="テキスト ボックス 94"/>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99" name="直線コネクタ 98"/>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0"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1" name="直線コネクタ 100"/>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2"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3" name="直線コネクタ 102"/>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26903</xdr:rowOff>
    </xdr:from>
    <xdr:ext cx="534377" cy="259045"/>
    <xdr:sp macro="" textlink="">
      <xdr:nvSpPr>
        <xdr:cNvPr id="104" name="【道路】&#10;一人当たり延長平均値テキスト"/>
        <xdr:cNvSpPr txBox="1"/>
      </xdr:nvSpPr>
      <xdr:spPr>
        <a:xfrm>
          <a:off x="10566400" y="654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5" name="フローチャート : 判断 104"/>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6" name="フローチャート : 判断 105"/>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126756</xdr:rowOff>
    </xdr:from>
    <xdr:to>
      <xdr:col>15</xdr:col>
      <xdr:colOff>231775</xdr:colOff>
      <xdr:row>41</xdr:row>
      <xdr:rowOff>56906</xdr:rowOff>
    </xdr:to>
    <xdr:sp macro="" textlink="">
      <xdr:nvSpPr>
        <xdr:cNvPr id="112" name="円/楕円 111"/>
        <xdr:cNvSpPr/>
      </xdr:nvSpPr>
      <xdr:spPr>
        <a:xfrm>
          <a:off x="10426700" y="69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105183</xdr:rowOff>
    </xdr:from>
    <xdr:ext cx="534377" cy="259045"/>
    <xdr:sp macro="" textlink="">
      <xdr:nvSpPr>
        <xdr:cNvPr id="113" name="【道路】&#10;一人当たり延長該当値テキスト"/>
        <xdr:cNvSpPr txBox="1"/>
      </xdr:nvSpPr>
      <xdr:spPr>
        <a:xfrm>
          <a:off x="10566400" y="69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20.453</a:t>
          </a:r>
          <a:endParaRPr kumimoji="1" lang="ja-JP" altLang="en-US" sz="1000" b="1">
            <a:solidFill>
              <a:srgbClr val="FF0000"/>
            </a:solidFill>
            <a:latin typeface="ＭＳ Ｐゴシック"/>
          </a:endParaRPr>
        </a:p>
      </xdr:txBody>
    </xdr:sp>
    <xdr:clientData/>
  </xdr:oneCellAnchor>
  <xdr:oneCellAnchor>
    <xdr:from>
      <xdr:col>13</xdr:col>
      <xdr:colOff>434485</xdr:colOff>
      <xdr:row>38</xdr:row>
      <xdr:rowOff>100407</xdr:rowOff>
    </xdr:from>
    <xdr:ext cx="534377" cy="259045"/>
    <xdr:sp macro="" textlink="">
      <xdr:nvSpPr>
        <xdr:cNvPr id="114" name="n_1aveValue【道路】&#10;一人当たり延長"/>
        <xdr:cNvSpPr txBox="1"/>
      </xdr:nvSpPr>
      <xdr:spPr>
        <a:xfrm>
          <a:off x="9359410" y="661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37" name="直線コネクタ 136"/>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38"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39" name="直線コネクタ 138"/>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0"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1" name="直線コネクタ 140"/>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2"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3" name="フローチャート : 判断 142"/>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44" name="フローチャート : 判断 143"/>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24638</xdr:rowOff>
    </xdr:from>
    <xdr:to>
      <xdr:col>6</xdr:col>
      <xdr:colOff>561975</xdr:colOff>
      <xdr:row>55</xdr:row>
      <xdr:rowOff>126238</xdr:rowOff>
    </xdr:to>
    <xdr:sp macro="" textlink="">
      <xdr:nvSpPr>
        <xdr:cNvPr id="150" name="円/楕円 149"/>
        <xdr:cNvSpPr/>
      </xdr:nvSpPr>
      <xdr:spPr>
        <a:xfrm>
          <a:off x="4584700" y="94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149115</xdr:rowOff>
    </xdr:from>
    <xdr:ext cx="405111" cy="259045"/>
    <xdr:sp macro="" textlink="">
      <xdr:nvSpPr>
        <xdr:cNvPr id="151" name="【橋りょう・トンネル】&#10;有形固定資産減価償却率該当値テキスト"/>
        <xdr:cNvSpPr txBox="1"/>
      </xdr:nvSpPr>
      <xdr:spPr>
        <a:xfrm>
          <a:off x="4724400" y="9407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oneCellAnchor>
    <xdr:from>
      <xdr:col>5</xdr:col>
      <xdr:colOff>143518</xdr:colOff>
      <xdr:row>57</xdr:row>
      <xdr:rowOff>85615</xdr:rowOff>
    </xdr:from>
    <xdr:ext cx="405111" cy="259045"/>
    <xdr:sp macro="" textlink="">
      <xdr:nvSpPr>
        <xdr:cNvPr id="152" name="n_1aveValue【橋りょう・トンネル】&#10;有形固定資産減価償却率"/>
        <xdr:cNvSpPr txBox="1"/>
      </xdr:nvSpPr>
      <xdr:spPr>
        <a:xfrm>
          <a:off x="3582043"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4" name="テキスト ボックス 16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6" name="テキスト ボックス 16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8" name="テキスト ボックス 16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0" name="テキスト ボックス 16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2" name="テキスト ボックス 17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4" name="テキスト ボックス 17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78" name="直線コネクタ 177"/>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79"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0" name="直線コネクタ 179"/>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81"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82" name="直線コネクタ 181"/>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160628</xdr:rowOff>
    </xdr:from>
    <xdr:ext cx="599010" cy="259045"/>
    <xdr:sp macro="" textlink="">
      <xdr:nvSpPr>
        <xdr:cNvPr id="183" name="【橋りょう・トンネル】&#10;一人当たり有形固定資産（償却資産）額平均値テキスト"/>
        <xdr:cNvSpPr txBox="1"/>
      </xdr:nvSpPr>
      <xdr:spPr>
        <a:xfrm>
          <a:off x="10566400" y="10447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84" name="フローチャート : 判断 183"/>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85" name="フローチャート : 判断 184"/>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28030</xdr:rowOff>
    </xdr:from>
    <xdr:to>
      <xdr:col>15</xdr:col>
      <xdr:colOff>231775</xdr:colOff>
      <xdr:row>64</xdr:row>
      <xdr:rowOff>129630</xdr:rowOff>
    </xdr:to>
    <xdr:sp macro="" textlink="">
      <xdr:nvSpPr>
        <xdr:cNvPr id="191" name="円/楕円 190"/>
        <xdr:cNvSpPr/>
      </xdr:nvSpPr>
      <xdr:spPr>
        <a:xfrm>
          <a:off x="10426700" y="110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114407</xdr:rowOff>
    </xdr:from>
    <xdr:ext cx="534377" cy="259045"/>
    <xdr:sp macro="" textlink="">
      <xdr:nvSpPr>
        <xdr:cNvPr id="192" name="【橋りょう・トンネル】&#10;一人当たり有形固定資産（償却資産）額該当値テキスト"/>
        <xdr:cNvSpPr txBox="1"/>
      </xdr:nvSpPr>
      <xdr:spPr>
        <a:xfrm>
          <a:off x="10566400" y="1091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47,584</a:t>
          </a:r>
          <a:endParaRPr kumimoji="1" lang="ja-JP" altLang="en-US" sz="1000" b="1">
            <a:solidFill>
              <a:srgbClr val="FF0000"/>
            </a:solidFill>
            <a:latin typeface="ＭＳ Ｐゴシック"/>
          </a:endParaRPr>
        </a:p>
      </xdr:txBody>
    </xdr:sp>
    <xdr:clientData/>
  </xdr:oneCellAnchor>
  <xdr:oneCellAnchor>
    <xdr:from>
      <xdr:col>13</xdr:col>
      <xdr:colOff>402169</xdr:colOff>
      <xdr:row>61</xdr:row>
      <xdr:rowOff>51819</xdr:rowOff>
    </xdr:from>
    <xdr:ext cx="599010" cy="259045"/>
    <xdr:sp macro="" textlink="">
      <xdr:nvSpPr>
        <xdr:cNvPr id="193" name="n_1aveValue【橋りょう・トンネル】&#10;一人当たり有形固定資産（償却資産）額"/>
        <xdr:cNvSpPr txBox="1"/>
      </xdr:nvSpPr>
      <xdr:spPr>
        <a:xfrm>
          <a:off x="9327094" y="1051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17" name="直線コネクタ 216"/>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18"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19" name="直線コネクタ 218"/>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20"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21" name="直線コネクタ 220"/>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22"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23" name="フローチャート : 判断 222"/>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24" name="フローチャート : 判断 223"/>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164464</xdr:rowOff>
    </xdr:from>
    <xdr:to>
      <xdr:col>6</xdr:col>
      <xdr:colOff>561975</xdr:colOff>
      <xdr:row>77</xdr:row>
      <xdr:rowOff>94614</xdr:rowOff>
    </xdr:to>
    <xdr:sp macro="" textlink="">
      <xdr:nvSpPr>
        <xdr:cNvPr id="230" name="円/楕円 229"/>
        <xdr:cNvSpPr/>
      </xdr:nvSpPr>
      <xdr:spPr>
        <a:xfrm>
          <a:off x="4584700" y="131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76</xdr:row>
      <xdr:rowOff>117491</xdr:rowOff>
    </xdr:from>
    <xdr:ext cx="405111" cy="259045"/>
    <xdr:sp macro="" textlink="">
      <xdr:nvSpPr>
        <xdr:cNvPr id="231" name="【公営住宅】&#10;有形固定資産減価償却率該当値テキスト"/>
        <xdr:cNvSpPr txBox="1"/>
      </xdr:nvSpPr>
      <xdr:spPr>
        <a:xfrm>
          <a:off x="4724400" y="1314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oneCellAnchor>
    <xdr:from>
      <xdr:col>5</xdr:col>
      <xdr:colOff>143518</xdr:colOff>
      <xdr:row>78</xdr:row>
      <xdr:rowOff>76852</xdr:rowOff>
    </xdr:from>
    <xdr:ext cx="405111" cy="259045"/>
    <xdr:sp macro="" textlink="">
      <xdr:nvSpPr>
        <xdr:cNvPr id="232" name="n_1aveValue【公営住宅】&#10;有形固定資産減価償却率"/>
        <xdr:cNvSpPr txBox="1"/>
      </xdr:nvSpPr>
      <xdr:spPr>
        <a:xfrm>
          <a:off x="3582043"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54" name="直線コネクタ 253"/>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55"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56" name="直線コネクタ 255"/>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57"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58" name="直線コネクタ 257"/>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90188</xdr:rowOff>
    </xdr:from>
    <xdr:ext cx="469744" cy="259045"/>
    <xdr:sp macro="" textlink="">
      <xdr:nvSpPr>
        <xdr:cNvPr id="259" name="【公営住宅】&#10;一人当たり面積平均値テキスト"/>
        <xdr:cNvSpPr txBox="1"/>
      </xdr:nvSpPr>
      <xdr:spPr>
        <a:xfrm>
          <a:off x="10566400" y="1432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60" name="フローチャート : 判断 259"/>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61" name="フローチャート : 判断 260"/>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118517</xdr:rowOff>
    </xdr:from>
    <xdr:to>
      <xdr:col>15</xdr:col>
      <xdr:colOff>231775</xdr:colOff>
      <xdr:row>86</xdr:row>
      <xdr:rowOff>48667</xdr:rowOff>
    </xdr:to>
    <xdr:sp macro="" textlink="">
      <xdr:nvSpPr>
        <xdr:cNvPr id="267" name="円/楕円 266"/>
        <xdr:cNvSpPr/>
      </xdr:nvSpPr>
      <xdr:spPr>
        <a:xfrm>
          <a:off x="104267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33444</xdr:rowOff>
    </xdr:from>
    <xdr:ext cx="469744" cy="259045"/>
    <xdr:sp macro="" textlink="">
      <xdr:nvSpPr>
        <xdr:cNvPr id="268" name="【公営住宅】&#10;一人当たり面積該当値テキスト"/>
        <xdr:cNvSpPr txBox="1"/>
      </xdr:nvSpPr>
      <xdr:spPr>
        <a:xfrm>
          <a:off x="10566400" y="1460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oneCellAnchor>
    <xdr:from>
      <xdr:col>13</xdr:col>
      <xdr:colOff>466802</xdr:colOff>
      <xdr:row>82</xdr:row>
      <xdr:rowOff>123258</xdr:rowOff>
    </xdr:from>
    <xdr:ext cx="469744" cy="259045"/>
    <xdr:sp macro="" textlink="">
      <xdr:nvSpPr>
        <xdr:cNvPr id="269" name="n_1aveValue【公営住宅】&#10;一人当たり面積"/>
        <xdr:cNvSpPr txBox="1"/>
      </xdr:nvSpPr>
      <xdr:spPr>
        <a:xfrm>
          <a:off x="9391727" y="1418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7" name="正方形/長方形 27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8" name="正方形/長方形 27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9" name="正方形/長方形 27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0" name="正方形/長方形 27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06" name="直線コネクタ 305"/>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07"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08" name="直線コネクタ 307"/>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0" name="直線コネクタ 30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144797</xdr:rowOff>
    </xdr:from>
    <xdr:ext cx="405111" cy="259045"/>
    <xdr:sp macro="" textlink="">
      <xdr:nvSpPr>
        <xdr:cNvPr id="311" name="【認定こども園・幼稚園・保育所】&#10;有形固定資産減価償却率平均値テキスト"/>
        <xdr:cNvSpPr txBox="1"/>
      </xdr:nvSpPr>
      <xdr:spPr>
        <a:xfrm>
          <a:off x="1640840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12" name="フローチャート : 判断 311"/>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13" name="フローチャート : 判断 312"/>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88265</xdr:rowOff>
    </xdr:from>
    <xdr:to>
      <xdr:col>23</xdr:col>
      <xdr:colOff>568325</xdr:colOff>
      <xdr:row>37</xdr:row>
      <xdr:rowOff>18415</xdr:rowOff>
    </xdr:to>
    <xdr:sp macro="" textlink="">
      <xdr:nvSpPr>
        <xdr:cNvPr id="319" name="円/楕円 318"/>
        <xdr:cNvSpPr/>
      </xdr:nvSpPr>
      <xdr:spPr>
        <a:xfrm>
          <a:off x="162687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111142</xdr:rowOff>
    </xdr:from>
    <xdr:ext cx="405111" cy="259045"/>
    <xdr:sp macro="" textlink="">
      <xdr:nvSpPr>
        <xdr:cNvPr id="320" name="【認定こども園・幼稚園・保育所】&#10;有形固定資産減価償却率該当値テキスト"/>
        <xdr:cNvSpPr txBox="1"/>
      </xdr:nvSpPr>
      <xdr:spPr>
        <a:xfrm>
          <a:off x="16408400"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162577</xdr:rowOff>
    </xdr:from>
    <xdr:ext cx="405111" cy="259045"/>
    <xdr:sp macro="" textlink="">
      <xdr:nvSpPr>
        <xdr:cNvPr id="321" name="n_1aveValue【認定こども園・幼稚園・保育所】&#10;有形固定資産減価償却率"/>
        <xdr:cNvSpPr txBox="1"/>
      </xdr:nvSpPr>
      <xdr:spPr>
        <a:xfrm>
          <a:off x="15266043"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45" name="直線コネクタ 344"/>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46"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47" name="直線コネクタ 346"/>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48"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49" name="直線コネクタ 348"/>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50"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51" name="フローチャート : 判断 350"/>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2" name="フローチャート : 判断 351"/>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109220</xdr:rowOff>
    </xdr:from>
    <xdr:to>
      <xdr:col>32</xdr:col>
      <xdr:colOff>238125</xdr:colOff>
      <xdr:row>34</xdr:row>
      <xdr:rowOff>39370</xdr:rowOff>
    </xdr:to>
    <xdr:sp macro="" textlink="">
      <xdr:nvSpPr>
        <xdr:cNvPr id="358" name="円/楕円 357"/>
        <xdr:cNvSpPr/>
      </xdr:nvSpPr>
      <xdr:spPr>
        <a:xfrm>
          <a:off x="221107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132097</xdr:rowOff>
    </xdr:from>
    <xdr:ext cx="469744" cy="259045"/>
    <xdr:sp macro="" textlink="">
      <xdr:nvSpPr>
        <xdr:cNvPr id="359" name="【認定こども園・幼稚園・保育所】&#10;一人当たり面積該当値テキスト"/>
        <xdr:cNvSpPr txBox="1"/>
      </xdr:nvSpPr>
      <xdr:spPr>
        <a:xfrm>
          <a:off x="22250400"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0.373</a:t>
          </a:r>
          <a:endParaRPr kumimoji="1" lang="ja-JP" altLang="en-US" sz="1000" b="1">
            <a:solidFill>
              <a:srgbClr val="FF0000"/>
            </a:solidFill>
            <a:latin typeface="ＭＳ Ｐゴシック"/>
          </a:endParaRPr>
        </a:p>
      </xdr:txBody>
    </xdr:sp>
    <xdr:clientData/>
  </xdr:oneCellAnchor>
  <xdr:oneCellAnchor>
    <xdr:from>
      <xdr:col>30</xdr:col>
      <xdr:colOff>473152</xdr:colOff>
      <xdr:row>35</xdr:row>
      <xdr:rowOff>101617</xdr:rowOff>
    </xdr:from>
    <xdr:ext cx="469744" cy="259045"/>
    <xdr:sp macro="" textlink="">
      <xdr:nvSpPr>
        <xdr:cNvPr id="360"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2" name="直線コネクタ 3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3" name="テキスト ボックス 3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4" name="直線コネクタ 3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5" name="テキスト ボックス 3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6" name="直線コネクタ 3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7" name="テキスト ボックス 3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8" name="直線コネクタ 3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9" name="テキスト ボックス 3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0" name="直線コネクタ 3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1" name="テキスト ボックス 3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2" name="直線コネクタ 3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3" name="テキスト ボックス 3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87" name="直線コネクタ 386"/>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88"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89" name="直線コネクタ 38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90"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91" name="直線コネクタ 390"/>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392"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93" name="フローチャート : 判断 392"/>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94" name="フローチャート : 判断 39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37374</xdr:rowOff>
    </xdr:from>
    <xdr:to>
      <xdr:col>23</xdr:col>
      <xdr:colOff>568325</xdr:colOff>
      <xdr:row>56</xdr:row>
      <xdr:rowOff>138974</xdr:rowOff>
    </xdr:to>
    <xdr:sp macro="" textlink="">
      <xdr:nvSpPr>
        <xdr:cNvPr id="400" name="円/楕円 399"/>
        <xdr:cNvSpPr/>
      </xdr:nvSpPr>
      <xdr:spPr>
        <a:xfrm>
          <a:off x="162687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60251</xdr:rowOff>
    </xdr:from>
    <xdr:ext cx="405111" cy="259045"/>
    <xdr:sp macro="" textlink="">
      <xdr:nvSpPr>
        <xdr:cNvPr id="401" name="【学校施設】&#10;有形固定資産減価償却率該当値テキスト"/>
        <xdr:cNvSpPr txBox="1"/>
      </xdr:nvSpPr>
      <xdr:spPr>
        <a:xfrm>
          <a:off x="16408400" y="949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50999</xdr:rowOff>
    </xdr:from>
    <xdr:ext cx="405111" cy="259045"/>
    <xdr:sp macro="" textlink="">
      <xdr:nvSpPr>
        <xdr:cNvPr id="402" name="n_1aveValue【学校施設】&#10;有形固定資産減価償却率"/>
        <xdr:cNvSpPr txBox="1"/>
      </xdr:nvSpPr>
      <xdr:spPr>
        <a:xfrm>
          <a:off x="15266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29" name="直線コネクタ 428"/>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30"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31" name="直線コネクタ 430"/>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32"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33" name="直線コネクタ 432"/>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170197</xdr:rowOff>
    </xdr:from>
    <xdr:ext cx="469744" cy="259045"/>
    <xdr:sp macro="" textlink="">
      <xdr:nvSpPr>
        <xdr:cNvPr id="434" name="【学校施設】&#10;一人当たり面積平均値テキスト"/>
        <xdr:cNvSpPr txBox="1"/>
      </xdr:nvSpPr>
      <xdr:spPr>
        <a:xfrm>
          <a:off x="22250400" y="102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35" name="フローチャート : 判断 434"/>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36" name="フローチャート : 判断 435"/>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64</xdr:row>
      <xdr:rowOff>40640</xdr:rowOff>
    </xdr:from>
    <xdr:to>
      <xdr:col>32</xdr:col>
      <xdr:colOff>238125</xdr:colOff>
      <xdr:row>64</xdr:row>
      <xdr:rowOff>142240</xdr:rowOff>
    </xdr:to>
    <xdr:sp macro="" textlink="">
      <xdr:nvSpPr>
        <xdr:cNvPr id="442" name="円/楕円 441"/>
        <xdr:cNvSpPr/>
      </xdr:nvSpPr>
      <xdr:spPr>
        <a:xfrm>
          <a:off x="221107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127017</xdr:rowOff>
    </xdr:from>
    <xdr:ext cx="469744" cy="259045"/>
    <xdr:sp macro="" textlink="">
      <xdr:nvSpPr>
        <xdr:cNvPr id="443" name="【学校施設】&#10;一人当たり面積該当値テキスト"/>
        <xdr:cNvSpPr txBox="1"/>
      </xdr:nvSpPr>
      <xdr:spPr>
        <a:xfrm>
          <a:off x="22250400"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141894</xdr:rowOff>
    </xdr:from>
    <xdr:ext cx="469744" cy="259045"/>
    <xdr:sp macro="" textlink="">
      <xdr:nvSpPr>
        <xdr:cNvPr id="444" name="n_1aveValue【学校施設】&#10;一人当たり面積"/>
        <xdr:cNvSpPr txBox="1"/>
      </xdr:nvSpPr>
      <xdr:spPr>
        <a:xfrm>
          <a:off x="21075727" y="102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0" name="正方形/長方形 4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1" name="テキスト ボックス 4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2" name="直線コネクタ 47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3" name="テキスト ボックス 47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4" name="直線コネクタ 47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5" name="テキスト ボックス 47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6" name="直線コネクタ 47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7" name="テキスト ボックス 47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8" name="直線コネクタ 47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9" name="テキスト ボックス 47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1" name="テキスト ボックス 4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483" name="直線コネクタ 482"/>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484"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485" name="直線コネクタ 484"/>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86"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87" name="直線コネクタ 48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488"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489" name="フローチャート : 判断 488"/>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490" name="フローチャート : 判断 489"/>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496" name="円/楕円 495"/>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48277</xdr:rowOff>
    </xdr:from>
    <xdr:ext cx="405111" cy="259045"/>
    <xdr:sp macro="" textlink="">
      <xdr:nvSpPr>
        <xdr:cNvPr id="497" name="【公民館】&#10;有形固定資産減価償却率該当値テキスト"/>
        <xdr:cNvSpPr txBox="1"/>
      </xdr:nvSpPr>
      <xdr:spPr>
        <a:xfrm>
          <a:off x="164084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138955</xdr:rowOff>
    </xdr:from>
    <xdr:ext cx="405111" cy="259045"/>
    <xdr:sp macro="" textlink="">
      <xdr:nvSpPr>
        <xdr:cNvPr id="498" name="n_1aveValue【公民館】&#10;有形固定資産減価償却率"/>
        <xdr:cNvSpPr txBox="1"/>
      </xdr:nvSpPr>
      <xdr:spPr>
        <a:xfrm>
          <a:off x="15266043"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09" name="直線コネクタ 5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0" name="テキスト ボックス 5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1" name="直線コネクタ 5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2" name="テキスト ボックス 5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3" name="直線コネクタ 5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4" name="テキスト ボックス 5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5" name="直線コネクタ 5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6" name="テキスト ボックス 5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7" name="直線コネクタ 5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8" name="テキスト ボックス 5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9" name="直線コネクタ 5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0" name="テキスト ボックス 5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24" name="直線コネクタ 523"/>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25"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26" name="直線コネクタ 525"/>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27"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28" name="直線コネクタ 527"/>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53176</xdr:rowOff>
    </xdr:from>
    <xdr:ext cx="469744" cy="259045"/>
    <xdr:sp macro="" textlink="">
      <xdr:nvSpPr>
        <xdr:cNvPr id="529" name="【公民館】&#10;一人当たり面積平均値テキスト"/>
        <xdr:cNvSpPr txBox="1"/>
      </xdr:nvSpPr>
      <xdr:spPr>
        <a:xfrm>
          <a:off x="22250400" y="1788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30" name="フローチャート : 判断 529"/>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31" name="フローチャート : 判断 530"/>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2" name="テキスト ボックス 5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3" name="テキスト ボックス 5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4" name="テキスト ボックス 5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5" name="テキスト ボックス 5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6" name="テキスト ボックス 5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107043</xdr:rowOff>
    </xdr:from>
    <xdr:to>
      <xdr:col>32</xdr:col>
      <xdr:colOff>238125</xdr:colOff>
      <xdr:row>107</xdr:row>
      <xdr:rowOff>37193</xdr:rowOff>
    </xdr:to>
    <xdr:sp macro="" textlink="">
      <xdr:nvSpPr>
        <xdr:cNvPr id="537" name="円/楕円 536"/>
        <xdr:cNvSpPr/>
      </xdr:nvSpPr>
      <xdr:spPr>
        <a:xfrm>
          <a:off x="22110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85470</xdr:rowOff>
    </xdr:from>
    <xdr:ext cx="469744" cy="259045"/>
    <xdr:sp macro="" textlink="">
      <xdr:nvSpPr>
        <xdr:cNvPr id="538" name="【公民館】&#10;一人当たり面積該当値テキスト"/>
        <xdr:cNvSpPr txBox="1"/>
      </xdr:nvSpPr>
      <xdr:spPr>
        <a:xfrm>
          <a:off x="22250400"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0.240</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1469</xdr:rowOff>
    </xdr:from>
    <xdr:ext cx="469744" cy="259045"/>
    <xdr:sp macro="" textlink="">
      <xdr:nvSpPr>
        <xdr:cNvPr id="539" name="n_1aveValue【公民館】&#10;一人当たり面積"/>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公営住宅については、築４０年以上が経過し、利用者の安全も考慮し、今後の運営について検討している。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保育所については、６施設を管理し、園児数の減少に伴い統合について、検討している。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15,211
15,021
18.16
6,570,891
6,246,605
269,299
3,993,111
5,771,508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89.8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85997</xdr:rowOff>
    </xdr:to>
    <xdr:cxnSp macro="">
      <xdr:nvCxnSpPr>
        <xdr:cNvPr id="58" name="直線コネクタ 57"/>
        <xdr:cNvCxnSpPr/>
      </xdr:nvCxnSpPr>
      <xdr:spPr>
        <a:xfrm flipV="1">
          <a:off x="4634865" y="566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89824</xdr:rowOff>
    </xdr:from>
    <xdr:ext cx="405111" cy="259045"/>
    <xdr:sp macro="" textlink="">
      <xdr:nvSpPr>
        <xdr:cNvPr id="59" name="【図書館】&#10;有形固定資産減価償却率最小値テキスト"/>
        <xdr:cNvSpPr txBox="1"/>
      </xdr:nvSpPr>
      <xdr:spPr>
        <a:xfrm>
          <a:off x="47244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41</xdr:row>
      <xdr:rowOff>85997</xdr:rowOff>
    </xdr:from>
    <xdr:to>
      <xdr:col>6</xdr:col>
      <xdr:colOff>600075</xdr:colOff>
      <xdr:row>41</xdr:row>
      <xdr:rowOff>85997</xdr:rowOff>
    </xdr:to>
    <xdr:cxnSp macro="">
      <xdr:nvCxnSpPr>
        <xdr:cNvPr id="60" name="直線コネクタ 59"/>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61340</xdr:rowOff>
    </xdr:from>
    <xdr:ext cx="405111" cy="259045"/>
    <xdr:sp macro="" textlink="">
      <xdr:nvSpPr>
        <xdr:cNvPr id="63" name="【図書館】&#10;有形固定資産減価償却率平均値テキスト"/>
        <xdr:cNvSpPr txBox="1"/>
      </xdr:nvSpPr>
      <xdr:spPr>
        <a:xfrm>
          <a:off x="4724400" y="6576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38463</xdr:rowOff>
    </xdr:from>
    <xdr:to>
      <xdr:col>6</xdr:col>
      <xdr:colOff>561975</xdr:colOff>
      <xdr:row>39</xdr:row>
      <xdr:rowOff>140063</xdr:rowOff>
    </xdr:to>
    <xdr:sp macro="" textlink="">
      <xdr:nvSpPr>
        <xdr:cNvPr id="64" name="フローチャート : 判断 63"/>
        <xdr:cNvSpPr/>
      </xdr:nvSpPr>
      <xdr:spPr>
        <a:xfrm>
          <a:off x="4584700" y="67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xdr:rowOff>
    </xdr:from>
    <xdr:to>
      <xdr:col>5</xdr:col>
      <xdr:colOff>409575</xdr:colOff>
      <xdr:row>39</xdr:row>
      <xdr:rowOff>104140</xdr:rowOff>
    </xdr:to>
    <xdr:sp macro="" textlink="">
      <xdr:nvSpPr>
        <xdr:cNvPr id="65" name="フローチャート : 判断 64"/>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98878</xdr:rowOff>
    </xdr:from>
    <xdr:to>
      <xdr:col>6</xdr:col>
      <xdr:colOff>561975</xdr:colOff>
      <xdr:row>40</xdr:row>
      <xdr:rowOff>29028</xdr:rowOff>
    </xdr:to>
    <xdr:sp macro="" textlink="">
      <xdr:nvSpPr>
        <xdr:cNvPr id="71" name="円/楕円 70"/>
        <xdr:cNvSpPr/>
      </xdr:nvSpPr>
      <xdr:spPr>
        <a:xfrm>
          <a:off x="4584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77305</xdr:rowOff>
    </xdr:from>
    <xdr:ext cx="405111" cy="259045"/>
    <xdr:sp macro="" textlink="">
      <xdr:nvSpPr>
        <xdr:cNvPr id="72" name="【図書館】&#10;有形固定資産減価償却率該当値テキスト"/>
        <xdr:cNvSpPr txBox="1"/>
      </xdr:nvSpPr>
      <xdr:spPr>
        <a:xfrm>
          <a:off x="4724400"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120667</xdr:rowOff>
    </xdr:from>
    <xdr:ext cx="405111" cy="259045"/>
    <xdr:sp macro="" textlink="">
      <xdr:nvSpPr>
        <xdr:cNvPr id="73" name="n_1aveValue【図書館】&#10;有形固定資産減価償却率"/>
        <xdr:cNvSpPr txBox="1"/>
      </xdr:nvSpPr>
      <xdr:spPr>
        <a:xfrm>
          <a:off x="3582043"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xdr:rowOff>
    </xdr:from>
    <xdr:to>
      <xdr:col>15</xdr:col>
      <xdr:colOff>180340</xdr:colOff>
      <xdr:row>41</xdr:row>
      <xdr:rowOff>96774</xdr:rowOff>
    </xdr:to>
    <xdr:cxnSp macro="">
      <xdr:nvCxnSpPr>
        <xdr:cNvPr id="95" name="直線コネクタ 94"/>
        <xdr:cNvCxnSpPr/>
      </xdr:nvCxnSpPr>
      <xdr:spPr>
        <a:xfrm flipV="1">
          <a:off x="10476865" y="583234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100601</xdr:rowOff>
    </xdr:from>
    <xdr:ext cx="469744" cy="259045"/>
    <xdr:sp macro="" textlink="">
      <xdr:nvSpPr>
        <xdr:cNvPr id="96" name="【図書館】&#10;一人当たり面積最小値テキスト"/>
        <xdr:cNvSpPr txBox="1"/>
      </xdr:nvSpPr>
      <xdr:spPr>
        <a:xfrm>
          <a:off x="10566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96774</xdr:rowOff>
    </xdr:from>
    <xdr:to>
      <xdr:col>15</xdr:col>
      <xdr:colOff>269875</xdr:colOff>
      <xdr:row>41</xdr:row>
      <xdr:rowOff>96774</xdr:rowOff>
    </xdr:to>
    <xdr:cxnSp macro="">
      <xdr:nvCxnSpPr>
        <xdr:cNvPr id="97" name="直線コネクタ 96"/>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121175</xdr:rowOff>
    </xdr:from>
    <xdr:ext cx="469744" cy="259045"/>
    <xdr:sp macro="" textlink="">
      <xdr:nvSpPr>
        <xdr:cNvPr id="98" name="【図書館】&#10;一人当たり面積最大値テキスト"/>
        <xdr:cNvSpPr txBox="1"/>
      </xdr:nvSpPr>
      <xdr:spPr>
        <a:xfrm>
          <a:off x="1056640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92075</xdr:colOff>
      <xdr:row>34</xdr:row>
      <xdr:rowOff>3048</xdr:rowOff>
    </xdr:from>
    <xdr:to>
      <xdr:col>15</xdr:col>
      <xdr:colOff>269875</xdr:colOff>
      <xdr:row>34</xdr:row>
      <xdr:rowOff>3048</xdr:rowOff>
    </xdr:to>
    <xdr:cxnSp macro="">
      <xdr:nvCxnSpPr>
        <xdr:cNvPr id="99" name="直線コネクタ 98"/>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65549</xdr:rowOff>
    </xdr:from>
    <xdr:ext cx="469744" cy="259045"/>
    <xdr:sp macro="" textlink="">
      <xdr:nvSpPr>
        <xdr:cNvPr id="100" name="【図書館】&#10;一人当たり面積平均値テキスト"/>
        <xdr:cNvSpPr txBox="1"/>
      </xdr:nvSpPr>
      <xdr:spPr>
        <a:xfrm>
          <a:off x="10566400" y="640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87122</xdr:rowOff>
    </xdr:from>
    <xdr:to>
      <xdr:col>15</xdr:col>
      <xdr:colOff>231775</xdr:colOff>
      <xdr:row>38</xdr:row>
      <xdr:rowOff>17272</xdr:rowOff>
    </xdr:to>
    <xdr:sp macro="" textlink="">
      <xdr:nvSpPr>
        <xdr:cNvPr id="101" name="フローチャート : 判断 100"/>
        <xdr:cNvSpPr/>
      </xdr:nvSpPr>
      <xdr:spPr>
        <a:xfrm>
          <a:off x="10426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4826</xdr:rowOff>
    </xdr:from>
    <xdr:to>
      <xdr:col>14</xdr:col>
      <xdr:colOff>79375</xdr:colOff>
      <xdr:row>39</xdr:row>
      <xdr:rowOff>106426</xdr:rowOff>
    </xdr:to>
    <xdr:sp macro="" textlink="">
      <xdr:nvSpPr>
        <xdr:cNvPr id="102" name="フローチャート : 判断 101"/>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123698</xdr:rowOff>
    </xdr:from>
    <xdr:to>
      <xdr:col>15</xdr:col>
      <xdr:colOff>231775</xdr:colOff>
      <xdr:row>34</xdr:row>
      <xdr:rowOff>53848</xdr:rowOff>
    </xdr:to>
    <xdr:sp macro="" textlink="">
      <xdr:nvSpPr>
        <xdr:cNvPr id="108" name="円/楕円 107"/>
        <xdr:cNvSpPr/>
      </xdr:nvSpPr>
      <xdr:spPr>
        <a:xfrm>
          <a:off x="10426700" y="57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76725</xdr:rowOff>
    </xdr:from>
    <xdr:ext cx="469744" cy="259045"/>
    <xdr:sp macro="" textlink="">
      <xdr:nvSpPr>
        <xdr:cNvPr id="109" name="【図書館】&#10;一人当たり面積該当値テキスト"/>
        <xdr:cNvSpPr txBox="1"/>
      </xdr:nvSpPr>
      <xdr:spPr>
        <a:xfrm>
          <a:off x="10566400"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0.291</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122953</xdr:rowOff>
    </xdr:from>
    <xdr:ext cx="469744" cy="259045"/>
    <xdr:sp macro="" textlink="">
      <xdr:nvSpPr>
        <xdr:cNvPr id="110" name="n_1aveValue【図書館】&#10;一人当たり面積"/>
        <xdr:cNvSpPr txBox="1"/>
      </xdr:nvSpPr>
      <xdr:spPr>
        <a:xfrm>
          <a:off x="9391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3" name="テキスト ボックス 13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137" name="直線コネクタ 136"/>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38"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39" name="直線コネクタ 138"/>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140"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141" name="直線コネクタ 140"/>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47189</xdr:rowOff>
    </xdr:from>
    <xdr:ext cx="405111" cy="259045"/>
    <xdr:sp macro="" textlink="">
      <xdr:nvSpPr>
        <xdr:cNvPr id="142" name="【体育館・プール】&#10;有形固定資産減価償却率平均値テキスト"/>
        <xdr:cNvSpPr txBox="1"/>
      </xdr:nvSpPr>
      <xdr:spPr>
        <a:xfrm>
          <a:off x="4724400" y="1016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143" name="フローチャート : 判断 142"/>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144" name="フローチャート : 判断 143"/>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29210</xdr:rowOff>
    </xdr:from>
    <xdr:to>
      <xdr:col>6</xdr:col>
      <xdr:colOff>561975</xdr:colOff>
      <xdr:row>63</xdr:row>
      <xdr:rowOff>130810</xdr:rowOff>
    </xdr:to>
    <xdr:sp macro="" textlink="">
      <xdr:nvSpPr>
        <xdr:cNvPr id="150" name="円/楕円 149"/>
        <xdr:cNvSpPr/>
      </xdr:nvSpPr>
      <xdr:spPr>
        <a:xfrm>
          <a:off x="4584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115587</xdr:rowOff>
    </xdr:from>
    <xdr:ext cx="405111" cy="259045"/>
    <xdr:sp macro="" textlink="">
      <xdr:nvSpPr>
        <xdr:cNvPr id="151" name="【体育館・プール】&#10;有形固定資産減価償却率該当値テキスト"/>
        <xdr:cNvSpPr txBox="1"/>
      </xdr:nvSpPr>
      <xdr:spPr>
        <a:xfrm>
          <a:off x="4724400" y="1074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oneCellAnchor>
    <xdr:from>
      <xdr:col>5</xdr:col>
      <xdr:colOff>143518</xdr:colOff>
      <xdr:row>60</xdr:row>
      <xdr:rowOff>73858</xdr:rowOff>
    </xdr:from>
    <xdr:ext cx="405111" cy="259045"/>
    <xdr:sp macro="" textlink="">
      <xdr:nvSpPr>
        <xdr:cNvPr id="152" name="n_1aveValue【体育館・プール】&#10;有形固定資産減価償却率"/>
        <xdr:cNvSpPr txBox="1"/>
      </xdr:nvSpPr>
      <xdr:spPr>
        <a:xfrm>
          <a:off x="3582043" y="1036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76" name="直線コネクタ 175"/>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77"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78" name="直線コネクタ 177"/>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79"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80" name="直線コネクタ 179"/>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15892</xdr:rowOff>
    </xdr:from>
    <xdr:ext cx="469744" cy="259045"/>
    <xdr:sp macro="" textlink="">
      <xdr:nvSpPr>
        <xdr:cNvPr id="181" name="【体育館・プール】&#10;一人当たり面積平均値テキスト"/>
        <xdr:cNvSpPr txBox="1"/>
      </xdr:nvSpPr>
      <xdr:spPr>
        <a:xfrm>
          <a:off x="10566400" y="10131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82" name="フローチャート : 判断 181"/>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83" name="フローチャート : 判断 182"/>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23495</xdr:rowOff>
    </xdr:from>
    <xdr:to>
      <xdr:col>15</xdr:col>
      <xdr:colOff>231775</xdr:colOff>
      <xdr:row>61</xdr:row>
      <xdr:rowOff>125095</xdr:rowOff>
    </xdr:to>
    <xdr:sp macro="" textlink="">
      <xdr:nvSpPr>
        <xdr:cNvPr id="189" name="円/楕円 188"/>
        <xdr:cNvSpPr/>
      </xdr:nvSpPr>
      <xdr:spPr>
        <a:xfrm>
          <a:off x="10426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1922</xdr:rowOff>
    </xdr:from>
    <xdr:ext cx="469744" cy="259045"/>
    <xdr:sp macro="" textlink="">
      <xdr:nvSpPr>
        <xdr:cNvPr id="190" name="【体育館・プール】&#10;一人当たり面積該当値テキスト"/>
        <xdr:cNvSpPr txBox="1"/>
      </xdr:nvSpPr>
      <xdr:spPr>
        <a:xfrm>
          <a:off x="10566400" y="104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0.271</a:t>
          </a:r>
          <a:endParaRPr kumimoji="1" lang="ja-JP" altLang="en-US" sz="1000" b="1">
            <a:solidFill>
              <a:srgbClr val="FF0000"/>
            </a:solidFill>
            <a:latin typeface="ＭＳ Ｐゴシック"/>
          </a:endParaRPr>
        </a:p>
      </xdr:txBody>
    </xdr:sp>
    <xdr:clientData/>
  </xdr:oneCellAnchor>
  <xdr:oneCellAnchor>
    <xdr:from>
      <xdr:col>13</xdr:col>
      <xdr:colOff>466802</xdr:colOff>
      <xdr:row>58</xdr:row>
      <xdr:rowOff>149242</xdr:rowOff>
    </xdr:from>
    <xdr:ext cx="469744" cy="259045"/>
    <xdr:sp macro="" textlink="">
      <xdr:nvSpPr>
        <xdr:cNvPr id="191" name="n_1aveValue【体育館・プール】&#10;一人当たり面積"/>
        <xdr:cNvSpPr txBox="1"/>
      </xdr:nvSpPr>
      <xdr:spPr>
        <a:xfrm>
          <a:off x="93917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7" name="正方形/長方形 2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8" name="正方形/長方形 2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9" name="正方形/長方形 2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0" name="正方形/長方形 2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1" name="正方形/長方形 2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2" name="正方形/長方形 2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2" name="テキスト ボックス 2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3" name="直線コネクタ 2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4" name="テキスト ボックス 23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5" name="直線コネクタ 23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6" name="テキスト ボックス 23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7" name="直線コネクタ 23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8" name="テキスト ボックス 23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9" name="直線コネクタ 23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40" name="テキスト ボックス 23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41" name="直線コネクタ 24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42" name="テキスト ボックス 24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3" name="直線コネクタ 2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4" name="テキスト ボックス 24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40</xdr:row>
      <xdr:rowOff>121920</xdr:rowOff>
    </xdr:from>
    <xdr:to>
      <xdr:col>23</xdr:col>
      <xdr:colOff>516889</xdr:colOff>
      <xdr:row>41</xdr:row>
      <xdr:rowOff>87630</xdr:rowOff>
    </xdr:to>
    <xdr:cxnSp macro="">
      <xdr:nvCxnSpPr>
        <xdr:cNvPr id="246" name="直線コネクタ 245"/>
        <xdr:cNvCxnSpPr/>
      </xdr:nvCxnSpPr>
      <xdr:spPr>
        <a:xfrm flipV="1">
          <a:off x="16318864" y="6979920"/>
          <a:ext cx="0" cy="137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106697</xdr:rowOff>
    </xdr:from>
    <xdr:ext cx="405111" cy="259045"/>
    <xdr:sp macro="" textlink="">
      <xdr:nvSpPr>
        <xdr:cNvPr id="247" name="【一般廃棄物処理施設】&#10;有形固定資産減価償却率最小値テキスト"/>
        <xdr:cNvSpPr txBox="1"/>
      </xdr:nvSpPr>
      <xdr:spPr>
        <a:xfrm>
          <a:off x="164084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428625</xdr:colOff>
      <xdr:row>41</xdr:row>
      <xdr:rowOff>87630</xdr:rowOff>
    </xdr:from>
    <xdr:to>
      <xdr:col>23</xdr:col>
      <xdr:colOff>606425</xdr:colOff>
      <xdr:row>41</xdr:row>
      <xdr:rowOff>87630</xdr:rowOff>
    </xdr:to>
    <xdr:cxnSp macro="">
      <xdr:nvCxnSpPr>
        <xdr:cNvPr id="248" name="直線コネクタ 247"/>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68597</xdr:rowOff>
    </xdr:from>
    <xdr:ext cx="405111" cy="259045"/>
    <xdr:sp macro="" textlink="">
      <xdr:nvSpPr>
        <xdr:cNvPr id="249" name="【一般廃棄物処理施設】&#10;有形固定資産減価償却率最大値テキスト"/>
        <xdr:cNvSpPr txBox="1"/>
      </xdr:nvSpPr>
      <xdr:spPr>
        <a:xfrm>
          <a:off x="164084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40</xdr:row>
      <xdr:rowOff>121920</xdr:rowOff>
    </xdr:from>
    <xdr:to>
      <xdr:col>23</xdr:col>
      <xdr:colOff>606425</xdr:colOff>
      <xdr:row>40</xdr:row>
      <xdr:rowOff>121920</xdr:rowOff>
    </xdr:to>
    <xdr:cxnSp macro="">
      <xdr:nvCxnSpPr>
        <xdr:cNvPr id="250" name="直線コネクタ 249"/>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24147</xdr:rowOff>
    </xdr:from>
    <xdr:ext cx="405111" cy="259045"/>
    <xdr:sp macro="" textlink="">
      <xdr:nvSpPr>
        <xdr:cNvPr id="251" name="【一般廃棄物処理施設】&#10;有形固定資産減価償却率平均値テキスト"/>
        <xdr:cNvSpPr txBox="1"/>
      </xdr:nvSpPr>
      <xdr:spPr>
        <a:xfrm>
          <a:off x="16408400" y="6882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139700</xdr:rowOff>
    </xdr:from>
    <xdr:to>
      <xdr:col>23</xdr:col>
      <xdr:colOff>568325</xdr:colOff>
      <xdr:row>41</xdr:row>
      <xdr:rowOff>69850</xdr:rowOff>
    </xdr:to>
    <xdr:sp macro="" textlink="">
      <xdr:nvSpPr>
        <xdr:cNvPr id="252" name="フローチャート : 判断 251"/>
        <xdr:cNvSpPr/>
      </xdr:nvSpPr>
      <xdr:spPr>
        <a:xfrm>
          <a:off x="16268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34</xdr:row>
      <xdr:rowOff>71120</xdr:rowOff>
    </xdr:from>
    <xdr:to>
      <xdr:col>22</xdr:col>
      <xdr:colOff>415925</xdr:colOff>
      <xdr:row>35</xdr:row>
      <xdr:rowOff>1270</xdr:rowOff>
    </xdr:to>
    <xdr:sp macro="" textlink="">
      <xdr:nvSpPr>
        <xdr:cNvPr id="253" name="フローチャート : 判断 252"/>
        <xdr:cNvSpPr/>
      </xdr:nvSpPr>
      <xdr:spPr>
        <a:xfrm>
          <a:off x="154305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4" name="テキスト ボックス 2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5" name="テキスト ボックス 2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6" name="テキスト ボックス 2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7" name="テキスト ボックス 2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8" name="テキスト ボックス 2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36830</xdr:rowOff>
    </xdr:from>
    <xdr:to>
      <xdr:col>23</xdr:col>
      <xdr:colOff>568325</xdr:colOff>
      <xdr:row>41</xdr:row>
      <xdr:rowOff>138430</xdr:rowOff>
    </xdr:to>
    <xdr:sp macro="" textlink="">
      <xdr:nvSpPr>
        <xdr:cNvPr id="259" name="円/楕円 258"/>
        <xdr:cNvSpPr/>
      </xdr:nvSpPr>
      <xdr:spPr>
        <a:xfrm>
          <a:off x="16268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151147</xdr:rowOff>
    </xdr:from>
    <xdr:ext cx="405111" cy="259045"/>
    <xdr:sp macro="" textlink="">
      <xdr:nvSpPr>
        <xdr:cNvPr id="260" name="【一般廃棄物処理施設】&#10;有形固定資産減価償却率該当値テキスト"/>
        <xdr:cNvSpPr txBox="1"/>
      </xdr:nvSpPr>
      <xdr:spPr>
        <a:xfrm>
          <a:off x="16408400"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oneCellAnchor>
    <xdr:from>
      <xdr:col>22</xdr:col>
      <xdr:colOff>149868</xdr:colOff>
      <xdr:row>33</xdr:row>
      <xdr:rowOff>17797</xdr:rowOff>
    </xdr:from>
    <xdr:ext cx="405111" cy="259045"/>
    <xdr:sp macro="" textlink="">
      <xdr:nvSpPr>
        <xdr:cNvPr id="261" name="n_1aveValue【一般廃棄物処理施設】&#10;有形固定資産減価償却率"/>
        <xdr:cNvSpPr txBox="1"/>
      </xdr:nvSpPr>
      <xdr:spPr>
        <a:xfrm>
          <a:off x="15266043"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2" name="正方形/長方形 2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3" name="正方形/長方形 2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4" name="正方形/長方形 2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5" name="正方形/長方形 2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6" name="正方形/長方形 2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7" name="正方形/長方形 2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8" name="正方形/長方形 2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9" name="正方形/長方形 2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0" name="テキスト ボックス 2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1" name="直線コネクタ 2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272" name="テキスト ボックス 271"/>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273" name="直線コネクタ 2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274" name="テキスト ボックス 273"/>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5" name="直線コネクタ 2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276" name="テキスト ボックス 27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7" name="直線コネクタ 2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278" name="テキスト ボックス 27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9" name="直線コネクタ 2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280" name="テキスト ボックス 27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1" name="直線コネクタ 2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82" name="テキスト ボックス 28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3" name="直線コネクタ 2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4" name="テキスト ボックス 28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41</xdr:row>
      <xdr:rowOff>155753</xdr:rowOff>
    </xdr:from>
    <xdr:to>
      <xdr:col>32</xdr:col>
      <xdr:colOff>186689</xdr:colOff>
      <xdr:row>41</xdr:row>
      <xdr:rowOff>159220</xdr:rowOff>
    </xdr:to>
    <xdr:cxnSp macro="">
      <xdr:nvCxnSpPr>
        <xdr:cNvPr id="286" name="直線コネクタ 285"/>
        <xdr:cNvCxnSpPr/>
      </xdr:nvCxnSpPr>
      <xdr:spPr>
        <a:xfrm flipV="1">
          <a:off x="22160864" y="7185203"/>
          <a:ext cx="0" cy="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140530</xdr:rowOff>
    </xdr:from>
    <xdr:ext cx="534377" cy="259045"/>
    <xdr:sp macro="" textlink="">
      <xdr:nvSpPr>
        <xdr:cNvPr id="287" name="【一般廃棄物処理施設】&#10;一人当たり有形固定資産（償却資産）額最小値テキスト"/>
        <xdr:cNvSpPr txBox="1"/>
      </xdr:nvSpPr>
      <xdr:spPr>
        <a:xfrm>
          <a:off x="22250400" y="73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22,642</a:t>
          </a:r>
          <a:endParaRPr kumimoji="1" lang="ja-JP" altLang="en-US" sz="1000" b="1">
            <a:latin typeface="ＭＳ Ｐゴシック"/>
          </a:endParaRPr>
        </a:p>
      </xdr:txBody>
    </xdr:sp>
    <xdr:clientData/>
  </xdr:oneCellAnchor>
  <xdr:twoCellAnchor>
    <xdr:from>
      <xdr:col>32</xdr:col>
      <xdr:colOff>98425</xdr:colOff>
      <xdr:row>41</xdr:row>
      <xdr:rowOff>159220</xdr:rowOff>
    </xdr:from>
    <xdr:to>
      <xdr:col>32</xdr:col>
      <xdr:colOff>276225</xdr:colOff>
      <xdr:row>41</xdr:row>
      <xdr:rowOff>159220</xdr:rowOff>
    </xdr:to>
    <xdr:cxnSp macro="">
      <xdr:nvCxnSpPr>
        <xdr:cNvPr id="288" name="直線コネクタ 287"/>
        <xdr:cNvCxnSpPr/>
      </xdr:nvCxnSpPr>
      <xdr:spPr>
        <a:xfrm>
          <a:off x="22072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102430</xdr:rowOff>
    </xdr:from>
    <xdr:ext cx="534377" cy="259045"/>
    <xdr:sp macro="" textlink="">
      <xdr:nvSpPr>
        <xdr:cNvPr id="289" name="【一般廃棄物処理施設】&#10;一人当たり有形固定資産（償却資産）額最大値テキスト"/>
        <xdr:cNvSpPr txBox="1"/>
      </xdr:nvSpPr>
      <xdr:spPr>
        <a:xfrm>
          <a:off x="22250400" y="696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22,824</a:t>
          </a:r>
          <a:endParaRPr kumimoji="1" lang="ja-JP" altLang="en-US" sz="1000" b="1">
            <a:latin typeface="ＭＳ Ｐゴシック"/>
          </a:endParaRPr>
        </a:p>
      </xdr:txBody>
    </xdr:sp>
    <xdr:clientData/>
  </xdr:oneCellAnchor>
  <xdr:twoCellAnchor>
    <xdr:from>
      <xdr:col>32</xdr:col>
      <xdr:colOff>98425</xdr:colOff>
      <xdr:row>41</xdr:row>
      <xdr:rowOff>155753</xdr:rowOff>
    </xdr:from>
    <xdr:to>
      <xdr:col>32</xdr:col>
      <xdr:colOff>276225</xdr:colOff>
      <xdr:row>41</xdr:row>
      <xdr:rowOff>155753</xdr:rowOff>
    </xdr:to>
    <xdr:cxnSp macro="">
      <xdr:nvCxnSpPr>
        <xdr:cNvPr id="290" name="直線コネクタ 289"/>
        <xdr:cNvCxnSpPr/>
      </xdr:nvCxnSpPr>
      <xdr:spPr>
        <a:xfrm>
          <a:off x="22072600" y="718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57980</xdr:rowOff>
    </xdr:from>
    <xdr:ext cx="534377" cy="259045"/>
    <xdr:sp macro="" textlink="">
      <xdr:nvSpPr>
        <xdr:cNvPr id="291" name="【一般廃棄物処理施設】&#10;一人当たり有形固定資産（償却資産）額平均値テキスト"/>
        <xdr:cNvSpPr txBox="1"/>
      </xdr:nvSpPr>
      <xdr:spPr>
        <a:xfrm>
          <a:off x="22250400" y="7087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22,720</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106934</xdr:rowOff>
    </xdr:from>
    <xdr:to>
      <xdr:col>32</xdr:col>
      <xdr:colOff>238125</xdr:colOff>
      <xdr:row>42</xdr:row>
      <xdr:rowOff>37084</xdr:rowOff>
    </xdr:to>
    <xdr:sp macro="" textlink="">
      <xdr:nvSpPr>
        <xdr:cNvPr id="292" name="フローチャート : 判断 291"/>
        <xdr:cNvSpPr/>
      </xdr:nvSpPr>
      <xdr:spPr>
        <a:xfrm>
          <a:off x="22110700" y="713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32</xdr:row>
      <xdr:rowOff>153321</xdr:rowOff>
    </xdr:from>
    <xdr:to>
      <xdr:col>31</xdr:col>
      <xdr:colOff>85725</xdr:colOff>
      <xdr:row>33</xdr:row>
      <xdr:rowOff>83471</xdr:rowOff>
    </xdr:to>
    <xdr:sp macro="" textlink="">
      <xdr:nvSpPr>
        <xdr:cNvPr id="293" name="フローチャート : 判断 292"/>
        <xdr:cNvSpPr/>
      </xdr:nvSpPr>
      <xdr:spPr>
        <a:xfrm>
          <a:off x="21272500" y="563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4" name="テキスト ボックス 2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5" name="テキスト ボックス 2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6" name="テキスト ボックス 2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7" name="テキスト ボックス 2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8" name="テキスト ボックス 2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108420</xdr:rowOff>
    </xdr:from>
    <xdr:to>
      <xdr:col>32</xdr:col>
      <xdr:colOff>238125</xdr:colOff>
      <xdr:row>42</xdr:row>
      <xdr:rowOff>38570</xdr:rowOff>
    </xdr:to>
    <xdr:sp macro="" textlink="">
      <xdr:nvSpPr>
        <xdr:cNvPr id="299" name="円/楕円 298"/>
        <xdr:cNvSpPr/>
      </xdr:nvSpPr>
      <xdr:spPr>
        <a:xfrm>
          <a:off x="22110700" y="71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42</xdr:row>
      <xdr:rowOff>13530</xdr:rowOff>
    </xdr:from>
    <xdr:ext cx="534377" cy="259045"/>
    <xdr:sp macro="" textlink="">
      <xdr:nvSpPr>
        <xdr:cNvPr id="300" name="【一般廃棄物処理施設】&#10;一人当たり有形固定資産（償却資産）額該当値テキスト"/>
        <xdr:cNvSpPr txBox="1"/>
      </xdr:nvSpPr>
      <xdr:spPr>
        <a:xfrm>
          <a:off x="22250400" y="721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22,642</a:t>
          </a:r>
          <a:endParaRPr kumimoji="1" lang="ja-JP" altLang="en-US" sz="1000" b="1">
            <a:solidFill>
              <a:srgbClr val="FF0000"/>
            </a:solidFill>
            <a:latin typeface="ＭＳ Ｐゴシック"/>
          </a:endParaRPr>
        </a:p>
      </xdr:txBody>
    </xdr:sp>
    <xdr:clientData/>
  </xdr:oneCellAnchor>
  <xdr:oneCellAnchor>
    <xdr:from>
      <xdr:col>30</xdr:col>
      <xdr:colOff>408519</xdr:colOff>
      <xdr:row>31</xdr:row>
      <xdr:rowOff>99998</xdr:rowOff>
    </xdr:from>
    <xdr:ext cx="599010" cy="259045"/>
    <xdr:sp macro="" textlink="">
      <xdr:nvSpPr>
        <xdr:cNvPr id="301" name="n_1aveValue【一般廃棄物処理施設】&#10;一人当たり有形固定資産（償却資産）額"/>
        <xdr:cNvSpPr txBox="1"/>
      </xdr:nvSpPr>
      <xdr:spPr>
        <a:xfrm>
          <a:off x="21011094" y="541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101,285</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2" name="正方形/長方形 3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3" name="正方形/長方形 3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4" name="正方形/長方形 3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5" name="正方形/長方形 3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6" name="正方形/長方形 3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7" name="正方形/長方形 3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8" name="正方形/長方形 3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9" name="正方形/長方形 3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0" name="テキスト ボックス 3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1" name="直線コネクタ 3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2" name="テキスト ボックス 3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3" name="直線コネクタ 3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4" name="テキスト ボックス 3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5" name="直線コネクタ 3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6" name="テキスト ボックス 3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7" name="直線コネクタ 3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8" name="テキスト ボックス 3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9" name="直線コネクタ 3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0" name="テキスト ボックス 3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1" name="直線コネクタ 3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22" name="テキスト ボックス 3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3" name="直線コネクタ 3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4" name="テキスト ボックス 3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326" name="直線コネクタ 325"/>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327"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328" name="直線コネクタ 327"/>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329"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330" name="直線コネクタ 329"/>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331"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332" name="フローチャート : 判断 331"/>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333" name="フローチャート : 判断 332"/>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4" name="テキスト ボックス 3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5" name="テキスト ボックス 3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6" name="テキスト ボックス 3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7" name="テキスト ボックス 3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8" name="テキスト ボックス 3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170180</xdr:rowOff>
    </xdr:from>
    <xdr:to>
      <xdr:col>23</xdr:col>
      <xdr:colOff>568325</xdr:colOff>
      <xdr:row>59</xdr:row>
      <xdr:rowOff>100330</xdr:rowOff>
    </xdr:to>
    <xdr:sp macro="" textlink="">
      <xdr:nvSpPr>
        <xdr:cNvPr id="339" name="円/楕円 338"/>
        <xdr:cNvSpPr/>
      </xdr:nvSpPr>
      <xdr:spPr>
        <a:xfrm>
          <a:off x="162687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21607</xdr:rowOff>
    </xdr:from>
    <xdr:ext cx="405111" cy="259045"/>
    <xdr:sp macro="" textlink="">
      <xdr:nvSpPr>
        <xdr:cNvPr id="340" name="【保健センター・保健所】&#10;有形固定資産減価償却率該当値テキスト"/>
        <xdr:cNvSpPr txBox="1"/>
      </xdr:nvSpPr>
      <xdr:spPr>
        <a:xfrm>
          <a:off x="16408400"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154957</xdr:rowOff>
    </xdr:from>
    <xdr:ext cx="405111" cy="259045"/>
    <xdr:sp macro="" textlink="">
      <xdr:nvSpPr>
        <xdr:cNvPr id="341" name="n_1aveValue【保健センター・保健所】&#10;有形固定資産減価償却率"/>
        <xdr:cNvSpPr txBox="1"/>
      </xdr:nvSpPr>
      <xdr:spPr>
        <a:xfrm>
          <a:off x="15266043"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2" name="正方形/長方形 3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3" name="正方形/長方形 3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4" name="正方形/長方形 3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5" name="正方形/長方形 3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6" name="正方形/長方形 3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7" name="正方形/長方形 3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8" name="正方形/長方形 3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9" name="正方形/長方形 3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0" name="テキスト ボックス 3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1" name="直線コネクタ 3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2" name="テキスト ボックス 3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3" name="直線コネクタ 35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4" name="テキスト ボックス 35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5" name="直線コネクタ 35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6" name="テキスト ボックス 35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7" name="直線コネクタ 35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8" name="テキスト ボックス 35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9" name="直線コネクタ 35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60" name="テキスト ボックス 35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1" name="直線コネクタ 36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2" name="テキスト ボックス 36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3" name="直線コネクタ 3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4" name="テキスト ボックス 3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66" name="直線コネクタ 365"/>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67"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68" name="直線コネクタ 367"/>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69"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70" name="直線コネクタ 36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54627</xdr:rowOff>
    </xdr:from>
    <xdr:ext cx="469744" cy="259045"/>
    <xdr:sp macro="" textlink="">
      <xdr:nvSpPr>
        <xdr:cNvPr id="371" name="【保健センター・保健所】&#10;一人当たり面積平均値テキスト"/>
        <xdr:cNvSpPr txBox="1"/>
      </xdr:nvSpPr>
      <xdr:spPr>
        <a:xfrm>
          <a:off x="222504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72" name="フローチャート : 判断 371"/>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73" name="フローチャート : 判断 372"/>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4" name="テキスト ボックス 3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5" name="テキスト ボックス 3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6" name="テキスト ボックス 3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7" name="テキスト ボックス 3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8" name="テキスト ボックス 3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57150</xdr:rowOff>
    </xdr:from>
    <xdr:to>
      <xdr:col>32</xdr:col>
      <xdr:colOff>238125</xdr:colOff>
      <xdr:row>61</xdr:row>
      <xdr:rowOff>158750</xdr:rowOff>
    </xdr:to>
    <xdr:sp macro="" textlink="">
      <xdr:nvSpPr>
        <xdr:cNvPr id="379" name="円/楕円 378"/>
        <xdr:cNvSpPr/>
      </xdr:nvSpPr>
      <xdr:spPr>
        <a:xfrm>
          <a:off x="221107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35577</xdr:rowOff>
    </xdr:from>
    <xdr:ext cx="469744" cy="259045"/>
    <xdr:sp macro="" textlink="">
      <xdr:nvSpPr>
        <xdr:cNvPr id="380" name="【保健センター・保健所】&#10;一人当たり面積該当値テキスト"/>
        <xdr:cNvSpPr txBox="1"/>
      </xdr:nvSpPr>
      <xdr:spPr>
        <a:xfrm>
          <a:off x="22250400"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80027</xdr:rowOff>
    </xdr:from>
    <xdr:ext cx="469744" cy="259045"/>
    <xdr:sp macro="" textlink="">
      <xdr:nvSpPr>
        <xdr:cNvPr id="381" name="n_1ave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2" name="正方形/長方形 3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3" name="正方形/長方形 3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4" name="正方形/長方形 3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5" name="正方形/長方形 3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6" name="正方形/長方形 3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7" name="正方形/長方形 3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8" name="正方形/長方形 3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9" name="正方形/長方形 3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0" name="テキスト ボックス 3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1" name="直線コネクタ 3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92" name="テキスト ボックス 39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93" name="直線コネクタ 39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94" name="テキスト ボックス 39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5" name="直線コネクタ 39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6" name="テキスト ボックス 39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7" name="直線コネクタ 39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8" name="テキスト ボックス 39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9" name="直線コネクタ 39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00" name="テキスト ボックス 39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01" name="直線コネクタ 40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02" name="テキスト ボックス 40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3" name="直線コネクタ 4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4" name="テキスト ボックス 4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406" name="直線コネクタ 405"/>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07"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08" name="直線コネクタ 407"/>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409"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410" name="直線コネクタ 409"/>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139716</xdr:rowOff>
    </xdr:from>
    <xdr:ext cx="405111" cy="259045"/>
    <xdr:sp macro="" textlink="">
      <xdr:nvSpPr>
        <xdr:cNvPr id="411" name="【消防施設】&#10;有形固定資産減価償却率平均値テキスト"/>
        <xdr:cNvSpPr txBox="1"/>
      </xdr:nvSpPr>
      <xdr:spPr>
        <a:xfrm>
          <a:off x="164084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412" name="フローチャート : 判断 41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413" name="フローチャート : 判断 412"/>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4" name="テキスト ボックス 4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5" name="テキスト ボックス 4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6" name="テキスト ボックス 4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7" name="テキスト ボックス 4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8" name="テキスト ボックス 4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113030</xdr:rowOff>
    </xdr:from>
    <xdr:to>
      <xdr:col>23</xdr:col>
      <xdr:colOff>568325</xdr:colOff>
      <xdr:row>83</xdr:row>
      <xdr:rowOff>43180</xdr:rowOff>
    </xdr:to>
    <xdr:sp macro="" textlink="">
      <xdr:nvSpPr>
        <xdr:cNvPr id="419" name="円/楕円 418"/>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91457</xdr:rowOff>
    </xdr:from>
    <xdr:ext cx="405111" cy="259045"/>
    <xdr:sp macro="" textlink="">
      <xdr:nvSpPr>
        <xdr:cNvPr id="420" name="【消防施設】&#10;有形固定資産減価償却率該当値テキスト"/>
        <xdr:cNvSpPr txBox="1"/>
      </xdr:nvSpPr>
      <xdr:spPr>
        <a:xfrm>
          <a:off x="164084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90188</xdr:rowOff>
    </xdr:from>
    <xdr:ext cx="405111" cy="259045"/>
    <xdr:sp macro="" textlink="">
      <xdr:nvSpPr>
        <xdr:cNvPr id="421" name="n_1aveValue【消防施設】&#10;有形固定資産減価償却率"/>
        <xdr:cNvSpPr txBox="1"/>
      </xdr:nvSpPr>
      <xdr:spPr>
        <a:xfrm>
          <a:off x="15266043"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2" name="正方形/長方形 4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3" name="正方形/長方形 4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4" name="正方形/長方形 4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5" name="正方形/長方形 4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6" name="正方形/長方形 4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7" name="正方形/長方形 4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8" name="正方形/長方形 4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9" name="正方形/長方形 4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0" name="テキスト ボックス 4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1" name="直線コネクタ 4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32" name="直線コネクタ 43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33" name="テキスト ボックス 43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34" name="直線コネクタ 43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5" name="テキスト ボックス 43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6" name="直線コネクタ 43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7" name="テキスト ボックス 43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8" name="直線コネクタ 43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9" name="テキスト ボックス 43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0" name="直線コネクタ 4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1" name="テキスト ボックス 4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443" name="直線コネクタ 442"/>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444"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445" name="直線コネクタ 444"/>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46"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47" name="直線コネクタ 44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12464</xdr:rowOff>
    </xdr:from>
    <xdr:ext cx="469744" cy="259045"/>
    <xdr:sp macro="" textlink="">
      <xdr:nvSpPr>
        <xdr:cNvPr id="448" name="【消防施設】&#10;一人当たり面積平均値テキスト"/>
        <xdr:cNvSpPr txBox="1"/>
      </xdr:nvSpPr>
      <xdr:spPr>
        <a:xfrm>
          <a:off x="22250400" y="14071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449" name="フローチャート : 判断 448"/>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450" name="フローチャート : 判断 449"/>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1" name="テキスト ボックス 4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2" name="テキスト ボックス 4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3" name="テキスト ボックス 4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4" name="テキスト ボックス 4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5" name="テキスト ボックス 4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17018</xdr:rowOff>
    </xdr:from>
    <xdr:to>
      <xdr:col>32</xdr:col>
      <xdr:colOff>238125</xdr:colOff>
      <xdr:row>85</xdr:row>
      <xdr:rowOff>118618</xdr:rowOff>
    </xdr:to>
    <xdr:sp macro="" textlink="">
      <xdr:nvSpPr>
        <xdr:cNvPr id="456" name="円/楕円 455"/>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166895</xdr:rowOff>
    </xdr:from>
    <xdr:ext cx="469744" cy="259045"/>
    <xdr:sp macro="" textlink="">
      <xdr:nvSpPr>
        <xdr:cNvPr id="457" name="【消防施設】&#10;一人当たり面積該当値テキスト"/>
        <xdr:cNvSpPr txBox="1"/>
      </xdr:nvSpPr>
      <xdr:spPr>
        <a:xfrm>
          <a:off x="22250400"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oneCellAnchor>
    <xdr:from>
      <xdr:col>30</xdr:col>
      <xdr:colOff>473152</xdr:colOff>
      <xdr:row>82</xdr:row>
      <xdr:rowOff>271</xdr:rowOff>
    </xdr:from>
    <xdr:ext cx="469744" cy="259045"/>
    <xdr:sp macro="" textlink="">
      <xdr:nvSpPr>
        <xdr:cNvPr id="458" name="n_1aveValue【消防施設】&#10;一人当たり面積"/>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9" name="テキスト ボックス 4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0" name="直線コネクタ 4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1" name="テキスト ボックス 4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2" name="直線コネクタ 4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3" name="テキスト ボックス 4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4" name="直線コネクタ 4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5" name="テキスト ボックス 4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6" name="直線コネクタ 4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7" name="テキスト ボックス 4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8" name="直線コネクタ 4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9" name="テキスト ボックス 4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1" name="テキスト ボックス 4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83" name="直線コネクタ 482"/>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84"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85" name="直線コネクタ 484"/>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86"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87" name="直線コネクタ 486"/>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76852</xdr:rowOff>
    </xdr:from>
    <xdr:ext cx="405111" cy="259045"/>
    <xdr:sp macro="" textlink="">
      <xdr:nvSpPr>
        <xdr:cNvPr id="488" name="【庁舎】&#10;有形固定資産減価償却率平均値テキスト"/>
        <xdr:cNvSpPr txBox="1"/>
      </xdr:nvSpPr>
      <xdr:spPr>
        <a:xfrm>
          <a:off x="16408400" y="1773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89" name="フローチャート : 判断 488"/>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490" name="フローチャート : 判断 489"/>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114936</xdr:rowOff>
    </xdr:from>
    <xdr:to>
      <xdr:col>23</xdr:col>
      <xdr:colOff>568325</xdr:colOff>
      <xdr:row>105</xdr:row>
      <xdr:rowOff>45086</xdr:rowOff>
    </xdr:to>
    <xdr:sp macro="" textlink="">
      <xdr:nvSpPr>
        <xdr:cNvPr id="496" name="円/楕円 495"/>
        <xdr:cNvSpPr/>
      </xdr:nvSpPr>
      <xdr:spPr>
        <a:xfrm>
          <a:off x="162687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93363</xdr:rowOff>
    </xdr:from>
    <xdr:ext cx="405111" cy="259045"/>
    <xdr:sp macro="" textlink="">
      <xdr:nvSpPr>
        <xdr:cNvPr id="497" name="【庁舎】&#10;有形固定資産減価償却率該当値テキスト"/>
        <xdr:cNvSpPr txBox="1"/>
      </xdr:nvSpPr>
      <xdr:spPr>
        <a:xfrm>
          <a:off x="16408400"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80663</xdr:rowOff>
    </xdr:from>
    <xdr:ext cx="405111" cy="259045"/>
    <xdr:sp macro="" textlink="">
      <xdr:nvSpPr>
        <xdr:cNvPr id="498" name="n_1aveValue【庁舎】&#10;有形固定資産減価償却率"/>
        <xdr:cNvSpPr txBox="1"/>
      </xdr:nvSpPr>
      <xdr:spPr>
        <a:xfrm>
          <a:off x="15266043"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9" name="テキスト ボックス 5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10" name="直線コネクタ 5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11" name="テキスト ボックス 5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12" name="直線コネクタ 5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3" name="テキスト ボックス 5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4" name="直線コネクタ 5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5" name="テキスト ボックス 5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6" name="直線コネクタ 5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7" name="テキスト ボックス 5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9" name="テキスト ボックス 5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521" name="直線コネクタ 520"/>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522"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523" name="直線コネクタ 522"/>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524"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525" name="直線コネクタ 524"/>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98569</xdr:rowOff>
    </xdr:from>
    <xdr:ext cx="469744" cy="259045"/>
    <xdr:sp macro="" textlink="">
      <xdr:nvSpPr>
        <xdr:cNvPr id="526" name="【庁舎】&#10;一人当たり面積平均値テキスト"/>
        <xdr:cNvSpPr txBox="1"/>
      </xdr:nvSpPr>
      <xdr:spPr>
        <a:xfrm>
          <a:off x="22250400" y="1775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527" name="フローチャート : 判断 526"/>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528" name="フローチャート : 判断 527"/>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9" name="テキスト ボックス 5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0" name="テキスト ボックス 5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1" name="テキスト ボックス 5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2" name="テキスト ボックス 5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3" name="テキスト ボックス 5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55118</xdr:rowOff>
    </xdr:from>
    <xdr:to>
      <xdr:col>32</xdr:col>
      <xdr:colOff>238125</xdr:colOff>
      <xdr:row>107</xdr:row>
      <xdr:rowOff>156718</xdr:rowOff>
    </xdr:to>
    <xdr:sp macro="" textlink="">
      <xdr:nvSpPr>
        <xdr:cNvPr id="534" name="円/楕円 533"/>
        <xdr:cNvSpPr/>
      </xdr:nvSpPr>
      <xdr:spPr>
        <a:xfrm>
          <a:off x="22110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141495</xdr:rowOff>
    </xdr:from>
    <xdr:ext cx="469744" cy="259045"/>
    <xdr:sp macro="" textlink="">
      <xdr:nvSpPr>
        <xdr:cNvPr id="535" name="【庁舎】&#10;一人当たり面積該当値テキスト"/>
        <xdr:cNvSpPr txBox="1"/>
      </xdr:nvSpPr>
      <xdr:spPr>
        <a:xfrm>
          <a:off x="22250400" y="1831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0.231</a:t>
          </a:r>
          <a:endParaRPr kumimoji="1" lang="ja-JP" altLang="en-US" sz="1000" b="1">
            <a:solidFill>
              <a:srgbClr val="FF0000"/>
            </a:solidFill>
            <a:latin typeface="ＭＳ Ｐゴシック"/>
          </a:endParaRPr>
        </a:p>
      </xdr:txBody>
    </xdr:sp>
    <xdr:clientData/>
  </xdr:oneCellAnchor>
  <xdr:oneCellAnchor>
    <xdr:from>
      <xdr:col>30</xdr:col>
      <xdr:colOff>473152</xdr:colOff>
      <xdr:row>102</xdr:row>
      <xdr:rowOff>148099</xdr:rowOff>
    </xdr:from>
    <xdr:ext cx="469744" cy="259045"/>
    <xdr:sp macro="" textlink="">
      <xdr:nvSpPr>
        <xdr:cNvPr id="536" name="n_1aveValue【庁舎】&#10;一人当たり面積"/>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図書館については、比較的新しい施設である。しかし、複合施設であることから今後の維持管理について更なる効率的な保全を検討していきたい。</a:t>
          </a:r>
          <a:endParaRPr kumimoji="1" lang="en-US" altLang="ja-JP" sz="1300">
            <a:latin typeface="ＭＳ Ｐゴシック"/>
          </a:endParaRPr>
        </a:p>
        <a:p>
          <a:r>
            <a:rPr kumimoji="1" lang="ja-JP" altLang="en-US" sz="1300">
              <a:latin typeface="ＭＳ Ｐゴシック"/>
            </a:rPr>
            <a:t>庁舎については、旧耐震基準で建築された箇所があり、耐震診断の結果補強工事の必要があることから、今後改修に向け検討していく。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15,211
15,021
18.16
6,570,891
6,246,605
269,299
3,993,111
5,771,508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89.8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間は、類似団体を上回る０．６４から０．７０で推移しているが、近年低下傾向にある。今後も法人関係の減収が予想されるため、必要事業の選別、定員管理の適正化、企業誘致等を積極的に進め、第五次総合計画に沿ったまちづくりを展開しつつ、財政の健全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45508</xdr:rowOff>
    </xdr:from>
    <xdr:to>
      <xdr:col>7</xdr:col>
      <xdr:colOff>152400</xdr:colOff>
      <xdr:row>42</xdr:row>
      <xdr:rowOff>55563</xdr:rowOff>
    </xdr:to>
    <xdr:cxnSp macro="">
      <xdr:nvCxnSpPr>
        <xdr:cNvPr id="71" name="直線コネクタ 70"/>
        <xdr:cNvCxnSpPr/>
      </xdr:nvCxnSpPr>
      <xdr:spPr>
        <a:xfrm>
          <a:off x="4114800" y="7246408"/>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35454</xdr:rowOff>
    </xdr:from>
    <xdr:to>
      <xdr:col>6</xdr:col>
      <xdr:colOff>0</xdr:colOff>
      <xdr:row>42</xdr:row>
      <xdr:rowOff>45508</xdr:rowOff>
    </xdr:to>
    <xdr:cxnSp macro="">
      <xdr:nvCxnSpPr>
        <xdr:cNvPr id="74" name="直線コネクタ 73"/>
        <xdr:cNvCxnSpPr/>
      </xdr:nvCxnSpPr>
      <xdr:spPr>
        <a:xfrm>
          <a:off x="3225800" y="72363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15346</xdr:rowOff>
    </xdr:from>
    <xdr:to>
      <xdr:col>4</xdr:col>
      <xdr:colOff>482600</xdr:colOff>
      <xdr:row>42</xdr:row>
      <xdr:rowOff>35454</xdr:rowOff>
    </xdr:to>
    <xdr:cxnSp macro="">
      <xdr:nvCxnSpPr>
        <xdr:cNvPr id="77" name="直線コネクタ 76"/>
        <xdr:cNvCxnSpPr/>
      </xdr:nvCxnSpPr>
      <xdr:spPr>
        <a:xfrm>
          <a:off x="2336800" y="721624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155575</xdr:rowOff>
    </xdr:from>
    <xdr:to>
      <xdr:col>4</xdr:col>
      <xdr:colOff>533400</xdr:colOff>
      <xdr:row>43</xdr:row>
      <xdr:rowOff>85725</xdr:rowOff>
    </xdr:to>
    <xdr:sp macro="" textlink="">
      <xdr:nvSpPr>
        <xdr:cNvPr id="78" name="フローチャート : 判断 77"/>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79" name="テキスト ボックス 78"/>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15346</xdr:rowOff>
    </xdr:from>
    <xdr:to>
      <xdr:col>3</xdr:col>
      <xdr:colOff>279400</xdr:colOff>
      <xdr:row>42</xdr:row>
      <xdr:rowOff>15346</xdr:rowOff>
    </xdr:to>
    <xdr:cxnSp macro="">
      <xdr:nvCxnSpPr>
        <xdr:cNvPr id="80" name="直線コネクタ 79"/>
        <xdr:cNvCxnSpPr/>
      </xdr:nvCxnSpPr>
      <xdr:spPr>
        <a:xfrm>
          <a:off x="1447800" y="72162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155575</xdr:rowOff>
    </xdr:from>
    <xdr:to>
      <xdr:col>3</xdr:col>
      <xdr:colOff>330200</xdr:colOff>
      <xdr:row>43</xdr:row>
      <xdr:rowOff>85725</xdr:rowOff>
    </xdr:to>
    <xdr:sp macro="" textlink="">
      <xdr:nvSpPr>
        <xdr:cNvPr id="81" name="フローチャート : 判断 80"/>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82" name="テキスト ボックス 81"/>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83" name="フローチャート : 判断 82"/>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84" name="テキスト ボックス 83"/>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4763</xdr:rowOff>
    </xdr:from>
    <xdr:to>
      <xdr:col>7</xdr:col>
      <xdr:colOff>203200</xdr:colOff>
      <xdr:row>42</xdr:row>
      <xdr:rowOff>106363</xdr:rowOff>
    </xdr:to>
    <xdr:sp macro="" textlink="">
      <xdr:nvSpPr>
        <xdr:cNvPr id="90" name="円/楕円 89"/>
        <xdr:cNvSpPr/>
      </xdr:nvSpPr>
      <xdr:spPr>
        <a:xfrm>
          <a:off x="49022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21290</xdr:rowOff>
    </xdr:from>
    <xdr:ext cx="762000" cy="259045"/>
    <xdr:sp macro="" textlink="">
      <xdr:nvSpPr>
        <xdr:cNvPr id="91" name="財政力該当値テキスト"/>
        <xdr:cNvSpPr txBox="1"/>
      </xdr:nvSpPr>
      <xdr:spPr>
        <a:xfrm>
          <a:off x="50419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166158</xdr:rowOff>
    </xdr:from>
    <xdr:to>
      <xdr:col>6</xdr:col>
      <xdr:colOff>50800</xdr:colOff>
      <xdr:row>42</xdr:row>
      <xdr:rowOff>96308</xdr:rowOff>
    </xdr:to>
    <xdr:sp macro="" textlink="">
      <xdr:nvSpPr>
        <xdr:cNvPr id="92" name="円/楕円 91"/>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93" name="テキスト ボックス 92"/>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156104</xdr:rowOff>
    </xdr:from>
    <xdr:to>
      <xdr:col>4</xdr:col>
      <xdr:colOff>533400</xdr:colOff>
      <xdr:row>42</xdr:row>
      <xdr:rowOff>86254</xdr:rowOff>
    </xdr:to>
    <xdr:sp macro="" textlink="">
      <xdr:nvSpPr>
        <xdr:cNvPr id="94" name="円/楕円 93"/>
        <xdr:cNvSpPr/>
      </xdr:nvSpPr>
      <xdr:spPr>
        <a:xfrm>
          <a:off x="3175000" y="71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96431</xdr:rowOff>
    </xdr:from>
    <xdr:ext cx="762000" cy="259045"/>
    <xdr:sp macro="" textlink="">
      <xdr:nvSpPr>
        <xdr:cNvPr id="95" name="テキスト ボックス 94"/>
        <xdr:cNvSpPr txBox="1"/>
      </xdr:nvSpPr>
      <xdr:spPr>
        <a:xfrm>
          <a:off x="2844800" y="695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135996</xdr:rowOff>
    </xdr:from>
    <xdr:to>
      <xdr:col>3</xdr:col>
      <xdr:colOff>330200</xdr:colOff>
      <xdr:row>42</xdr:row>
      <xdr:rowOff>66146</xdr:rowOff>
    </xdr:to>
    <xdr:sp macro="" textlink="">
      <xdr:nvSpPr>
        <xdr:cNvPr id="96" name="円/楕円 95"/>
        <xdr:cNvSpPr/>
      </xdr:nvSpPr>
      <xdr:spPr>
        <a:xfrm>
          <a:off x="22860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76323</xdr:rowOff>
    </xdr:from>
    <xdr:ext cx="762000" cy="259045"/>
    <xdr:sp macro="" textlink="">
      <xdr:nvSpPr>
        <xdr:cNvPr id="97" name="テキスト ボックス 96"/>
        <xdr:cNvSpPr txBox="1"/>
      </xdr:nvSpPr>
      <xdr:spPr>
        <a:xfrm>
          <a:off x="1955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135996</xdr:rowOff>
    </xdr:from>
    <xdr:to>
      <xdr:col>2</xdr:col>
      <xdr:colOff>127000</xdr:colOff>
      <xdr:row>42</xdr:row>
      <xdr:rowOff>66146</xdr:rowOff>
    </xdr:to>
    <xdr:sp macro="" textlink="">
      <xdr:nvSpPr>
        <xdr:cNvPr id="98" name="円/楕円 97"/>
        <xdr:cNvSpPr/>
      </xdr:nvSpPr>
      <xdr:spPr>
        <a:xfrm>
          <a:off x="13970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76323</xdr:rowOff>
    </xdr:from>
    <xdr:ext cx="762000" cy="259045"/>
    <xdr:sp macro="" textlink="">
      <xdr:nvSpPr>
        <xdr:cNvPr id="99" name="テキスト ボックス 98"/>
        <xdr:cNvSpPr txBox="1"/>
      </xdr:nvSpPr>
      <xdr:spPr>
        <a:xfrm>
          <a:off x="1066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平成２８年度は地方交付税が前年度対比６７百万円減、地方税が前年度対比８百万円減により、一般経常財源が１１９百万円の大幅な減小となった。</a:t>
          </a:r>
          <a:endParaRPr kumimoji="1" lang="en-US" altLang="ja-JP" sz="1300">
            <a:latin typeface="ＭＳ Ｐゴシック"/>
          </a:endParaRPr>
        </a:p>
        <a:p>
          <a:r>
            <a:rPr kumimoji="1" lang="ja-JP" altLang="en-US" sz="1300">
              <a:latin typeface="ＭＳ Ｐゴシック"/>
            </a:rPr>
            <a:t>一方、経常経費は、公債費が前年度対比２３百万円増と増加に転じた。その他、人件費、扶助費、補助費でも増加しており、経常経費は１１０百万円増となった。</a:t>
          </a:r>
          <a:endParaRPr kumimoji="1" lang="en-US" altLang="ja-JP" sz="1300">
            <a:latin typeface="ＭＳ Ｐゴシック"/>
          </a:endParaRPr>
        </a:p>
        <a:p>
          <a:r>
            <a:rPr kumimoji="1" lang="ja-JP" altLang="en-US" sz="1300">
              <a:latin typeface="ＭＳ Ｐゴシック"/>
            </a:rPr>
            <a:t>結果、経常収支比率は８７．３パーセント（対前年度比５．３ポイント増）となった。</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63</xdr:row>
      <xdr:rowOff>104648</xdr:rowOff>
    </xdr:to>
    <xdr:cxnSp macro="">
      <xdr:nvCxnSpPr>
        <xdr:cNvPr id="132" name="直線コネクタ 131"/>
        <xdr:cNvCxnSpPr/>
      </xdr:nvCxnSpPr>
      <xdr:spPr>
        <a:xfrm>
          <a:off x="4114800" y="10650220"/>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63</xdr:row>
      <xdr:rowOff>128778</xdr:rowOff>
    </xdr:to>
    <xdr:cxnSp macro="">
      <xdr:nvCxnSpPr>
        <xdr:cNvPr id="135" name="直線コネクタ 134"/>
        <xdr:cNvCxnSpPr/>
      </xdr:nvCxnSpPr>
      <xdr:spPr>
        <a:xfrm flipV="1">
          <a:off x="3225800" y="10650220"/>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7" name="テキスト ボックス 136"/>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128778</xdr:rowOff>
    </xdr:from>
    <xdr:to>
      <xdr:col>4</xdr:col>
      <xdr:colOff>482600</xdr:colOff>
      <xdr:row>63</xdr:row>
      <xdr:rowOff>148082</xdr:rowOff>
    </xdr:to>
    <xdr:cxnSp macro="">
      <xdr:nvCxnSpPr>
        <xdr:cNvPr id="138" name="直線コネクタ 137"/>
        <xdr:cNvCxnSpPr/>
      </xdr:nvCxnSpPr>
      <xdr:spPr>
        <a:xfrm flipV="1">
          <a:off x="2336800" y="109301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126238</xdr:rowOff>
    </xdr:from>
    <xdr:to>
      <xdr:col>4</xdr:col>
      <xdr:colOff>533400</xdr:colOff>
      <xdr:row>64</xdr:row>
      <xdr:rowOff>56388</xdr:rowOff>
    </xdr:to>
    <xdr:sp macro="" textlink="">
      <xdr:nvSpPr>
        <xdr:cNvPr id="139" name="フローチャート : 判断 138"/>
        <xdr:cNvSpPr/>
      </xdr:nvSpPr>
      <xdr:spPr>
        <a:xfrm>
          <a:off x="3175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41165</xdr:rowOff>
    </xdr:from>
    <xdr:ext cx="762000" cy="259045"/>
    <xdr:sp macro="" textlink="">
      <xdr:nvSpPr>
        <xdr:cNvPr id="140" name="テキスト ボックス 139"/>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29972</xdr:rowOff>
    </xdr:from>
    <xdr:to>
      <xdr:col>3</xdr:col>
      <xdr:colOff>279400</xdr:colOff>
      <xdr:row>63</xdr:row>
      <xdr:rowOff>148082</xdr:rowOff>
    </xdr:to>
    <xdr:cxnSp macro="">
      <xdr:nvCxnSpPr>
        <xdr:cNvPr id="141" name="直線コネクタ 140"/>
        <xdr:cNvCxnSpPr/>
      </xdr:nvCxnSpPr>
      <xdr:spPr>
        <a:xfrm>
          <a:off x="1447800" y="1065987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77978</xdr:rowOff>
    </xdr:from>
    <xdr:to>
      <xdr:col>3</xdr:col>
      <xdr:colOff>330200</xdr:colOff>
      <xdr:row>64</xdr:row>
      <xdr:rowOff>8128</xdr:rowOff>
    </xdr:to>
    <xdr:sp macro="" textlink="">
      <xdr:nvSpPr>
        <xdr:cNvPr id="142" name="フローチャート : 判断 141"/>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18305</xdr:rowOff>
    </xdr:from>
    <xdr:ext cx="762000" cy="259045"/>
    <xdr:sp macro="" textlink="">
      <xdr:nvSpPr>
        <xdr:cNvPr id="143" name="テキスト ボックス 142"/>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4" name="フローチャート : 判断 143"/>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45" name="テキスト ボックス 144"/>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53848</xdr:rowOff>
    </xdr:from>
    <xdr:to>
      <xdr:col>7</xdr:col>
      <xdr:colOff>203200</xdr:colOff>
      <xdr:row>63</xdr:row>
      <xdr:rowOff>155448</xdr:rowOff>
    </xdr:to>
    <xdr:sp macro="" textlink="">
      <xdr:nvSpPr>
        <xdr:cNvPr id="151" name="円/楕円 150"/>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25925</xdr:rowOff>
    </xdr:from>
    <xdr:ext cx="762000" cy="259045"/>
    <xdr:sp macro="" textlink="">
      <xdr:nvSpPr>
        <xdr:cNvPr id="152"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53" name="円/楕円 152"/>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81297</xdr:rowOff>
    </xdr:from>
    <xdr:ext cx="736600" cy="259045"/>
    <xdr:sp macro="" textlink="">
      <xdr:nvSpPr>
        <xdr:cNvPr id="154" name="テキスト ボックス 153"/>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77978</xdr:rowOff>
    </xdr:from>
    <xdr:to>
      <xdr:col>4</xdr:col>
      <xdr:colOff>533400</xdr:colOff>
      <xdr:row>64</xdr:row>
      <xdr:rowOff>8128</xdr:rowOff>
    </xdr:to>
    <xdr:sp macro="" textlink="">
      <xdr:nvSpPr>
        <xdr:cNvPr id="155" name="円/楕円 154"/>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18305</xdr:rowOff>
    </xdr:from>
    <xdr:ext cx="762000" cy="259045"/>
    <xdr:sp macro="" textlink="">
      <xdr:nvSpPr>
        <xdr:cNvPr id="156" name="テキスト ボックス 155"/>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97282</xdr:rowOff>
    </xdr:from>
    <xdr:to>
      <xdr:col>3</xdr:col>
      <xdr:colOff>330200</xdr:colOff>
      <xdr:row>64</xdr:row>
      <xdr:rowOff>27432</xdr:rowOff>
    </xdr:to>
    <xdr:sp macro="" textlink="">
      <xdr:nvSpPr>
        <xdr:cNvPr id="157" name="円/楕円 156"/>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12209</xdr:rowOff>
    </xdr:from>
    <xdr:ext cx="762000" cy="259045"/>
    <xdr:sp macro="" textlink="">
      <xdr:nvSpPr>
        <xdr:cNvPr id="158" name="テキスト ボックス 157"/>
        <xdr:cNvSpPr txBox="1"/>
      </xdr:nvSpPr>
      <xdr:spPr>
        <a:xfrm>
          <a:off x="1955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150622</xdr:rowOff>
    </xdr:from>
    <xdr:to>
      <xdr:col>2</xdr:col>
      <xdr:colOff>127000</xdr:colOff>
      <xdr:row>62</xdr:row>
      <xdr:rowOff>80772</xdr:rowOff>
    </xdr:to>
    <xdr:sp macro="" textlink="">
      <xdr:nvSpPr>
        <xdr:cNvPr id="159" name="円/楕円 158"/>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90949</xdr:rowOff>
    </xdr:from>
    <xdr:ext cx="762000" cy="259045"/>
    <xdr:sp macro="" textlink="">
      <xdr:nvSpPr>
        <xdr:cNvPr id="160" name="テキスト ボックス 159"/>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[138,429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間は、類似団体を下回っており、平成２８年度も、引き続き減少した。今後は、職員適正化計画により、職員数を抑制していくとともに、今後見込まれる各施設の老朽化に伴う維持管理費の増加を踏まえ、施設の統廃合等を進め、経費の削減に努め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7658</xdr:rowOff>
    </xdr:from>
    <xdr:to>
      <xdr:col>7</xdr:col>
      <xdr:colOff>152400</xdr:colOff>
      <xdr:row>82</xdr:row>
      <xdr:rowOff>30553</xdr:rowOff>
    </xdr:to>
    <xdr:cxnSp macro="">
      <xdr:nvCxnSpPr>
        <xdr:cNvPr id="193" name="直線コネクタ 192"/>
        <xdr:cNvCxnSpPr/>
      </xdr:nvCxnSpPr>
      <xdr:spPr>
        <a:xfrm flipV="1">
          <a:off x="4114800" y="14066558"/>
          <a:ext cx="838200" cy="2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11012</xdr:rowOff>
    </xdr:from>
    <xdr:to>
      <xdr:col>6</xdr:col>
      <xdr:colOff>0</xdr:colOff>
      <xdr:row>82</xdr:row>
      <xdr:rowOff>30553</xdr:rowOff>
    </xdr:to>
    <xdr:cxnSp macro="">
      <xdr:nvCxnSpPr>
        <xdr:cNvPr id="196" name="直線コネクタ 195"/>
        <xdr:cNvCxnSpPr/>
      </xdr:nvCxnSpPr>
      <xdr:spPr>
        <a:xfrm>
          <a:off x="3225800" y="14069912"/>
          <a:ext cx="889000" cy="1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140684</xdr:rowOff>
    </xdr:from>
    <xdr:to>
      <xdr:col>4</xdr:col>
      <xdr:colOff>482600</xdr:colOff>
      <xdr:row>82</xdr:row>
      <xdr:rowOff>11012</xdr:rowOff>
    </xdr:to>
    <xdr:cxnSp macro="">
      <xdr:nvCxnSpPr>
        <xdr:cNvPr id="199" name="直線コネクタ 198"/>
        <xdr:cNvCxnSpPr/>
      </xdr:nvCxnSpPr>
      <xdr:spPr>
        <a:xfrm>
          <a:off x="2336800" y="14028134"/>
          <a:ext cx="889000" cy="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0" name="フローチャート : 判断 199"/>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1" name="テキスト ボックス 200"/>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124671</xdr:rowOff>
    </xdr:from>
    <xdr:to>
      <xdr:col>3</xdr:col>
      <xdr:colOff>279400</xdr:colOff>
      <xdr:row>81</xdr:row>
      <xdr:rowOff>140684</xdr:rowOff>
    </xdr:to>
    <xdr:cxnSp macro="">
      <xdr:nvCxnSpPr>
        <xdr:cNvPr id="202" name="直線コネクタ 201"/>
        <xdr:cNvCxnSpPr/>
      </xdr:nvCxnSpPr>
      <xdr:spPr>
        <a:xfrm>
          <a:off x="1447800" y="14012121"/>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3" name="フローチャート : 判断 202"/>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4" name="テキスト ボックス 203"/>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5" name="フローチャート : 判断 204"/>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06" name="テキスト ボックス 205"/>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128308</xdr:rowOff>
    </xdr:from>
    <xdr:to>
      <xdr:col>7</xdr:col>
      <xdr:colOff>203200</xdr:colOff>
      <xdr:row>82</xdr:row>
      <xdr:rowOff>58458</xdr:rowOff>
    </xdr:to>
    <xdr:sp macro="" textlink="">
      <xdr:nvSpPr>
        <xdr:cNvPr id="212" name="円/楕円 211"/>
        <xdr:cNvSpPr/>
      </xdr:nvSpPr>
      <xdr:spPr>
        <a:xfrm>
          <a:off x="4902200" y="1401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144835</xdr:rowOff>
    </xdr:from>
    <xdr:ext cx="762000" cy="259045"/>
    <xdr:sp macro="" textlink="">
      <xdr:nvSpPr>
        <xdr:cNvPr id="213" name="人件費・物件費等の状況該当値テキスト"/>
        <xdr:cNvSpPr txBox="1"/>
      </xdr:nvSpPr>
      <xdr:spPr>
        <a:xfrm>
          <a:off x="5041900" y="1386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138,429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151203</xdr:rowOff>
    </xdr:from>
    <xdr:to>
      <xdr:col>6</xdr:col>
      <xdr:colOff>50800</xdr:colOff>
      <xdr:row>82</xdr:row>
      <xdr:rowOff>81353</xdr:rowOff>
    </xdr:to>
    <xdr:sp macro="" textlink="">
      <xdr:nvSpPr>
        <xdr:cNvPr id="214" name="円/楕円 213"/>
        <xdr:cNvSpPr/>
      </xdr:nvSpPr>
      <xdr:spPr>
        <a:xfrm>
          <a:off x="4064000" y="140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91530</xdr:rowOff>
    </xdr:from>
    <xdr:ext cx="736600" cy="259045"/>
    <xdr:sp macro="" textlink="">
      <xdr:nvSpPr>
        <xdr:cNvPr id="215" name="テキスト ボックス 214"/>
        <xdr:cNvSpPr txBox="1"/>
      </xdr:nvSpPr>
      <xdr:spPr>
        <a:xfrm>
          <a:off x="3733800" y="13807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143,173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131662</xdr:rowOff>
    </xdr:from>
    <xdr:to>
      <xdr:col>4</xdr:col>
      <xdr:colOff>533400</xdr:colOff>
      <xdr:row>82</xdr:row>
      <xdr:rowOff>61812</xdr:rowOff>
    </xdr:to>
    <xdr:sp macro="" textlink="">
      <xdr:nvSpPr>
        <xdr:cNvPr id="216" name="円/楕円 215"/>
        <xdr:cNvSpPr/>
      </xdr:nvSpPr>
      <xdr:spPr>
        <a:xfrm>
          <a:off x="3175000" y="1401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71989</xdr:rowOff>
    </xdr:from>
    <xdr:ext cx="762000" cy="259045"/>
    <xdr:sp macro="" textlink="">
      <xdr:nvSpPr>
        <xdr:cNvPr id="217" name="テキスト ボックス 216"/>
        <xdr:cNvSpPr txBox="1"/>
      </xdr:nvSpPr>
      <xdr:spPr>
        <a:xfrm>
          <a:off x="2844800" y="137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139,124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89884</xdr:rowOff>
    </xdr:from>
    <xdr:to>
      <xdr:col>3</xdr:col>
      <xdr:colOff>330200</xdr:colOff>
      <xdr:row>82</xdr:row>
      <xdr:rowOff>20034</xdr:rowOff>
    </xdr:to>
    <xdr:sp macro="" textlink="">
      <xdr:nvSpPr>
        <xdr:cNvPr id="218" name="円/楕円 217"/>
        <xdr:cNvSpPr/>
      </xdr:nvSpPr>
      <xdr:spPr>
        <a:xfrm>
          <a:off x="2286000" y="1397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30211</xdr:rowOff>
    </xdr:from>
    <xdr:ext cx="762000" cy="259045"/>
    <xdr:sp macro="" textlink="">
      <xdr:nvSpPr>
        <xdr:cNvPr id="219" name="テキスト ボックス 218"/>
        <xdr:cNvSpPr txBox="1"/>
      </xdr:nvSpPr>
      <xdr:spPr>
        <a:xfrm>
          <a:off x="1955800" y="1374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130,467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73871</xdr:rowOff>
    </xdr:from>
    <xdr:to>
      <xdr:col>2</xdr:col>
      <xdr:colOff>127000</xdr:colOff>
      <xdr:row>82</xdr:row>
      <xdr:rowOff>4021</xdr:rowOff>
    </xdr:to>
    <xdr:sp macro="" textlink="">
      <xdr:nvSpPr>
        <xdr:cNvPr id="220" name="円/楕円 219"/>
        <xdr:cNvSpPr/>
      </xdr:nvSpPr>
      <xdr:spPr>
        <a:xfrm>
          <a:off x="1397000" y="139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14198</xdr:rowOff>
    </xdr:from>
    <xdr:ext cx="762000" cy="259045"/>
    <xdr:sp macro="" textlink="">
      <xdr:nvSpPr>
        <xdr:cNvPr id="221" name="テキスト ボックス 220"/>
        <xdr:cNvSpPr txBox="1"/>
      </xdr:nvSpPr>
      <xdr:spPr>
        <a:xfrm>
          <a:off x="1066800" y="1373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類似団体平均を大きく下回り、最低水準にある。引き続き、適切な給与水準について検討していく。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95673</xdr:rowOff>
    </xdr:from>
    <xdr:to>
      <xdr:col>24</xdr:col>
      <xdr:colOff>558800</xdr:colOff>
      <xdr:row>87</xdr:row>
      <xdr:rowOff>163407</xdr:rowOff>
    </xdr:to>
    <xdr:cxnSp macro="">
      <xdr:nvCxnSpPr>
        <xdr:cNvPr id="250" name="直線コネクタ 249"/>
        <xdr:cNvCxnSpPr/>
      </xdr:nvCxnSpPr>
      <xdr:spPr>
        <a:xfrm flipV="1">
          <a:off x="17018000" y="1415457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1"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2" name="直線コネクタ 251"/>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10600</xdr:rowOff>
    </xdr:from>
    <xdr:ext cx="762000" cy="259045"/>
    <xdr:sp macro="" textlink="">
      <xdr:nvSpPr>
        <xdr:cNvPr id="253" name="給与水準   （国との比較）最大値テキスト"/>
        <xdr:cNvSpPr txBox="1"/>
      </xdr:nvSpPr>
      <xdr:spPr>
        <a:xfrm>
          <a:off x="17106900" y="1389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82</xdr:row>
      <xdr:rowOff>95673</xdr:rowOff>
    </xdr:from>
    <xdr:to>
      <xdr:col>24</xdr:col>
      <xdr:colOff>647700</xdr:colOff>
      <xdr:row>82</xdr:row>
      <xdr:rowOff>95673</xdr:rowOff>
    </xdr:to>
    <xdr:cxnSp macro="">
      <xdr:nvCxnSpPr>
        <xdr:cNvPr id="254" name="直線コネクタ 253"/>
        <xdr:cNvCxnSpPr/>
      </xdr:nvCxnSpPr>
      <xdr:spPr>
        <a:xfrm>
          <a:off x="16929100" y="1415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127846</xdr:rowOff>
    </xdr:from>
    <xdr:to>
      <xdr:col>24</xdr:col>
      <xdr:colOff>558800</xdr:colOff>
      <xdr:row>84</xdr:row>
      <xdr:rowOff>10161</xdr:rowOff>
    </xdr:to>
    <xdr:cxnSp macro="">
      <xdr:nvCxnSpPr>
        <xdr:cNvPr id="255" name="直線コネクタ 254"/>
        <xdr:cNvCxnSpPr/>
      </xdr:nvCxnSpPr>
      <xdr:spPr>
        <a:xfrm>
          <a:off x="16179800" y="14186746"/>
          <a:ext cx="838200" cy="22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6"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7" name="フローチャート : 判断 256"/>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15239</xdr:rowOff>
    </xdr:from>
    <xdr:to>
      <xdr:col>23</xdr:col>
      <xdr:colOff>406400</xdr:colOff>
      <xdr:row>82</xdr:row>
      <xdr:rowOff>127846</xdr:rowOff>
    </xdr:to>
    <xdr:cxnSp macro="">
      <xdr:nvCxnSpPr>
        <xdr:cNvPr id="258" name="直線コネクタ 257"/>
        <xdr:cNvCxnSpPr/>
      </xdr:nvCxnSpPr>
      <xdr:spPr>
        <a:xfrm>
          <a:off x="15290800" y="14074139"/>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9" name="フローチャート : 判断 258"/>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60" name="テキスト ボックス 259"/>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15239</xdr:rowOff>
    </xdr:from>
    <xdr:to>
      <xdr:col>22</xdr:col>
      <xdr:colOff>203200</xdr:colOff>
      <xdr:row>82</xdr:row>
      <xdr:rowOff>15239</xdr:rowOff>
    </xdr:to>
    <xdr:cxnSp macro="">
      <xdr:nvCxnSpPr>
        <xdr:cNvPr id="261" name="直線コネクタ 260"/>
        <xdr:cNvCxnSpPr/>
      </xdr:nvCxnSpPr>
      <xdr:spPr>
        <a:xfrm>
          <a:off x="14401800" y="14074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2" name="フローチャート : 判断 261"/>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3" name="テキスト ボックス 262"/>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15239</xdr:rowOff>
    </xdr:from>
    <xdr:to>
      <xdr:col>21</xdr:col>
      <xdr:colOff>0</xdr:colOff>
      <xdr:row>86</xdr:row>
      <xdr:rowOff>29211</xdr:rowOff>
    </xdr:to>
    <xdr:cxnSp macro="">
      <xdr:nvCxnSpPr>
        <xdr:cNvPr id="264" name="直線コネクタ 263"/>
        <xdr:cNvCxnSpPr/>
      </xdr:nvCxnSpPr>
      <xdr:spPr>
        <a:xfrm flipV="1">
          <a:off x="13512800" y="14074139"/>
          <a:ext cx="889000" cy="69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5" name="フローチャート : 判断 264"/>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66" name="テキスト ボックス 265"/>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67" name="フローチャート : 判断 266"/>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68" name="テキスト ボックス 267"/>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4" name="円/楕円 273"/>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147338</xdr:rowOff>
    </xdr:from>
    <xdr:ext cx="762000" cy="259045"/>
    <xdr:sp macro="" textlink="">
      <xdr:nvSpPr>
        <xdr:cNvPr id="275" name="給与水準   （国との比較）該当値テキスト"/>
        <xdr:cNvSpPr txBox="1"/>
      </xdr:nvSpPr>
      <xdr:spPr>
        <a:xfrm>
          <a:off x="171069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77046</xdr:rowOff>
    </xdr:from>
    <xdr:to>
      <xdr:col>23</xdr:col>
      <xdr:colOff>457200</xdr:colOff>
      <xdr:row>83</xdr:row>
      <xdr:rowOff>7196</xdr:rowOff>
    </xdr:to>
    <xdr:sp macro="" textlink="">
      <xdr:nvSpPr>
        <xdr:cNvPr id="276" name="円/楕円 275"/>
        <xdr:cNvSpPr/>
      </xdr:nvSpPr>
      <xdr:spPr>
        <a:xfrm>
          <a:off x="161290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17373</xdr:rowOff>
    </xdr:from>
    <xdr:ext cx="736600" cy="259045"/>
    <xdr:sp macro="" textlink="">
      <xdr:nvSpPr>
        <xdr:cNvPr id="277" name="テキスト ボックス 276"/>
        <xdr:cNvSpPr txBox="1"/>
      </xdr:nvSpPr>
      <xdr:spPr>
        <a:xfrm>
          <a:off x="15798800" y="1390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135889</xdr:rowOff>
    </xdr:from>
    <xdr:to>
      <xdr:col>22</xdr:col>
      <xdr:colOff>254000</xdr:colOff>
      <xdr:row>82</xdr:row>
      <xdr:rowOff>66039</xdr:rowOff>
    </xdr:to>
    <xdr:sp macro="" textlink="">
      <xdr:nvSpPr>
        <xdr:cNvPr id="278" name="円/楕円 277"/>
        <xdr:cNvSpPr/>
      </xdr:nvSpPr>
      <xdr:spPr>
        <a:xfrm>
          <a:off x="15240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76216</xdr:rowOff>
    </xdr:from>
    <xdr:ext cx="762000" cy="259045"/>
    <xdr:sp macro="" textlink="">
      <xdr:nvSpPr>
        <xdr:cNvPr id="279" name="テキスト ボックス 278"/>
        <xdr:cNvSpPr txBox="1"/>
      </xdr:nvSpPr>
      <xdr:spPr>
        <a:xfrm>
          <a:off x="14909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135889</xdr:rowOff>
    </xdr:from>
    <xdr:to>
      <xdr:col>21</xdr:col>
      <xdr:colOff>50800</xdr:colOff>
      <xdr:row>82</xdr:row>
      <xdr:rowOff>66039</xdr:rowOff>
    </xdr:to>
    <xdr:sp macro="" textlink="">
      <xdr:nvSpPr>
        <xdr:cNvPr id="280" name="円/楕円 279"/>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76216</xdr:rowOff>
    </xdr:from>
    <xdr:ext cx="762000" cy="259045"/>
    <xdr:sp macro="" textlink="">
      <xdr:nvSpPr>
        <xdr:cNvPr id="281" name="テキスト ボックス 280"/>
        <xdr:cNvSpPr txBox="1"/>
      </xdr:nvSpPr>
      <xdr:spPr>
        <a:xfrm>
          <a:off x="14020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149861</xdr:rowOff>
    </xdr:from>
    <xdr:to>
      <xdr:col>19</xdr:col>
      <xdr:colOff>533400</xdr:colOff>
      <xdr:row>86</xdr:row>
      <xdr:rowOff>80011</xdr:rowOff>
    </xdr:to>
    <xdr:sp macro="" textlink="">
      <xdr:nvSpPr>
        <xdr:cNvPr id="282" name="円/楕円 281"/>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90188</xdr:rowOff>
    </xdr:from>
    <xdr:ext cx="762000" cy="259045"/>
    <xdr:sp macro="" textlink="">
      <xdr:nvSpPr>
        <xdr:cNvPr id="283" name="テキスト ボックス 282"/>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適正化計画により定員管理に努めており、類似団体平均を下回った。主な原因として保育所の運営を直営で行っているが、採用を抑制した結果、保育士の数が減少している。保育所については、現在、統廃合に向けた具体的な協議を重ねており、その結果によっては、大幅な職員減が見込まれる。今後も定員管理適正化計画に基づき、職員の退職に伴う新規採用を少人数に止め、平成２６年度より１０年間で職員数９．７％削減を目標とす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73660</xdr:rowOff>
    </xdr:from>
    <xdr:to>
      <xdr:col>24</xdr:col>
      <xdr:colOff>558800</xdr:colOff>
      <xdr:row>60</xdr:row>
      <xdr:rowOff>108246</xdr:rowOff>
    </xdr:to>
    <xdr:cxnSp macro="">
      <xdr:nvCxnSpPr>
        <xdr:cNvPr id="318" name="直線コネクタ 317"/>
        <xdr:cNvCxnSpPr/>
      </xdr:nvCxnSpPr>
      <xdr:spPr>
        <a:xfrm flipV="1">
          <a:off x="16179800" y="10360660"/>
          <a:ext cx="8382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9"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108246</xdr:rowOff>
    </xdr:from>
    <xdr:to>
      <xdr:col>23</xdr:col>
      <xdr:colOff>406400</xdr:colOff>
      <xdr:row>60</xdr:row>
      <xdr:rowOff>113877</xdr:rowOff>
    </xdr:to>
    <xdr:cxnSp macro="">
      <xdr:nvCxnSpPr>
        <xdr:cNvPr id="321" name="直線コネクタ 320"/>
        <xdr:cNvCxnSpPr/>
      </xdr:nvCxnSpPr>
      <xdr:spPr>
        <a:xfrm flipV="1">
          <a:off x="15290800" y="10395246"/>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3" name="テキスト ボックス 322"/>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113877</xdr:rowOff>
    </xdr:from>
    <xdr:to>
      <xdr:col>22</xdr:col>
      <xdr:colOff>203200</xdr:colOff>
      <xdr:row>60</xdr:row>
      <xdr:rowOff>130768</xdr:rowOff>
    </xdr:to>
    <xdr:cxnSp macro="">
      <xdr:nvCxnSpPr>
        <xdr:cNvPr id="324" name="直線コネクタ 323"/>
        <xdr:cNvCxnSpPr/>
      </xdr:nvCxnSpPr>
      <xdr:spPr>
        <a:xfrm flipV="1">
          <a:off x="14401800" y="1040087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128355</xdr:rowOff>
    </xdr:from>
    <xdr:to>
      <xdr:col>22</xdr:col>
      <xdr:colOff>254000</xdr:colOff>
      <xdr:row>60</xdr:row>
      <xdr:rowOff>58505</xdr:rowOff>
    </xdr:to>
    <xdr:sp macro="" textlink="">
      <xdr:nvSpPr>
        <xdr:cNvPr id="325" name="フローチャート : 判断 324"/>
        <xdr:cNvSpPr/>
      </xdr:nvSpPr>
      <xdr:spPr>
        <a:xfrm>
          <a:off x="15240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68682</xdr:rowOff>
    </xdr:from>
    <xdr:ext cx="762000" cy="259045"/>
    <xdr:sp macro="" textlink="">
      <xdr:nvSpPr>
        <xdr:cNvPr id="326" name="テキスト ボックス 325"/>
        <xdr:cNvSpPr txBox="1"/>
      </xdr:nvSpPr>
      <xdr:spPr>
        <a:xfrm>
          <a:off x="14909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117094</xdr:rowOff>
    </xdr:from>
    <xdr:to>
      <xdr:col>21</xdr:col>
      <xdr:colOff>0</xdr:colOff>
      <xdr:row>60</xdr:row>
      <xdr:rowOff>130768</xdr:rowOff>
    </xdr:to>
    <xdr:cxnSp macro="">
      <xdr:nvCxnSpPr>
        <xdr:cNvPr id="327" name="直線コネクタ 326"/>
        <xdr:cNvCxnSpPr/>
      </xdr:nvCxnSpPr>
      <xdr:spPr>
        <a:xfrm>
          <a:off x="13512800" y="10404094"/>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128355</xdr:rowOff>
    </xdr:from>
    <xdr:to>
      <xdr:col>21</xdr:col>
      <xdr:colOff>50800</xdr:colOff>
      <xdr:row>60</xdr:row>
      <xdr:rowOff>58505</xdr:rowOff>
    </xdr:to>
    <xdr:sp macro="" textlink="">
      <xdr:nvSpPr>
        <xdr:cNvPr id="328" name="フローチャート : 判断 327"/>
        <xdr:cNvSpPr/>
      </xdr:nvSpPr>
      <xdr:spPr>
        <a:xfrm>
          <a:off x="14351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68682</xdr:rowOff>
    </xdr:from>
    <xdr:ext cx="762000" cy="259045"/>
    <xdr:sp macro="" textlink="">
      <xdr:nvSpPr>
        <xdr:cNvPr id="329" name="テキスト ボックス 328"/>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131572</xdr:rowOff>
    </xdr:from>
    <xdr:to>
      <xdr:col>19</xdr:col>
      <xdr:colOff>533400</xdr:colOff>
      <xdr:row>60</xdr:row>
      <xdr:rowOff>61722</xdr:rowOff>
    </xdr:to>
    <xdr:sp macro="" textlink="">
      <xdr:nvSpPr>
        <xdr:cNvPr id="330" name="フローチャート : 判断 329"/>
        <xdr:cNvSpPr/>
      </xdr:nvSpPr>
      <xdr:spPr>
        <a:xfrm>
          <a:off x="13462000" y="1024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71899</xdr:rowOff>
    </xdr:from>
    <xdr:ext cx="762000" cy="259045"/>
    <xdr:sp macro="" textlink="">
      <xdr:nvSpPr>
        <xdr:cNvPr id="331" name="テキスト ボックス 330"/>
        <xdr:cNvSpPr txBox="1"/>
      </xdr:nvSpPr>
      <xdr:spPr>
        <a:xfrm>
          <a:off x="13131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22860</xdr:rowOff>
    </xdr:from>
    <xdr:to>
      <xdr:col>24</xdr:col>
      <xdr:colOff>609600</xdr:colOff>
      <xdr:row>60</xdr:row>
      <xdr:rowOff>124460</xdr:rowOff>
    </xdr:to>
    <xdr:sp macro="" textlink="">
      <xdr:nvSpPr>
        <xdr:cNvPr id="337" name="円/楕円 336"/>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39387</xdr:rowOff>
    </xdr:from>
    <xdr:ext cx="762000" cy="259045"/>
    <xdr:sp macro="" textlink="">
      <xdr:nvSpPr>
        <xdr:cNvPr id="338" name="定員管理の状況該当値テキスト"/>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57446</xdr:rowOff>
    </xdr:from>
    <xdr:to>
      <xdr:col>23</xdr:col>
      <xdr:colOff>457200</xdr:colOff>
      <xdr:row>60</xdr:row>
      <xdr:rowOff>159046</xdr:rowOff>
    </xdr:to>
    <xdr:sp macro="" textlink="">
      <xdr:nvSpPr>
        <xdr:cNvPr id="339" name="円/楕円 338"/>
        <xdr:cNvSpPr/>
      </xdr:nvSpPr>
      <xdr:spPr>
        <a:xfrm>
          <a:off x="16129000" y="103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143823</xdr:rowOff>
    </xdr:from>
    <xdr:ext cx="736600" cy="259045"/>
    <xdr:sp macro="" textlink="">
      <xdr:nvSpPr>
        <xdr:cNvPr id="340" name="テキスト ボックス 339"/>
        <xdr:cNvSpPr txBox="1"/>
      </xdr:nvSpPr>
      <xdr:spPr>
        <a:xfrm>
          <a:off x="15798800" y="1043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63077</xdr:rowOff>
    </xdr:from>
    <xdr:to>
      <xdr:col>22</xdr:col>
      <xdr:colOff>254000</xdr:colOff>
      <xdr:row>60</xdr:row>
      <xdr:rowOff>164677</xdr:rowOff>
    </xdr:to>
    <xdr:sp macro="" textlink="">
      <xdr:nvSpPr>
        <xdr:cNvPr id="341" name="円/楕円 340"/>
        <xdr:cNvSpPr/>
      </xdr:nvSpPr>
      <xdr:spPr>
        <a:xfrm>
          <a:off x="15240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149454</xdr:rowOff>
    </xdr:from>
    <xdr:ext cx="762000" cy="259045"/>
    <xdr:sp macro="" textlink="">
      <xdr:nvSpPr>
        <xdr:cNvPr id="342" name="テキスト ボックス 341"/>
        <xdr:cNvSpPr txBox="1"/>
      </xdr:nvSpPr>
      <xdr:spPr>
        <a:xfrm>
          <a:off x="14909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79968</xdr:rowOff>
    </xdr:from>
    <xdr:to>
      <xdr:col>21</xdr:col>
      <xdr:colOff>50800</xdr:colOff>
      <xdr:row>61</xdr:row>
      <xdr:rowOff>10118</xdr:rowOff>
    </xdr:to>
    <xdr:sp macro="" textlink="">
      <xdr:nvSpPr>
        <xdr:cNvPr id="343" name="円/楕円 342"/>
        <xdr:cNvSpPr/>
      </xdr:nvSpPr>
      <xdr:spPr>
        <a:xfrm>
          <a:off x="14351000" y="103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166345</xdr:rowOff>
    </xdr:from>
    <xdr:ext cx="762000" cy="259045"/>
    <xdr:sp macro="" textlink="">
      <xdr:nvSpPr>
        <xdr:cNvPr id="344" name="テキスト ボックス 343"/>
        <xdr:cNvSpPr txBox="1"/>
      </xdr:nvSpPr>
      <xdr:spPr>
        <a:xfrm>
          <a:off x="14020800" y="1045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66294</xdr:rowOff>
    </xdr:from>
    <xdr:to>
      <xdr:col>19</xdr:col>
      <xdr:colOff>533400</xdr:colOff>
      <xdr:row>60</xdr:row>
      <xdr:rowOff>167894</xdr:rowOff>
    </xdr:to>
    <xdr:sp macro="" textlink="">
      <xdr:nvSpPr>
        <xdr:cNvPr id="345" name="円/楕円 344"/>
        <xdr:cNvSpPr/>
      </xdr:nvSpPr>
      <xdr:spPr>
        <a:xfrm>
          <a:off x="13462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152671</xdr:rowOff>
    </xdr:from>
    <xdr:ext cx="762000" cy="259045"/>
    <xdr:sp macro="" textlink="">
      <xdr:nvSpPr>
        <xdr:cNvPr id="346" name="テキスト ボックス 345"/>
        <xdr:cNvSpPr txBox="1"/>
      </xdr:nvSpPr>
      <xdr:spPr>
        <a:xfrm>
          <a:off x="131318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元利償還金の額が、通常償還のピークを過ぎたため、対前年度比０．３ポイント減の１２．４％となった。</a:t>
          </a:r>
          <a:r>
            <a:rPr kumimoji="1" lang="en-US" altLang="ja-JP" sz="1300">
              <a:latin typeface="ＭＳ Ｐゴシック"/>
            </a:rPr>
            <a:t>4</a:t>
          </a:r>
          <a:r>
            <a:rPr kumimoji="1" lang="ja-JP" altLang="en-US" sz="1300">
              <a:latin typeface="ＭＳ Ｐゴシック"/>
            </a:rPr>
            <a:t>年連続の減少となったが、依然として類似団体平均を上回っている。来年度も比率は低下すると見込まれるが、今後も一般会計の地方債残高を抑えるために臨時財政対策債を除いて町債の発行額を極力抑制し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43</xdr:row>
      <xdr:rowOff>129722</xdr:rowOff>
    </xdr:to>
    <xdr:cxnSp macro="">
      <xdr:nvCxnSpPr>
        <xdr:cNvPr id="378" name="直線コネクタ 377"/>
        <xdr:cNvCxnSpPr/>
      </xdr:nvCxnSpPr>
      <xdr:spPr>
        <a:xfrm flipV="1">
          <a:off x="17018000" y="61232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101799</xdr:rowOff>
    </xdr:from>
    <xdr:ext cx="762000" cy="259045"/>
    <xdr:sp macro="" textlink="">
      <xdr:nvSpPr>
        <xdr:cNvPr id="379"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129722</xdr:rowOff>
    </xdr:from>
    <xdr:to>
      <xdr:col>24</xdr:col>
      <xdr:colOff>647700</xdr:colOff>
      <xdr:row>43</xdr:row>
      <xdr:rowOff>129722</xdr:rowOff>
    </xdr:to>
    <xdr:cxnSp macro="">
      <xdr:nvCxnSpPr>
        <xdr:cNvPr id="380" name="直線コネクタ 379"/>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2" name="直線コネクタ 38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2419</xdr:rowOff>
    </xdr:from>
    <xdr:to>
      <xdr:col>24</xdr:col>
      <xdr:colOff>558800</xdr:colOff>
      <xdr:row>42</xdr:row>
      <xdr:rowOff>36891</xdr:rowOff>
    </xdr:to>
    <xdr:cxnSp macro="">
      <xdr:nvCxnSpPr>
        <xdr:cNvPr id="383" name="直線コネクタ 382"/>
        <xdr:cNvCxnSpPr/>
      </xdr:nvCxnSpPr>
      <xdr:spPr>
        <a:xfrm flipV="1">
          <a:off x="16179800" y="720331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114801</xdr:rowOff>
    </xdr:from>
    <xdr:ext cx="762000" cy="259045"/>
    <xdr:sp macro="" textlink="">
      <xdr:nvSpPr>
        <xdr:cNvPr id="384" name="公債費負担の状況平均値テキスト"/>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98274</xdr:rowOff>
    </xdr:from>
    <xdr:to>
      <xdr:col>24</xdr:col>
      <xdr:colOff>609600</xdr:colOff>
      <xdr:row>40</xdr:row>
      <xdr:rowOff>28424</xdr:rowOff>
    </xdr:to>
    <xdr:sp macro="" textlink="">
      <xdr:nvSpPr>
        <xdr:cNvPr id="385" name="フローチャート : 判断 384"/>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36891</xdr:rowOff>
    </xdr:from>
    <xdr:to>
      <xdr:col>23</xdr:col>
      <xdr:colOff>406400</xdr:colOff>
      <xdr:row>43</xdr:row>
      <xdr:rowOff>26307</xdr:rowOff>
    </xdr:to>
    <xdr:cxnSp macro="">
      <xdr:nvCxnSpPr>
        <xdr:cNvPr id="386" name="直線コネクタ 385"/>
        <xdr:cNvCxnSpPr/>
      </xdr:nvCxnSpPr>
      <xdr:spPr>
        <a:xfrm flipV="1">
          <a:off x="15290800" y="723779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87" name="フローチャート : 判断 386"/>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388" name="テキスト ボックス 387"/>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26307</xdr:rowOff>
    </xdr:from>
    <xdr:to>
      <xdr:col>22</xdr:col>
      <xdr:colOff>203200</xdr:colOff>
      <xdr:row>43</xdr:row>
      <xdr:rowOff>129722</xdr:rowOff>
    </xdr:to>
    <xdr:cxnSp macro="">
      <xdr:nvCxnSpPr>
        <xdr:cNvPr id="389" name="直線コネクタ 388"/>
        <xdr:cNvCxnSpPr/>
      </xdr:nvCxnSpPr>
      <xdr:spPr>
        <a:xfrm flipV="1">
          <a:off x="14401800" y="73986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0" name="フローチャート : 判断 389"/>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5036</xdr:rowOff>
    </xdr:from>
    <xdr:ext cx="762000" cy="259045"/>
    <xdr:sp macro="" textlink="">
      <xdr:nvSpPr>
        <xdr:cNvPr id="391" name="テキスト ボックス 390"/>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129722</xdr:rowOff>
    </xdr:from>
    <xdr:to>
      <xdr:col>21</xdr:col>
      <xdr:colOff>0</xdr:colOff>
      <xdr:row>44</xdr:row>
      <xdr:rowOff>50195</xdr:rowOff>
    </xdr:to>
    <xdr:cxnSp macro="">
      <xdr:nvCxnSpPr>
        <xdr:cNvPr id="392" name="直線コネクタ 391"/>
        <xdr:cNvCxnSpPr/>
      </xdr:nvCxnSpPr>
      <xdr:spPr>
        <a:xfrm flipV="1">
          <a:off x="13512800" y="75020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93" name="フローチャート : 判断 392"/>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394" name="テキスト ボックス 393"/>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42635</xdr:rowOff>
    </xdr:from>
    <xdr:to>
      <xdr:col>19</xdr:col>
      <xdr:colOff>533400</xdr:colOff>
      <xdr:row>41</xdr:row>
      <xdr:rowOff>144235</xdr:rowOff>
    </xdr:to>
    <xdr:sp macro="" textlink="">
      <xdr:nvSpPr>
        <xdr:cNvPr id="395" name="フローチャート : 判断 394"/>
        <xdr:cNvSpPr/>
      </xdr:nvSpPr>
      <xdr:spPr>
        <a:xfrm>
          <a:off x="13462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154412</xdr:rowOff>
    </xdr:from>
    <xdr:ext cx="762000" cy="259045"/>
    <xdr:sp macro="" textlink="">
      <xdr:nvSpPr>
        <xdr:cNvPr id="396" name="テキスト ボックス 395"/>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123069</xdr:rowOff>
    </xdr:from>
    <xdr:to>
      <xdr:col>24</xdr:col>
      <xdr:colOff>609600</xdr:colOff>
      <xdr:row>42</xdr:row>
      <xdr:rowOff>53219</xdr:rowOff>
    </xdr:to>
    <xdr:sp macro="" textlink="">
      <xdr:nvSpPr>
        <xdr:cNvPr id="402" name="円/楕円 401"/>
        <xdr:cNvSpPr/>
      </xdr:nvSpPr>
      <xdr:spPr>
        <a:xfrm>
          <a:off x="16967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95146</xdr:rowOff>
    </xdr:from>
    <xdr:ext cx="762000" cy="259045"/>
    <xdr:sp macro="" textlink="">
      <xdr:nvSpPr>
        <xdr:cNvPr id="403" name="公債費負担の状況該当値テキスト"/>
        <xdr:cNvSpPr txBox="1"/>
      </xdr:nvSpPr>
      <xdr:spPr>
        <a:xfrm>
          <a:off x="17106900" y="71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157541</xdr:rowOff>
    </xdr:from>
    <xdr:to>
      <xdr:col>23</xdr:col>
      <xdr:colOff>457200</xdr:colOff>
      <xdr:row>42</xdr:row>
      <xdr:rowOff>87691</xdr:rowOff>
    </xdr:to>
    <xdr:sp macro="" textlink="">
      <xdr:nvSpPr>
        <xdr:cNvPr id="404" name="円/楕円 403"/>
        <xdr:cNvSpPr/>
      </xdr:nvSpPr>
      <xdr:spPr>
        <a:xfrm>
          <a:off x="16129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72468</xdr:rowOff>
    </xdr:from>
    <xdr:ext cx="736600" cy="259045"/>
    <xdr:sp macro="" textlink="">
      <xdr:nvSpPr>
        <xdr:cNvPr id="405" name="テキスト ボックス 404"/>
        <xdr:cNvSpPr txBox="1"/>
      </xdr:nvSpPr>
      <xdr:spPr>
        <a:xfrm>
          <a:off x="15798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146957</xdr:rowOff>
    </xdr:from>
    <xdr:to>
      <xdr:col>22</xdr:col>
      <xdr:colOff>254000</xdr:colOff>
      <xdr:row>43</xdr:row>
      <xdr:rowOff>77107</xdr:rowOff>
    </xdr:to>
    <xdr:sp macro="" textlink="">
      <xdr:nvSpPr>
        <xdr:cNvPr id="406" name="円/楕円 405"/>
        <xdr:cNvSpPr/>
      </xdr:nvSpPr>
      <xdr:spPr>
        <a:xfrm>
          <a:off x="15240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61884</xdr:rowOff>
    </xdr:from>
    <xdr:ext cx="762000" cy="259045"/>
    <xdr:sp macro="" textlink="">
      <xdr:nvSpPr>
        <xdr:cNvPr id="407" name="テキスト ボックス 406"/>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78922</xdr:rowOff>
    </xdr:from>
    <xdr:to>
      <xdr:col>21</xdr:col>
      <xdr:colOff>50800</xdr:colOff>
      <xdr:row>44</xdr:row>
      <xdr:rowOff>9072</xdr:rowOff>
    </xdr:to>
    <xdr:sp macro="" textlink="">
      <xdr:nvSpPr>
        <xdr:cNvPr id="408" name="円/楕円 407"/>
        <xdr:cNvSpPr/>
      </xdr:nvSpPr>
      <xdr:spPr>
        <a:xfrm>
          <a:off x="14351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165299</xdr:rowOff>
    </xdr:from>
    <xdr:ext cx="762000" cy="259045"/>
    <xdr:sp macro="" textlink="">
      <xdr:nvSpPr>
        <xdr:cNvPr id="409" name="テキスト ボックス 408"/>
        <xdr:cNvSpPr txBox="1"/>
      </xdr:nvSpPr>
      <xdr:spPr>
        <a:xfrm>
          <a:off x="14020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170845</xdr:rowOff>
    </xdr:from>
    <xdr:to>
      <xdr:col>19</xdr:col>
      <xdr:colOff>533400</xdr:colOff>
      <xdr:row>44</xdr:row>
      <xdr:rowOff>100995</xdr:rowOff>
    </xdr:to>
    <xdr:sp macro="" textlink="">
      <xdr:nvSpPr>
        <xdr:cNvPr id="410" name="円/楕円 409"/>
        <xdr:cNvSpPr/>
      </xdr:nvSpPr>
      <xdr:spPr>
        <a:xfrm>
          <a:off x="13462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85772</xdr:rowOff>
    </xdr:from>
    <xdr:ext cx="762000" cy="259045"/>
    <xdr:sp macro="" textlink="">
      <xdr:nvSpPr>
        <xdr:cNvPr id="411" name="テキスト ボックス 410"/>
        <xdr:cNvSpPr txBox="1"/>
      </xdr:nvSpPr>
      <xdr:spPr>
        <a:xfrm>
          <a:off x="13131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について、充当基金残高の減少により、前年度より１６．７パーセント悪化した。依然として類似団体平均を上回っている。今後は、第五次総合計画のもと、事業精査により新規発行債を抑制するなど、将来の負担軽減のための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67068</xdr:rowOff>
    </xdr:from>
    <xdr:to>
      <xdr:col>24</xdr:col>
      <xdr:colOff>558800</xdr:colOff>
      <xdr:row>19</xdr:row>
      <xdr:rowOff>87509</xdr:rowOff>
    </xdr:to>
    <xdr:cxnSp macro="">
      <xdr:nvCxnSpPr>
        <xdr:cNvPr id="447" name="直線コネクタ 446"/>
        <xdr:cNvCxnSpPr/>
      </xdr:nvCxnSpPr>
      <xdr:spPr>
        <a:xfrm>
          <a:off x="16179800" y="3153168"/>
          <a:ext cx="838200" cy="19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48"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9" name="フローチャート : 判断 448"/>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67068</xdr:rowOff>
    </xdr:from>
    <xdr:to>
      <xdr:col>23</xdr:col>
      <xdr:colOff>406400</xdr:colOff>
      <xdr:row>19</xdr:row>
      <xdr:rowOff>44994</xdr:rowOff>
    </xdr:to>
    <xdr:cxnSp macro="">
      <xdr:nvCxnSpPr>
        <xdr:cNvPr id="450" name="直線コネクタ 449"/>
        <xdr:cNvCxnSpPr/>
      </xdr:nvCxnSpPr>
      <xdr:spPr>
        <a:xfrm flipV="1">
          <a:off x="15290800" y="3153168"/>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51" name="フローチャート : 判断 450"/>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2" name="テキスト ボックス 451"/>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44994</xdr:rowOff>
    </xdr:from>
    <xdr:to>
      <xdr:col>22</xdr:col>
      <xdr:colOff>203200</xdr:colOff>
      <xdr:row>19</xdr:row>
      <xdr:rowOff>110490</xdr:rowOff>
    </xdr:to>
    <xdr:cxnSp macro="">
      <xdr:nvCxnSpPr>
        <xdr:cNvPr id="453" name="直線コネクタ 452"/>
        <xdr:cNvCxnSpPr/>
      </xdr:nvCxnSpPr>
      <xdr:spPr>
        <a:xfrm flipV="1">
          <a:off x="14401800" y="3302544"/>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78800</xdr:rowOff>
    </xdr:from>
    <xdr:to>
      <xdr:col>22</xdr:col>
      <xdr:colOff>254000</xdr:colOff>
      <xdr:row>17</xdr:row>
      <xdr:rowOff>8950</xdr:rowOff>
    </xdr:to>
    <xdr:sp macro="" textlink="">
      <xdr:nvSpPr>
        <xdr:cNvPr id="454" name="フローチャート : 判断 453"/>
        <xdr:cNvSpPr/>
      </xdr:nvSpPr>
      <xdr:spPr>
        <a:xfrm>
          <a:off x="15240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19127</xdr:rowOff>
    </xdr:from>
    <xdr:ext cx="762000" cy="259045"/>
    <xdr:sp macro="" textlink="">
      <xdr:nvSpPr>
        <xdr:cNvPr id="455" name="テキスト ボックス 454"/>
        <xdr:cNvSpPr txBox="1"/>
      </xdr:nvSpPr>
      <xdr:spPr>
        <a:xfrm>
          <a:off x="14909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110490</xdr:rowOff>
    </xdr:from>
    <xdr:to>
      <xdr:col>21</xdr:col>
      <xdr:colOff>0</xdr:colOff>
      <xdr:row>21</xdr:row>
      <xdr:rowOff>19231</xdr:rowOff>
    </xdr:to>
    <xdr:cxnSp macro="">
      <xdr:nvCxnSpPr>
        <xdr:cNvPr id="456" name="直線コネクタ 455"/>
        <xdr:cNvCxnSpPr/>
      </xdr:nvCxnSpPr>
      <xdr:spPr>
        <a:xfrm flipV="1">
          <a:off x="13512800" y="3368040"/>
          <a:ext cx="889000" cy="25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146594</xdr:rowOff>
    </xdr:from>
    <xdr:to>
      <xdr:col>21</xdr:col>
      <xdr:colOff>50800</xdr:colOff>
      <xdr:row>17</xdr:row>
      <xdr:rowOff>76744</xdr:rowOff>
    </xdr:to>
    <xdr:sp macro="" textlink="">
      <xdr:nvSpPr>
        <xdr:cNvPr id="457" name="フローチャート : 判断 456"/>
        <xdr:cNvSpPr/>
      </xdr:nvSpPr>
      <xdr:spPr>
        <a:xfrm>
          <a:off x="14351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86921</xdr:rowOff>
    </xdr:from>
    <xdr:ext cx="762000" cy="259045"/>
    <xdr:sp macro="" textlink="">
      <xdr:nvSpPr>
        <xdr:cNvPr id="458" name="テキスト ボックス 457"/>
        <xdr:cNvSpPr txBox="1"/>
      </xdr:nvSpPr>
      <xdr:spPr>
        <a:xfrm>
          <a:off x="14020800" y="265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52131</xdr:rowOff>
    </xdr:from>
    <xdr:to>
      <xdr:col>19</xdr:col>
      <xdr:colOff>533400</xdr:colOff>
      <xdr:row>17</xdr:row>
      <xdr:rowOff>153731</xdr:rowOff>
    </xdr:to>
    <xdr:sp macro="" textlink="">
      <xdr:nvSpPr>
        <xdr:cNvPr id="459" name="フローチャート : 判断 458"/>
        <xdr:cNvSpPr/>
      </xdr:nvSpPr>
      <xdr:spPr>
        <a:xfrm>
          <a:off x="13462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163908</xdr:rowOff>
    </xdr:from>
    <xdr:ext cx="762000" cy="259045"/>
    <xdr:sp macro="" textlink="">
      <xdr:nvSpPr>
        <xdr:cNvPr id="460" name="テキスト ボックス 459"/>
        <xdr:cNvSpPr txBox="1"/>
      </xdr:nvSpPr>
      <xdr:spPr>
        <a:xfrm>
          <a:off x="13131800" y="27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36709</xdr:rowOff>
    </xdr:from>
    <xdr:to>
      <xdr:col>24</xdr:col>
      <xdr:colOff>609600</xdr:colOff>
      <xdr:row>19</xdr:row>
      <xdr:rowOff>138309</xdr:rowOff>
    </xdr:to>
    <xdr:sp macro="" textlink="">
      <xdr:nvSpPr>
        <xdr:cNvPr id="466" name="円/楕円 465"/>
        <xdr:cNvSpPr/>
      </xdr:nvSpPr>
      <xdr:spPr>
        <a:xfrm>
          <a:off x="16967200" y="32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8786</xdr:rowOff>
    </xdr:from>
    <xdr:ext cx="762000" cy="259045"/>
    <xdr:sp macro="" textlink="">
      <xdr:nvSpPr>
        <xdr:cNvPr id="467" name="将来負担の状況該当値テキスト"/>
        <xdr:cNvSpPr txBox="1"/>
      </xdr:nvSpPr>
      <xdr:spPr>
        <a:xfrm>
          <a:off x="17106900" y="326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16268</xdr:rowOff>
    </xdr:from>
    <xdr:to>
      <xdr:col>23</xdr:col>
      <xdr:colOff>457200</xdr:colOff>
      <xdr:row>18</xdr:row>
      <xdr:rowOff>117868</xdr:rowOff>
    </xdr:to>
    <xdr:sp macro="" textlink="">
      <xdr:nvSpPr>
        <xdr:cNvPr id="468" name="円/楕円 467"/>
        <xdr:cNvSpPr/>
      </xdr:nvSpPr>
      <xdr:spPr>
        <a:xfrm>
          <a:off x="16129000" y="31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102645</xdr:rowOff>
    </xdr:from>
    <xdr:ext cx="736600" cy="259045"/>
    <xdr:sp macro="" textlink="">
      <xdr:nvSpPr>
        <xdr:cNvPr id="469" name="テキスト ボックス 468"/>
        <xdr:cNvSpPr txBox="1"/>
      </xdr:nvSpPr>
      <xdr:spPr>
        <a:xfrm>
          <a:off x="15798800" y="318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165644</xdr:rowOff>
    </xdr:from>
    <xdr:to>
      <xdr:col>22</xdr:col>
      <xdr:colOff>254000</xdr:colOff>
      <xdr:row>19</xdr:row>
      <xdr:rowOff>95794</xdr:rowOff>
    </xdr:to>
    <xdr:sp macro="" textlink="">
      <xdr:nvSpPr>
        <xdr:cNvPr id="470" name="円/楕円 469"/>
        <xdr:cNvSpPr/>
      </xdr:nvSpPr>
      <xdr:spPr>
        <a:xfrm>
          <a:off x="15240000" y="32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80571</xdr:rowOff>
    </xdr:from>
    <xdr:ext cx="762000" cy="259045"/>
    <xdr:sp macro="" textlink="">
      <xdr:nvSpPr>
        <xdr:cNvPr id="471" name="テキスト ボックス 470"/>
        <xdr:cNvSpPr txBox="1"/>
      </xdr:nvSpPr>
      <xdr:spPr>
        <a:xfrm>
          <a:off x="14909800" y="333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59690</xdr:rowOff>
    </xdr:from>
    <xdr:to>
      <xdr:col>21</xdr:col>
      <xdr:colOff>50800</xdr:colOff>
      <xdr:row>19</xdr:row>
      <xdr:rowOff>161290</xdr:rowOff>
    </xdr:to>
    <xdr:sp macro="" textlink="">
      <xdr:nvSpPr>
        <xdr:cNvPr id="472" name="円/楕円 471"/>
        <xdr:cNvSpPr/>
      </xdr:nvSpPr>
      <xdr:spPr>
        <a:xfrm>
          <a:off x="14351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146067</xdr:rowOff>
    </xdr:from>
    <xdr:ext cx="762000" cy="259045"/>
    <xdr:sp macro="" textlink="">
      <xdr:nvSpPr>
        <xdr:cNvPr id="473" name="テキスト ボックス 472"/>
        <xdr:cNvSpPr txBox="1"/>
      </xdr:nvSpPr>
      <xdr:spPr>
        <a:xfrm>
          <a:off x="14020800" y="34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139881</xdr:rowOff>
    </xdr:from>
    <xdr:to>
      <xdr:col>19</xdr:col>
      <xdr:colOff>533400</xdr:colOff>
      <xdr:row>21</xdr:row>
      <xdr:rowOff>70031</xdr:rowOff>
    </xdr:to>
    <xdr:sp macro="" textlink="">
      <xdr:nvSpPr>
        <xdr:cNvPr id="474" name="円/楕円 473"/>
        <xdr:cNvSpPr/>
      </xdr:nvSpPr>
      <xdr:spPr>
        <a:xfrm>
          <a:off x="13462000" y="35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54808</xdr:rowOff>
    </xdr:from>
    <xdr:ext cx="762000" cy="259045"/>
    <xdr:sp macro="" textlink="">
      <xdr:nvSpPr>
        <xdr:cNvPr id="475" name="テキスト ボックス 474"/>
        <xdr:cNvSpPr txBox="1"/>
      </xdr:nvSpPr>
      <xdr:spPr>
        <a:xfrm>
          <a:off x="13131800" y="365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15,211
15,021
18.16
6,570,891
6,246,605
269,299
3,993,111
5,771,508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89.8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これまで下回っていた。今年度、平均を上回ったのは、ラスパイレス指数の適正化を図り、若干指数が上昇したためである。今後も新規採用の抑制等により職員数の減少を図り、適正化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168910</xdr:rowOff>
    </xdr:from>
    <xdr:to>
      <xdr:col>7</xdr:col>
      <xdr:colOff>15875</xdr:colOff>
      <xdr:row>36</xdr:row>
      <xdr:rowOff>96520</xdr:rowOff>
    </xdr:to>
    <xdr:cxnSp macro="">
      <xdr:nvCxnSpPr>
        <xdr:cNvPr id="66" name="直線コネクタ 65"/>
        <xdr:cNvCxnSpPr/>
      </xdr:nvCxnSpPr>
      <xdr:spPr>
        <a:xfrm>
          <a:off x="3987800" y="61696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168910</xdr:rowOff>
    </xdr:from>
    <xdr:to>
      <xdr:col>5</xdr:col>
      <xdr:colOff>549275</xdr:colOff>
      <xdr:row>36</xdr:row>
      <xdr:rowOff>81280</xdr:rowOff>
    </xdr:to>
    <xdr:cxnSp macro="">
      <xdr:nvCxnSpPr>
        <xdr:cNvPr id="69" name="直線コネクタ 68"/>
        <xdr:cNvCxnSpPr/>
      </xdr:nvCxnSpPr>
      <xdr:spPr>
        <a:xfrm flipV="1">
          <a:off x="3098800" y="6169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96520</xdr:rowOff>
    </xdr:to>
    <xdr:cxnSp macro="">
      <xdr:nvCxnSpPr>
        <xdr:cNvPr id="72" name="直線コネクタ 71"/>
        <xdr:cNvCxnSpPr/>
      </xdr:nvCxnSpPr>
      <xdr:spPr>
        <a:xfrm flipV="1">
          <a:off x="2209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36</xdr:row>
      <xdr:rowOff>96520</xdr:rowOff>
    </xdr:to>
    <xdr:cxnSp macro="">
      <xdr:nvCxnSpPr>
        <xdr:cNvPr id="75" name="直線コネクタ 74"/>
        <xdr:cNvCxnSpPr/>
      </xdr:nvCxnSpPr>
      <xdr:spPr>
        <a:xfrm>
          <a:off x="1320800" y="6169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45720</xdr:rowOff>
    </xdr:from>
    <xdr:to>
      <xdr:col>7</xdr:col>
      <xdr:colOff>66675</xdr:colOff>
      <xdr:row>36</xdr:row>
      <xdr:rowOff>147320</xdr:rowOff>
    </xdr:to>
    <xdr:sp macro="" textlink="">
      <xdr:nvSpPr>
        <xdr:cNvPr id="85" name="円/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17797</xdr:rowOff>
    </xdr:from>
    <xdr:ext cx="762000" cy="259045"/>
    <xdr:sp macro="" textlink="">
      <xdr:nvSpPr>
        <xdr:cNvPr id="86" name="人件費該当値テキスト"/>
        <xdr:cNvSpPr txBox="1"/>
      </xdr:nvSpPr>
      <xdr:spPr>
        <a:xfrm>
          <a:off x="4914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118110</xdr:rowOff>
    </xdr:from>
    <xdr:to>
      <xdr:col>5</xdr:col>
      <xdr:colOff>600075</xdr:colOff>
      <xdr:row>36</xdr:row>
      <xdr:rowOff>48260</xdr:rowOff>
    </xdr:to>
    <xdr:sp macro="" textlink="">
      <xdr:nvSpPr>
        <xdr:cNvPr id="87" name="円/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9" name="円/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91" name="円/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3" name="円/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臨時職員等の採用により、前年度対比で１．２ポイントの増加となった。依然、類似団体平均を上回っているため、事務事業の見直し等経常経費の削減・施設の統廃合等に努め、コスト削減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88900</xdr:rowOff>
    </xdr:from>
    <xdr:to>
      <xdr:col>24</xdr:col>
      <xdr:colOff>31750</xdr:colOff>
      <xdr:row>19</xdr:row>
      <xdr:rowOff>8890</xdr:rowOff>
    </xdr:to>
    <xdr:cxnSp macro="">
      <xdr:nvCxnSpPr>
        <xdr:cNvPr id="127" name="直線コネクタ 126"/>
        <xdr:cNvCxnSpPr/>
      </xdr:nvCxnSpPr>
      <xdr:spPr>
        <a:xfrm>
          <a:off x="15671800" y="3175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88900</xdr:rowOff>
    </xdr:from>
    <xdr:to>
      <xdr:col>22</xdr:col>
      <xdr:colOff>565150</xdr:colOff>
      <xdr:row>19</xdr:row>
      <xdr:rowOff>92710</xdr:rowOff>
    </xdr:to>
    <xdr:cxnSp macro="">
      <xdr:nvCxnSpPr>
        <xdr:cNvPr id="130" name="直線コネクタ 129"/>
        <xdr:cNvCxnSpPr/>
      </xdr:nvCxnSpPr>
      <xdr:spPr>
        <a:xfrm flipV="1">
          <a:off x="14782800" y="31750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142240</xdr:rowOff>
    </xdr:from>
    <xdr:to>
      <xdr:col>21</xdr:col>
      <xdr:colOff>361950</xdr:colOff>
      <xdr:row>19</xdr:row>
      <xdr:rowOff>92710</xdr:rowOff>
    </xdr:to>
    <xdr:cxnSp macro="">
      <xdr:nvCxnSpPr>
        <xdr:cNvPr id="133" name="直線コネクタ 132"/>
        <xdr:cNvCxnSpPr/>
      </xdr:nvCxnSpPr>
      <xdr:spPr>
        <a:xfrm>
          <a:off x="13893800" y="3228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50800</xdr:rowOff>
    </xdr:from>
    <xdr:to>
      <xdr:col>20</xdr:col>
      <xdr:colOff>158750</xdr:colOff>
      <xdr:row>18</xdr:row>
      <xdr:rowOff>142240</xdr:rowOff>
    </xdr:to>
    <xdr:cxnSp macro="">
      <xdr:nvCxnSpPr>
        <xdr:cNvPr id="136" name="直線コネクタ 135"/>
        <xdr:cNvCxnSpPr/>
      </xdr:nvCxnSpPr>
      <xdr:spPr>
        <a:xfrm>
          <a:off x="13004800" y="3136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129540</xdr:rowOff>
    </xdr:from>
    <xdr:to>
      <xdr:col>24</xdr:col>
      <xdr:colOff>82550</xdr:colOff>
      <xdr:row>19</xdr:row>
      <xdr:rowOff>59690</xdr:rowOff>
    </xdr:to>
    <xdr:sp macro="" textlink="">
      <xdr:nvSpPr>
        <xdr:cNvPr id="146" name="円/楕円 145"/>
        <xdr:cNvSpPr/>
      </xdr:nvSpPr>
      <xdr:spPr>
        <a:xfrm>
          <a:off x="164592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101617</xdr:rowOff>
    </xdr:from>
    <xdr:ext cx="762000" cy="259045"/>
    <xdr:sp macro="" textlink="">
      <xdr:nvSpPr>
        <xdr:cNvPr id="147" name="物件費該当値テキスト"/>
        <xdr:cNvSpPr txBox="1"/>
      </xdr:nvSpPr>
      <xdr:spPr>
        <a:xfrm>
          <a:off x="165989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38100</xdr:rowOff>
    </xdr:from>
    <xdr:to>
      <xdr:col>22</xdr:col>
      <xdr:colOff>615950</xdr:colOff>
      <xdr:row>18</xdr:row>
      <xdr:rowOff>139700</xdr:rowOff>
    </xdr:to>
    <xdr:sp macro="" textlink="">
      <xdr:nvSpPr>
        <xdr:cNvPr id="148" name="円/楕円 147"/>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124477</xdr:rowOff>
    </xdr:from>
    <xdr:ext cx="736600" cy="259045"/>
    <xdr:sp macro="" textlink="">
      <xdr:nvSpPr>
        <xdr:cNvPr id="149" name="テキスト ボックス 148"/>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41910</xdr:rowOff>
    </xdr:from>
    <xdr:to>
      <xdr:col>21</xdr:col>
      <xdr:colOff>412750</xdr:colOff>
      <xdr:row>19</xdr:row>
      <xdr:rowOff>143510</xdr:rowOff>
    </xdr:to>
    <xdr:sp macro="" textlink="">
      <xdr:nvSpPr>
        <xdr:cNvPr id="150" name="円/楕円 149"/>
        <xdr:cNvSpPr/>
      </xdr:nvSpPr>
      <xdr:spPr>
        <a:xfrm>
          <a:off x="14732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128287</xdr:rowOff>
    </xdr:from>
    <xdr:ext cx="762000" cy="259045"/>
    <xdr:sp macro="" textlink="">
      <xdr:nvSpPr>
        <xdr:cNvPr id="151" name="テキスト ボックス 150"/>
        <xdr:cNvSpPr txBox="1"/>
      </xdr:nvSpPr>
      <xdr:spPr>
        <a:xfrm>
          <a:off x="14401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91440</xdr:rowOff>
    </xdr:from>
    <xdr:to>
      <xdr:col>20</xdr:col>
      <xdr:colOff>209550</xdr:colOff>
      <xdr:row>19</xdr:row>
      <xdr:rowOff>21590</xdr:rowOff>
    </xdr:to>
    <xdr:sp macro="" textlink="">
      <xdr:nvSpPr>
        <xdr:cNvPr id="152" name="円/楕円 151"/>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6367</xdr:rowOff>
    </xdr:from>
    <xdr:ext cx="762000" cy="259045"/>
    <xdr:sp macro="" textlink="">
      <xdr:nvSpPr>
        <xdr:cNvPr id="153" name="テキスト ボックス 152"/>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0</xdr:rowOff>
    </xdr:from>
    <xdr:to>
      <xdr:col>19</xdr:col>
      <xdr:colOff>6350</xdr:colOff>
      <xdr:row>18</xdr:row>
      <xdr:rowOff>101600</xdr:rowOff>
    </xdr:to>
    <xdr:sp macro="" textlink="">
      <xdr:nvSpPr>
        <xdr:cNvPr id="154" name="円/楕円 153"/>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86377</xdr:rowOff>
    </xdr:from>
    <xdr:ext cx="762000" cy="259045"/>
    <xdr:sp macro="" textlink="">
      <xdr:nvSpPr>
        <xdr:cNvPr id="155" name="テキスト ボックス 154"/>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総額は、年少人口の減少に伴う児童手当制度や小中学生医療費無料化事業の対象者の減により減少した結果である。今後は高齢者等の増加による施策事業費の増額が予測されるため、財政を圧迫しないよう事業執行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57</xdr:row>
      <xdr:rowOff>20865</xdr:rowOff>
    </xdr:to>
    <xdr:cxnSp macro="">
      <xdr:nvCxnSpPr>
        <xdr:cNvPr id="190" name="直線コネクタ 189"/>
        <xdr:cNvCxnSpPr/>
      </xdr:nvCxnSpPr>
      <xdr:spPr>
        <a:xfrm flipV="1">
          <a:off x="3987800" y="9613900"/>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57</xdr:row>
      <xdr:rowOff>20865</xdr:rowOff>
    </xdr:to>
    <xdr:cxnSp macro="">
      <xdr:nvCxnSpPr>
        <xdr:cNvPr id="193" name="直線コネクタ 192"/>
        <xdr:cNvCxnSpPr/>
      </xdr:nvCxnSpPr>
      <xdr:spPr>
        <a:xfrm>
          <a:off x="3098800" y="96465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143328</xdr:rowOff>
    </xdr:to>
    <xdr:cxnSp macro="">
      <xdr:nvCxnSpPr>
        <xdr:cNvPr id="196" name="直線コネクタ 195"/>
        <xdr:cNvCxnSpPr/>
      </xdr:nvCxnSpPr>
      <xdr:spPr>
        <a:xfrm flipV="1">
          <a:off x="2209800" y="9646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143328</xdr:rowOff>
    </xdr:to>
    <xdr:cxnSp macro="">
      <xdr:nvCxnSpPr>
        <xdr:cNvPr id="199" name="直線コネクタ 198"/>
        <xdr:cNvCxnSpPr/>
      </xdr:nvCxnSpPr>
      <xdr:spPr>
        <a:xfrm>
          <a:off x="1320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10"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11" name="円/楕円 210"/>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56442</xdr:rowOff>
    </xdr:from>
    <xdr:ext cx="736600" cy="259045"/>
    <xdr:sp macro="" textlink="">
      <xdr:nvSpPr>
        <xdr:cNvPr id="212" name="テキスト ボックス 211"/>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3" name="円/楕円 212"/>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214" name="テキスト ボックス 213"/>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92528</xdr:rowOff>
    </xdr:from>
    <xdr:to>
      <xdr:col>3</xdr:col>
      <xdr:colOff>193675</xdr:colOff>
      <xdr:row>57</xdr:row>
      <xdr:rowOff>22678</xdr:rowOff>
    </xdr:to>
    <xdr:sp macro="" textlink="">
      <xdr:nvSpPr>
        <xdr:cNvPr id="215" name="円/楕円 214"/>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16" name="テキスト ボックス 215"/>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7" name="円/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8" name="テキスト ボックス 217"/>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大きく下回っている。しかし、公共下水道事業特別会計への繰出金が経常的に必要となっている。下水道事業については、今後も公債費が増加する見込のため、料金見直しによる健全化等を図り、普通会計の負担額を減らしていくよう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165862</xdr:rowOff>
    </xdr:from>
    <xdr:to>
      <xdr:col>24</xdr:col>
      <xdr:colOff>31750</xdr:colOff>
      <xdr:row>56</xdr:row>
      <xdr:rowOff>72136</xdr:rowOff>
    </xdr:to>
    <xdr:cxnSp macro="">
      <xdr:nvCxnSpPr>
        <xdr:cNvPr id="248" name="直線コネクタ 247"/>
        <xdr:cNvCxnSpPr/>
      </xdr:nvCxnSpPr>
      <xdr:spPr>
        <a:xfrm>
          <a:off x="15671800" y="95956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165862</xdr:rowOff>
    </xdr:from>
    <xdr:to>
      <xdr:col>22</xdr:col>
      <xdr:colOff>565150</xdr:colOff>
      <xdr:row>56</xdr:row>
      <xdr:rowOff>3556</xdr:rowOff>
    </xdr:to>
    <xdr:cxnSp macro="">
      <xdr:nvCxnSpPr>
        <xdr:cNvPr id="251" name="直線コネクタ 250"/>
        <xdr:cNvCxnSpPr/>
      </xdr:nvCxnSpPr>
      <xdr:spPr>
        <a:xfrm flipV="1">
          <a:off x="14782800" y="9595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56</xdr:row>
      <xdr:rowOff>3556</xdr:rowOff>
    </xdr:to>
    <xdr:cxnSp macro="">
      <xdr:nvCxnSpPr>
        <xdr:cNvPr id="254" name="直線コネクタ 253"/>
        <xdr:cNvCxnSpPr/>
      </xdr:nvCxnSpPr>
      <xdr:spPr>
        <a:xfrm>
          <a:off x="13893800" y="9568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5" name="フローチャート : 判断 254"/>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6" name="テキスト ボックス 255"/>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138430</xdr:rowOff>
    </xdr:to>
    <xdr:cxnSp macro="">
      <xdr:nvCxnSpPr>
        <xdr:cNvPr id="257" name="直線コネクタ 256"/>
        <xdr:cNvCxnSpPr/>
      </xdr:nvCxnSpPr>
      <xdr:spPr>
        <a:xfrm>
          <a:off x="13004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153924</xdr:rowOff>
    </xdr:from>
    <xdr:to>
      <xdr:col>20</xdr:col>
      <xdr:colOff>209550</xdr:colOff>
      <xdr:row>57</xdr:row>
      <xdr:rowOff>84074</xdr:rowOff>
    </xdr:to>
    <xdr:sp macro="" textlink="">
      <xdr:nvSpPr>
        <xdr:cNvPr id="258" name="フローチャート : 判断 257"/>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68851</xdr:rowOff>
    </xdr:from>
    <xdr:ext cx="762000" cy="259045"/>
    <xdr:sp macro="" textlink="">
      <xdr:nvSpPr>
        <xdr:cNvPr id="259" name="テキスト ボックス 258"/>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5334</xdr:rowOff>
    </xdr:from>
    <xdr:to>
      <xdr:col>19</xdr:col>
      <xdr:colOff>6350</xdr:colOff>
      <xdr:row>57</xdr:row>
      <xdr:rowOff>106934</xdr:rowOff>
    </xdr:to>
    <xdr:sp macro="" textlink="">
      <xdr:nvSpPr>
        <xdr:cNvPr id="260" name="フローチャート : 判断 259"/>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91711</xdr:rowOff>
    </xdr:from>
    <xdr:ext cx="762000" cy="259045"/>
    <xdr:sp macro="" textlink="">
      <xdr:nvSpPr>
        <xdr:cNvPr id="261" name="テキスト ボックス 260"/>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21336</xdr:rowOff>
    </xdr:from>
    <xdr:to>
      <xdr:col>24</xdr:col>
      <xdr:colOff>82550</xdr:colOff>
      <xdr:row>56</xdr:row>
      <xdr:rowOff>122936</xdr:rowOff>
    </xdr:to>
    <xdr:sp macro="" textlink="">
      <xdr:nvSpPr>
        <xdr:cNvPr id="267" name="円/楕円 266"/>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37863</xdr:rowOff>
    </xdr:from>
    <xdr:ext cx="762000" cy="259045"/>
    <xdr:sp macro="" textlink="">
      <xdr:nvSpPr>
        <xdr:cNvPr id="268" name="その他該当値テキスト"/>
        <xdr:cNvSpPr txBox="1"/>
      </xdr:nvSpPr>
      <xdr:spPr>
        <a:xfrm>
          <a:off x="16598900" y="946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115062</xdr:rowOff>
    </xdr:from>
    <xdr:to>
      <xdr:col>22</xdr:col>
      <xdr:colOff>615950</xdr:colOff>
      <xdr:row>56</xdr:row>
      <xdr:rowOff>45212</xdr:rowOff>
    </xdr:to>
    <xdr:sp macro="" textlink="">
      <xdr:nvSpPr>
        <xdr:cNvPr id="269" name="円/楕円 268"/>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55389</xdr:rowOff>
    </xdr:from>
    <xdr:ext cx="736600" cy="259045"/>
    <xdr:sp macro="" textlink="">
      <xdr:nvSpPr>
        <xdr:cNvPr id="270" name="テキスト ボックス 269"/>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124206</xdr:rowOff>
    </xdr:from>
    <xdr:to>
      <xdr:col>21</xdr:col>
      <xdr:colOff>412750</xdr:colOff>
      <xdr:row>56</xdr:row>
      <xdr:rowOff>54356</xdr:rowOff>
    </xdr:to>
    <xdr:sp macro="" textlink="">
      <xdr:nvSpPr>
        <xdr:cNvPr id="271" name="円/楕円 270"/>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64533</xdr:rowOff>
    </xdr:from>
    <xdr:ext cx="762000" cy="259045"/>
    <xdr:sp macro="" textlink="">
      <xdr:nvSpPr>
        <xdr:cNvPr id="272" name="テキスト ボックス 271"/>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73" name="円/楕円 272"/>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4" name="テキスト ボックス 273"/>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5" name="円/楕円 274"/>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6" name="テキスト ボックス 275"/>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補助費等に係る経常収支比率はほぼ横ばいで、類似団体平均を</a:t>
          </a:r>
        </a:p>
        <a:p>
          <a:r>
            <a:rPr kumimoji="1" lang="ja-JP" altLang="en-US" sz="1300">
              <a:latin typeface="ＭＳ Ｐゴシック"/>
            </a:rPr>
            <a:t>下回っている。今後も各種団体等への補助事業の精査・評価・見直しを継続して実施し、歳出の抑制を図っていく。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67564</xdr:rowOff>
    </xdr:to>
    <xdr:cxnSp macro="">
      <xdr:nvCxnSpPr>
        <xdr:cNvPr id="306" name="直線コネクタ 305"/>
        <xdr:cNvCxnSpPr/>
      </xdr:nvCxnSpPr>
      <xdr:spPr>
        <a:xfrm>
          <a:off x="15671800" y="62077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67564</xdr:rowOff>
    </xdr:to>
    <xdr:cxnSp macro="">
      <xdr:nvCxnSpPr>
        <xdr:cNvPr id="309" name="直線コネクタ 308"/>
        <xdr:cNvCxnSpPr/>
      </xdr:nvCxnSpPr>
      <xdr:spPr>
        <a:xfrm flipV="1">
          <a:off x="14782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36</xdr:row>
      <xdr:rowOff>67564</xdr:rowOff>
    </xdr:to>
    <xdr:cxnSp macro="">
      <xdr:nvCxnSpPr>
        <xdr:cNvPr id="312" name="直線コネクタ 311"/>
        <xdr:cNvCxnSpPr/>
      </xdr:nvCxnSpPr>
      <xdr:spPr>
        <a:xfrm>
          <a:off x="13893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3" name="フローチャート : 判断 312"/>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4" name="テキスト ボックス 313"/>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58420</xdr:rowOff>
    </xdr:to>
    <xdr:cxnSp macro="">
      <xdr:nvCxnSpPr>
        <xdr:cNvPr id="315" name="直線コネクタ 314"/>
        <xdr:cNvCxnSpPr/>
      </xdr:nvCxnSpPr>
      <xdr:spPr>
        <a:xfrm>
          <a:off x="13004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6" name="フローチャート : 判断 315"/>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17" name="テキスト ボックス 316"/>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8" name="フローチャート : 判断 317"/>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9" name="テキスト ボックス 318"/>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5" name="円/楕円 324"/>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6"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27" name="円/楕円 326"/>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28" name="テキスト ボックス 327"/>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9" name="円/楕円 328"/>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30" name="テキスト ボックス 329"/>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1" name="円/楕円 330"/>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32" name="テキスト ボックス 331"/>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33" name="円/楕円 332"/>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34" name="テキスト ボックス 33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に一部のものについて繰上償還を実施したため、大きく上昇したが、それ以降は通常償還となったため、少しずつ改善されてきた。しかし、類似団体平均を上回っている。今後も一般会計の地方債残高を抑えるために臨時財政対策債を除いて町債の発行額を極力抑制す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110998</xdr:rowOff>
    </xdr:from>
    <xdr:to>
      <xdr:col>7</xdr:col>
      <xdr:colOff>15875</xdr:colOff>
      <xdr:row>78</xdr:row>
      <xdr:rowOff>8128</xdr:rowOff>
    </xdr:to>
    <xdr:cxnSp macro="">
      <xdr:nvCxnSpPr>
        <xdr:cNvPr id="364" name="直線コネクタ 363"/>
        <xdr:cNvCxnSpPr/>
      </xdr:nvCxnSpPr>
      <xdr:spPr>
        <a:xfrm>
          <a:off x="3987800" y="133126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110998</xdr:rowOff>
    </xdr:from>
    <xdr:to>
      <xdr:col>5</xdr:col>
      <xdr:colOff>549275</xdr:colOff>
      <xdr:row>78</xdr:row>
      <xdr:rowOff>49276</xdr:rowOff>
    </xdr:to>
    <xdr:cxnSp macro="">
      <xdr:nvCxnSpPr>
        <xdr:cNvPr id="367" name="直線コネクタ 366"/>
        <xdr:cNvCxnSpPr/>
      </xdr:nvCxnSpPr>
      <xdr:spPr>
        <a:xfrm flipV="1">
          <a:off x="3098800" y="133126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49276</xdr:rowOff>
    </xdr:from>
    <xdr:to>
      <xdr:col>4</xdr:col>
      <xdr:colOff>346075</xdr:colOff>
      <xdr:row>78</xdr:row>
      <xdr:rowOff>149861</xdr:rowOff>
    </xdr:to>
    <xdr:cxnSp macro="">
      <xdr:nvCxnSpPr>
        <xdr:cNvPr id="370" name="直線コネクタ 369"/>
        <xdr:cNvCxnSpPr/>
      </xdr:nvCxnSpPr>
      <xdr:spPr>
        <a:xfrm flipV="1">
          <a:off x="2209800" y="13422376"/>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1" name="フローチャート : 判断 370"/>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2" name="テキスト ボックス 371"/>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44704</xdr:rowOff>
    </xdr:from>
    <xdr:to>
      <xdr:col>3</xdr:col>
      <xdr:colOff>142875</xdr:colOff>
      <xdr:row>78</xdr:row>
      <xdr:rowOff>149861</xdr:rowOff>
    </xdr:to>
    <xdr:cxnSp macro="">
      <xdr:nvCxnSpPr>
        <xdr:cNvPr id="373" name="直線コネクタ 372"/>
        <xdr:cNvCxnSpPr/>
      </xdr:nvCxnSpPr>
      <xdr:spPr>
        <a:xfrm>
          <a:off x="1320800" y="134178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4" name="フローチャート : 判断 373"/>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5" name="テキスト ボックス 374"/>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6" name="フローチャート : 判断 375"/>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77" name="テキスト ボックス 376"/>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83" name="円/楕円 382"/>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100855</xdr:rowOff>
    </xdr:from>
    <xdr:ext cx="762000" cy="259045"/>
    <xdr:sp macro="" textlink="">
      <xdr:nvSpPr>
        <xdr:cNvPr id="384"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60198</xdr:rowOff>
    </xdr:from>
    <xdr:to>
      <xdr:col>5</xdr:col>
      <xdr:colOff>600075</xdr:colOff>
      <xdr:row>77</xdr:row>
      <xdr:rowOff>161798</xdr:rowOff>
    </xdr:to>
    <xdr:sp macro="" textlink="">
      <xdr:nvSpPr>
        <xdr:cNvPr id="385" name="円/楕円 384"/>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146575</xdr:rowOff>
    </xdr:from>
    <xdr:ext cx="736600" cy="259045"/>
    <xdr:sp macro="" textlink="">
      <xdr:nvSpPr>
        <xdr:cNvPr id="386" name="テキスト ボックス 385"/>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87" name="円/楕円 386"/>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84853</xdr:rowOff>
    </xdr:from>
    <xdr:ext cx="762000" cy="259045"/>
    <xdr:sp macro="" textlink="">
      <xdr:nvSpPr>
        <xdr:cNvPr id="388" name="テキスト ボックス 387"/>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89" name="円/楕円 388"/>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90" name="テキスト ボックス 38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165354</xdr:rowOff>
    </xdr:from>
    <xdr:to>
      <xdr:col>1</xdr:col>
      <xdr:colOff>676275</xdr:colOff>
      <xdr:row>78</xdr:row>
      <xdr:rowOff>95504</xdr:rowOff>
    </xdr:to>
    <xdr:sp macro="" textlink="">
      <xdr:nvSpPr>
        <xdr:cNvPr id="391" name="円/楕円 390"/>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80281</xdr:rowOff>
    </xdr:from>
    <xdr:ext cx="762000" cy="259045"/>
    <xdr:sp macro="" textlink="">
      <xdr:nvSpPr>
        <xdr:cNvPr id="392" name="テキスト ボックス 391"/>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低い水準である。下水道事業は平成２１年度で面整備工事が終了しているが、下水道会計への繰出金（元利償還金に充当）については、引き続き必要であるため、下水道加入率の促進や使用料の見直し等も検討していく。長期的な視野に立ち健全な財政運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92711</xdr:rowOff>
    </xdr:from>
    <xdr:to>
      <xdr:col>24</xdr:col>
      <xdr:colOff>31750</xdr:colOff>
      <xdr:row>77</xdr:row>
      <xdr:rowOff>66039</xdr:rowOff>
    </xdr:to>
    <xdr:cxnSp macro="">
      <xdr:nvCxnSpPr>
        <xdr:cNvPr id="425" name="直線コネクタ 424"/>
        <xdr:cNvCxnSpPr/>
      </xdr:nvCxnSpPr>
      <xdr:spPr>
        <a:xfrm>
          <a:off x="15671800" y="1312291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92711</xdr:rowOff>
    </xdr:from>
    <xdr:to>
      <xdr:col>22</xdr:col>
      <xdr:colOff>565150</xdr:colOff>
      <xdr:row>77</xdr:row>
      <xdr:rowOff>50800</xdr:rowOff>
    </xdr:to>
    <xdr:cxnSp macro="">
      <xdr:nvCxnSpPr>
        <xdr:cNvPr id="428" name="直線コネクタ 427"/>
        <xdr:cNvCxnSpPr/>
      </xdr:nvCxnSpPr>
      <xdr:spPr>
        <a:xfrm flipV="1">
          <a:off x="14782800" y="1312291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77</xdr:row>
      <xdr:rowOff>50800</xdr:rowOff>
    </xdr:to>
    <xdr:cxnSp macro="">
      <xdr:nvCxnSpPr>
        <xdr:cNvPr id="431" name="直線コネクタ 430"/>
        <xdr:cNvCxnSpPr/>
      </xdr:nvCxnSpPr>
      <xdr:spPr>
        <a:xfrm>
          <a:off x="13893800" y="131838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153670</xdr:rowOff>
    </xdr:to>
    <xdr:cxnSp macro="">
      <xdr:nvCxnSpPr>
        <xdr:cNvPr id="434" name="直線コネクタ 433"/>
        <xdr:cNvCxnSpPr/>
      </xdr:nvCxnSpPr>
      <xdr:spPr>
        <a:xfrm>
          <a:off x="13004800" y="130429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26670</xdr:rowOff>
    </xdr:from>
    <xdr:to>
      <xdr:col>20</xdr:col>
      <xdr:colOff>209550</xdr:colOff>
      <xdr:row>77</xdr:row>
      <xdr:rowOff>128270</xdr:rowOff>
    </xdr:to>
    <xdr:sp macro="" textlink="">
      <xdr:nvSpPr>
        <xdr:cNvPr id="435" name="フローチャート : 判断 434"/>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113047</xdr:rowOff>
    </xdr:from>
    <xdr:ext cx="762000" cy="259045"/>
    <xdr:sp macro="" textlink="">
      <xdr:nvSpPr>
        <xdr:cNvPr id="436" name="テキスト ボックス 435"/>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7" name="フローチャート : 判断 436"/>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8" name="テキスト ボックス 437"/>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15239</xdr:rowOff>
    </xdr:from>
    <xdr:to>
      <xdr:col>24</xdr:col>
      <xdr:colOff>82550</xdr:colOff>
      <xdr:row>77</xdr:row>
      <xdr:rowOff>116839</xdr:rowOff>
    </xdr:to>
    <xdr:sp macro="" textlink="">
      <xdr:nvSpPr>
        <xdr:cNvPr id="444" name="円/楕円 443"/>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31766</xdr:rowOff>
    </xdr:from>
    <xdr:ext cx="762000" cy="259045"/>
    <xdr:sp macro="" textlink="">
      <xdr:nvSpPr>
        <xdr:cNvPr id="445" name="公債費以外該当値テキスト"/>
        <xdr:cNvSpPr txBox="1"/>
      </xdr:nvSpPr>
      <xdr:spPr>
        <a:xfrm>
          <a:off x="165989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41911</xdr:rowOff>
    </xdr:from>
    <xdr:to>
      <xdr:col>22</xdr:col>
      <xdr:colOff>615950</xdr:colOff>
      <xdr:row>76</xdr:row>
      <xdr:rowOff>143511</xdr:rowOff>
    </xdr:to>
    <xdr:sp macro="" textlink="">
      <xdr:nvSpPr>
        <xdr:cNvPr id="446" name="円/楕円 445"/>
        <xdr:cNvSpPr/>
      </xdr:nvSpPr>
      <xdr:spPr>
        <a:xfrm>
          <a:off x="15621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153687</xdr:rowOff>
    </xdr:from>
    <xdr:ext cx="736600" cy="259045"/>
    <xdr:sp macro="" textlink="">
      <xdr:nvSpPr>
        <xdr:cNvPr id="447" name="テキスト ボックス 446"/>
        <xdr:cNvSpPr txBox="1"/>
      </xdr:nvSpPr>
      <xdr:spPr>
        <a:xfrm>
          <a:off x="15290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0</xdr:rowOff>
    </xdr:from>
    <xdr:to>
      <xdr:col>21</xdr:col>
      <xdr:colOff>412750</xdr:colOff>
      <xdr:row>77</xdr:row>
      <xdr:rowOff>101600</xdr:rowOff>
    </xdr:to>
    <xdr:sp macro="" textlink="">
      <xdr:nvSpPr>
        <xdr:cNvPr id="448" name="円/楕円 447"/>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111777</xdr:rowOff>
    </xdr:from>
    <xdr:ext cx="762000" cy="259045"/>
    <xdr:sp macro="" textlink="">
      <xdr:nvSpPr>
        <xdr:cNvPr id="449" name="テキスト ボックス 448"/>
        <xdr:cNvSpPr txBox="1"/>
      </xdr:nvSpPr>
      <xdr:spPr>
        <a:xfrm>
          <a:off x="14401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50" name="円/楕円 449"/>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51" name="テキスト ボックス 450"/>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2" name="円/楕円 451"/>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53" name="テキスト ボックス 452"/>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岐阜県安八町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79825</xdr:rowOff>
    </xdr:from>
    <xdr:to>
      <xdr:col>4</xdr:col>
      <xdr:colOff>1117600</xdr:colOff>
      <xdr:row>18</xdr:row>
      <xdr:rowOff>112903</xdr:rowOff>
    </xdr:to>
    <xdr:cxnSp macro="">
      <xdr:nvCxnSpPr>
        <xdr:cNvPr id="50" name="直線コネクタ 49"/>
        <xdr:cNvCxnSpPr/>
      </xdr:nvCxnSpPr>
      <xdr:spPr bwMode="auto">
        <a:xfrm flipV="1">
          <a:off x="5003800" y="3213550"/>
          <a:ext cx="647700" cy="33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108750</xdr:rowOff>
    </xdr:from>
    <xdr:to>
      <xdr:col>4</xdr:col>
      <xdr:colOff>469900</xdr:colOff>
      <xdr:row>18</xdr:row>
      <xdr:rowOff>112903</xdr:rowOff>
    </xdr:to>
    <xdr:cxnSp macro="">
      <xdr:nvCxnSpPr>
        <xdr:cNvPr id="53" name="直線コネクタ 52"/>
        <xdr:cNvCxnSpPr/>
      </xdr:nvCxnSpPr>
      <xdr:spPr bwMode="auto">
        <a:xfrm>
          <a:off x="4305300" y="3242475"/>
          <a:ext cx="698500" cy="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101260</xdr:rowOff>
    </xdr:from>
    <xdr:to>
      <xdr:col>3</xdr:col>
      <xdr:colOff>904875</xdr:colOff>
      <xdr:row>18</xdr:row>
      <xdr:rowOff>108750</xdr:rowOff>
    </xdr:to>
    <xdr:cxnSp macro="">
      <xdr:nvCxnSpPr>
        <xdr:cNvPr id="56" name="直線コネクタ 55"/>
        <xdr:cNvCxnSpPr/>
      </xdr:nvCxnSpPr>
      <xdr:spPr bwMode="auto">
        <a:xfrm>
          <a:off x="3606800" y="3234985"/>
          <a:ext cx="698500" cy="7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30091</xdr:rowOff>
    </xdr:from>
    <xdr:to>
      <xdr:col>3</xdr:col>
      <xdr:colOff>955675</xdr:colOff>
      <xdr:row>18</xdr:row>
      <xdr:rowOff>131691</xdr:rowOff>
    </xdr:to>
    <xdr:sp macro="" textlink="">
      <xdr:nvSpPr>
        <xdr:cNvPr id="57" name="フローチャート : 判断 56"/>
        <xdr:cNvSpPr/>
      </xdr:nvSpPr>
      <xdr:spPr bwMode="auto">
        <a:xfrm>
          <a:off x="4254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141868</xdr:rowOff>
    </xdr:from>
    <xdr:ext cx="762000" cy="259045"/>
    <xdr:sp macro="" textlink="">
      <xdr:nvSpPr>
        <xdr:cNvPr id="58" name="テキスト ボックス 57"/>
        <xdr:cNvSpPr txBox="1"/>
      </xdr:nvSpPr>
      <xdr:spPr>
        <a:xfrm>
          <a:off x="3924300" y="293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101260</xdr:rowOff>
    </xdr:from>
    <xdr:to>
      <xdr:col>3</xdr:col>
      <xdr:colOff>206375</xdr:colOff>
      <xdr:row>18</xdr:row>
      <xdr:rowOff>107782</xdr:rowOff>
    </xdr:to>
    <xdr:cxnSp macro="">
      <xdr:nvCxnSpPr>
        <xdr:cNvPr id="59" name="直線コネクタ 58"/>
        <xdr:cNvCxnSpPr/>
      </xdr:nvCxnSpPr>
      <xdr:spPr bwMode="auto">
        <a:xfrm flipV="1">
          <a:off x="2908300" y="3234985"/>
          <a:ext cx="698500" cy="6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45674</xdr:rowOff>
    </xdr:from>
    <xdr:to>
      <xdr:col>3</xdr:col>
      <xdr:colOff>257175</xdr:colOff>
      <xdr:row>18</xdr:row>
      <xdr:rowOff>147274</xdr:rowOff>
    </xdr:to>
    <xdr:sp macro="" textlink="">
      <xdr:nvSpPr>
        <xdr:cNvPr id="60" name="フローチャート : 判断 59"/>
        <xdr:cNvSpPr/>
      </xdr:nvSpPr>
      <xdr:spPr bwMode="auto">
        <a:xfrm>
          <a:off x="35560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157451</xdr:rowOff>
    </xdr:from>
    <xdr:ext cx="762000" cy="259045"/>
    <xdr:sp macro="" textlink="">
      <xdr:nvSpPr>
        <xdr:cNvPr id="61" name="テキスト ボックス 60"/>
        <xdr:cNvSpPr txBox="1"/>
      </xdr:nvSpPr>
      <xdr:spPr>
        <a:xfrm>
          <a:off x="3225800" y="294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27767</xdr:rowOff>
    </xdr:from>
    <xdr:to>
      <xdr:col>2</xdr:col>
      <xdr:colOff>692150</xdr:colOff>
      <xdr:row>18</xdr:row>
      <xdr:rowOff>129367</xdr:rowOff>
    </xdr:to>
    <xdr:sp macro="" textlink="">
      <xdr:nvSpPr>
        <xdr:cNvPr id="62" name="フローチャート : 判断 61"/>
        <xdr:cNvSpPr/>
      </xdr:nvSpPr>
      <xdr:spPr bwMode="auto">
        <a:xfrm>
          <a:off x="28575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139544</xdr:rowOff>
    </xdr:from>
    <xdr:ext cx="762000" cy="259045"/>
    <xdr:sp macro="" textlink="">
      <xdr:nvSpPr>
        <xdr:cNvPr id="63" name="テキスト ボックス 62"/>
        <xdr:cNvSpPr txBox="1"/>
      </xdr:nvSpPr>
      <xdr:spPr>
        <a:xfrm>
          <a:off x="2527300" y="293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29025</xdr:rowOff>
    </xdr:from>
    <xdr:to>
      <xdr:col>5</xdr:col>
      <xdr:colOff>34925</xdr:colOff>
      <xdr:row>18</xdr:row>
      <xdr:rowOff>130625</xdr:rowOff>
    </xdr:to>
    <xdr:sp macro="" textlink="">
      <xdr:nvSpPr>
        <xdr:cNvPr id="69" name="円/楕円 68"/>
        <xdr:cNvSpPr/>
      </xdr:nvSpPr>
      <xdr:spPr bwMode="auto">
        <a:xfrm>
          <a:off x="5600700" y="316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1102</xdr:rowOff>
    </xdr:from>
    <xdr:ext cx="762000" cy="259045"/>
    <xdr:sp macro="" textlink="">
      <xdr:nvSpPr>
        <xdr:cNvPr id="70" name="人口1人当たり決算額の推移該当値テキスト130"/>
        <xdr:cNvSpPr txBox="1"/>
      </xdr:nvSpPr>
      <xdr:spPr>
        <a:xfrm>
          <a:off x="5740400" y="31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94,941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62103</xdr:rowOff>
    </xdr:from>
    <xdr:to>
      <xdr:col>4</xdr:col>
      <xdr:colOff>520700</xdr:colOff>
      <xdr:row>18</xdr:row>
      <xdr:rowOff>163703</xdr:rowOff>
    </xdr:to>
    <xdr:sp macro="" textlink="">
      <xdr:nvSpPr>
        <xdr:cNvPr id="71" name="円/楕円 70"/>
        <xdr:cNvSpPr/>
      </xdr:nvSpPr>
      <xdr:spPr bwMode="auto">
        <a:xfrm>
          <a:off x="4953000" y="3195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148480</xdr:rowOff>
    </xdr:from>
    <xdr:ext cx="736600" cy="259045"/>
    <xdr:sp macro="" textlink="">
      <xdr:nvSpPr>
        <xdr:cNvPr id="72" name="テキスト ボックス 71"/>
        <xdr:cNvSpPr txBox="1"/>
      </xdr:nvSpPr>
      <xdr:spPr>
        <a:xfrm>
          <a:off x="4622800" y="3282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90,600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57950</xdr:rowOff>
    </xdr:from>
    <xdr:to>
      <xdr:col>3</xdr:col>
      <xdr:colOff>955675</xdr:colOff>
      <xdr:row>18</xdr:row>
      <xdr:rowOff>159550</xdr:rowOff>
    </xdr:to>
    <xdr:sp macro="" textlink="">
      <xdr:nvSpPr>
        <xdr:cNvPr id="73" name="円/楕円 72"/>
        <xdr:cNvSpPr/>
      </xdr:nvSpPr>
      <xdr:spPr bwMode="auto">
        <a:xfrm>
          <a:off x="4254500" y="3191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144327</xdr:rowOff>
    </xdr:from>
    <xdr:ext cx="762000" cy="259045"/>
    <xdr:sp macro="" textlink="">
      <xdr:nvSpPr>
        <xdr:cNvPr id="74" name="テキスト ボックス 73"/>
        <xdr:cNvSpPr txBox="1"/>
      </xdr:nvSpPr>
      <xdr:spPr>
        <a:xfrm>
          <a:off x="3924300" y="32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91,145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50460</xdr:rowOff>
    </xdr:from>
    <xdr:to>
      <xdr:col>3</xdr:col>
      <xdr:colOff>257175</xdr:colOff>
      <xdr:row>18</xdr:row>
      <xdr:rowOff>152060</xdr:rowOff>
    </xdr:to>
    <xdr:sp macro="" textlink="">
      <xdr:nvSpPr>
        <xdr:cNvPr id="75" name="円/楕円 74"/>
        <xdr:cNvSpPr/>
      </xdr:nvSpPr>
      <xdr:spPr bwMode="auto">
        <a:xfrm>
          <a:off x="3556000" y="318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136837</xdr:rowOff>
    </xdr:from>
    <xdr:ext cx="762000" cy="259045"/>
    <xdr:sp macro="" textlink="">
      <xdr:nvSpPr>
        <xdr:cNvPr id="76" name="テキスト ボックス 75"/>
        <xdr:cNvSpPr txBox="1"/>
      </xdr:nvSpPr>
      <xdr:spPr>
        <a:xfrm>
          <a:off x="3225800" y="327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92,128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56982</xdr:rowOff>
    </xdr:from>
    <xdr:to>
      <xdr:col>2</xdr:col>
      <xdr:colOff>692150</xdr:colOff>
      <xdr:row>18</xdr:row>
      <xdr:rowOff>158583</xdr:rowOff>
    </xdr:to>
    <xdr:sp macro="" textlink="">
      <xdr:nvSpPr>
        <xdr:cNvPr id="77" name="円/楕円 76"/>
        <xdr:cNvSpPr/>
      </xdr:nvSpPr>
      <xdr:spPr bwMode="auto">
        <a:xfrm>
          <a:off x="2857500" y="319070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143359</xdr:rowOff>
    </xdr:from>
    <xdr:ext cx="762000" cy="259045"/>
    <xdr:sp macro="" textlink="">
      <xdr:nvSpPr>
        <xdr:cNvPr id="78" name="テキスト ボックス 77"/>
        <xdr:cNvSpPr txBox="1"/>
      </xdr:nvSpPr>
      <xdr:spPr>
        <a:xfrm>
          <a:off x="2527300" y="327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100940</xdr:rowOff>
    </xdr:from>
    <xdr:to>
      <xdr:col>4</xdr:col>
      <xdr:colOff>1117600</xdr:colOff>
      <xdr:row>36</xdr:row>
      <xdr:rowOff>141435</xdr:rowOff>
    </xdr:to>
    <xdr:cxnSp macro="">
      <xdr:nvCxnSpPr>
        <xdr:cNvPr id="115" name="直線コネクタ 114"/>
        <xdr:cNvCxnSpPr/>
      </xdr:nvCxnSpPr>
      <xdr:spPr bwMode="auto">
        <a:xfrm flipV="1">
          <a:off x="5003800" y="7054190"/>
          <a:ext cx="647700" cy="40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85717</xdr:rowOff>
    </xdr:from>
    <xdr:ext cx="762000" cy="259045"/>
    <xdr:sp macro="" textlink="">
      <xdr:nvSpPr>
        <xdr:cNvPr id="116" name="人口1人当たり決算額の推移平均値テキスト445"/>
        <xdr:cNvSpPr txBox="1"/>
      </xdr:nvSpPr>
      <xdr:spPr>
        <a:xfrm>
          <a:off x="5740400" y="7038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41373</xdr:rowOff>
    </xdr:from>
    <xdr:to>
      <xdr:col>4</xdr:col>
      <xdr:colOff>469900</xdr:colOff>
      <xdr:row>36</xdr:row>
      <xdr:rowOff>141435</xdr:rowOff>
    </xdr:to>
    <xdr:cxnSp macro="">
      <xdr:nvCxnSpPr>
        <xdr:cNvPr id="118" name="直線コネクタ 117"/>
        <xdr:cNvCxnSpPr/>
      </xdr:nvCxnSpPr>
      <xdr:spPr bwMode="auto">
        <a:xfrm>
          <a:off x="4305300" y="6994623"/>
          <a:ext cx="698500" cy="100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32817</xdr:rowOff>
    </xdr:from>
    <xdr:to>
      <xdr:col>3</xdr:col>
      <xdr:colOff>904875</xdr:colOff>
      <xdr:row>36</xdr:row>
      <xdr:rowOff>41373</xdr:rowOff>
    </xdr:to>
    <xdr:cxnSp macro="">
      <xdr:nvCxnSpPr>
        <xdr:cNvPr id="121" name="直線コネクタ 120"/>
        <xdr:cNvCxnSpPr/>
      </xdr:nvCxnSpPr>
      <xdr:spPr bwMode="auto">
        <a:xfrm>
          <a:off x="3606800" y="6986067"/>
          <a:ext cx="6985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20748</xdr:rowOff>
    </xdr:from>
    <xdr:to>
      <xdr:col>3</xdr:col>
      <xdr:colOff>955675</xdr:colOff>
      <xdr:row>37</xdr:row>
      <xdr:rowOff>122348</xdr:rowOff>
    </xdr:to>
    <xdr:sp macro="" textlink="">
      <xdr:nvSpPr>
        <xdr:cNvPr id="122" name="フローチャート : 判断 121"/>
        <xdr:cNvSpPr/>
      </xdr:nvSpPr>
      <xdr:spPr bwMode="auto">
        <a:xfrm>
          <a:off x="4254500" y="71454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107125</xdr:rowOff>
    </xdr:from>
    <xdr:ext cx="762000" cy="259045"/>
    <xdr:sp macro="" textlink="">
      <xdr:nvSpPr>
        <xdr:cNvPr id="123" name="テキスト ボックス 122"/>
        <xdr:cNvSpPr txBox="1"/>
      </xdr:nvSpPr>
      <xdr:spPr>
        <a:xfrm>
          <a:off x="3924300" y="72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200936</xdr:rowOff>
    </xdr:from>
    <xdr:to>
      <xdr:col>3</xdr:col>
      <xdr:colOff>206375</xdr:colOff>
      <xdr:row>36</xdr:row>
      <xdr:rowOff>32817</xdr:rowOff>
    </xdr:to>
    <xdr:cxnSp macro="">
      <xdr:nvCxnSpPr>
        <xdr:cNvPr id="124" name="直線コネクタ 123"/>
        <xdr:cNvCxnSpPr/>
      </xdr:nvCxnSpPr>
      <xdr:spPr bwMode="auto">
        <a:xfrm>
          <a:off x="2908300" y="6811286"/>
          <a:ext cx="698500" cy="174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104971</xdr:rowOff>
    </xdr:from>
    <xdr:to>
      <xdr:col>3</xdr:col>
      <xdr:colOff>257175</xdr:colOff>
      <xdr:row>37</xdr:row>
      <xdr:rowOff>35121</xdr:rowOff>
    </xdr:to>
    <xdr:sp macro="" textlink="">
      <xdr:nvSpPr>
        <xdr:cNvPr id="125" name="フローチャート : 判断 124"/>
        <xdr:cNvSpPr/>
      </xdr:nvSpPr>
      <xdr:spPr bwMode="auto">
        <a:xfrm>
          <a:off x="3556000" y="7058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19898</xdr:rowOff>
    </xdr:from>
    <xdr:ext cx="762000" cy="259045"/>
    <xdr:sp macro="" textlink="">
      <xdr:nvSpPr>
        <xdr:cNvPr id="126" name="テキスト ボックス 125"/>
        <xdr:cNvSpPr txBox="1"/>
      </xdr:nvSpPr>
      <xdr:spPr>
        <a:xfrm>
          <a:off x="3225800" y="714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54614</xdr:rowOff>
    </xdr:from>
    <xdr:to>
      <xdr:col>2</xdr:col>
      <xdr:colOff>692150</xdr:colOff>
      <xdr:row>36</xdr:row>
      <xdr:rowOff>156214</xdr:rowOff>
    </xdr:to>
    <xdr:sp macro="" textlink="">
      <xdr:nvSpPr>
        <xdr:cNvPr id="127" name="フローチャート : 判断 126"/>
        <xdr:cNvSpPr/>
      </xdr:nvSpPr>
      <xdr:spPr bwMode="auto">
        <a:xfrm>
          <a:off x="2857500" y="7007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140991</xdr:rowOff>
    </xdr:from>
    <xdr:ext cx="762000" cy="259045"/>
    <xdr:sp macro="" textlink="">
      <xdr:nvSpPr>
        <xdr:cNvPr id="128" name="テキスト ボックス 127"/>
        <xdr:cNvSpPr txBox="1"/>
      </xdr:nvSpPr>
      <xdr:spPr>
        <a:xfrm>
          <a:off x="2527300" y="709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50140</xdr:rowOff>
    </xdr:from>
    <xdr:to>
      <xdr:col>5</xdr:col>
      <xdr:colOff>34925</xdr:colOff>
      <xdr:row>36</xdr:row>
      <xdr:rowOff>151740</xdr:rowOff>
    </xdr:to>
    <xdr:sp macro="" textlink="">
      <xdr:nvSpPr>
        <xdr:cNvPr id="134" name="円/楕円 133"/>
        <xdr:cNvSpPr/>
      </xdr:nvSpPr>
      <xdr:spPr bwMode="auto">
        <a:xfrm>
          <a:off x="5600700" y="700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238117</xdr:rowOff>
    </xdr:from>
    <xdr:ext cx="762000" cy="259045"/>
    <xdr:sp macro="" textlink="">
      <xdr:nvSpPr>
        <xdr:cNvPr id="135" name="人口1人当たり決算額の推移該当値テキスト445"/>
        <xdr:cNvSpPr txBox="1"/>
      </xdr:nvSpPr>
      <xdr:spPr>
        <a:xfrm>
          <a:off x="5740400" y="68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27,048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90635</xdr:rowOff>
    </xdr:from>
    <xdr:to>
      <xdr:col>4</xdr:col>
      <xdr:colOff>520700</xdr:colOff>
      <xdr:row>37</xdr:row>
      <xdr:rowOff>20785</xdr:rowOff>
    </xdr:to>
    <xdr:sp macro="" textlink="">
      <xdr:nvSpPr>
        <xdr:cNvPr id="136" name="円/楕円 135"/>
        <xdr:cNvSpPr/>
      </xdr:nvSpPr>
      <xdr:spPr bwMode="auto">
        <a:xfrm>
          <a:off x="4953000" y="704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202412</xdr:rowOff>
    </xdr:from>
    <xdr:ext cx="736600" cy="259045"/>
    <xdr:sp macro="" textlink="">
      <xdr:nvSpPr>
        <xdr:cNvPr id="137" name="テキスト ボックス 136"/>
        <xdr:cNvSpPr txBox="1"/>
      </xdr:nvSpPr>
      <xdr:spPr>
        <a:xfrm>
          <a:off x="4622800" y="6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333473</xdr:rowOff>
    </xdr:from>
    <xdr:to>
      <xdr:col>3</xdr:col>
      <xdr:colOff>955675</xdr:colOff>
      <xdr:row>36</xdr:row>
      <xdr:rowOff>92173</xdr:rowOff>
    </xdr:to>
    <xdr:sp macro="" textlink="">
      <xdr:nvSpPr>
        <xdr:cNvPr id="138" name="円/楕円 137"/>
        <xdr:cNvSpPr/>
      </xdr:nvSpPr>
      <xdr:spPr bwMode="auto">
        <a:xfrm>
          <a:off x="4254500" y="6943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102350</xdr:rowOff>
    </xdr:from>
    <xdr:ext cx="762000" cy="259045"/>
    <xdr:sp macro="" textlink="">
      <xdr:nvSpPr>
        <xdr:cNvPr id="139" name="テキスト ボックス 138"/>
        <xdr:cNvSpPr txBox="1"/>
      </xdr:nvSpPr>
      <xdr:spPr>
        <a:xfrm>
          <a:off x="3924300" y="671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28,872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324917</xdr:rowOff>
    </xdr:from>
    <xdr:to>
      <xdr:col>3</xdr:col>
      <xdr:colOff>257175</xdr:colOff>
      <xdr:row>36</xdr:row>
      <xdr:rowOff>83617</xdr:rowOff>
    </xdr:to>
    <xdr:sp macro="" textlink="">
      <xdr:nvSpPr>
        <xdr:cNvPr id="140" name="円/楕円 139"/>
        <xdr:cNvSpPr/>
      </xdr:nvSpPr>
      <xdr:spPr bwMode="auto">
        <a:xfrm>
          <a:off x="3556000" y="693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93794</xdr:rowOff>
    </xdr:from>
    <xdr:ext cx="762000" cy="259045"/>
    <xdr:sp macro="" textlink="">
      <xdr:nvSpPr>
        <xdr:cNvPr id="141" name="テキスト ボックス 140"/>
        <xdr:cNvSpPr txBox="1"/>
      </xdr:nvSpPr>
      <xdr:spPr>
        <a:xfrm>
          <a:off x="3225800" y="670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29,134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150136</xdr:rowOff>
    </xdr:from>
    <xdr:to>
      <xdr:col>2</xdr:col>
      <xdr:colOff>692150</xdr:colOff>
      <xdr:row>35</xdr:row>
      <xdr:rowOff>251736</xdr:rowOff>
    </xdr:to>
    <xdr:sp macro="" textlink="">
      <xdr:nvSpPr>
        <xdr:cNvPr id="142" name="円/楕円 141"/>
        <xdr:cNvSpPr/>
      </xdr:nvSpPr>
      <xdr:spPr bwMode="auto">
        <a:xfrm>
          <a:off x="2857500" y="6760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261913</xdr:rowOff>
    </xdr:from>
    <xdr:ext cx="762000" cy="259045"/>
    <xdr:sp macro="" textlink="">
      <xdr:nvSpPr>
        <xdr:cNvPr id="143" name="テキスト ボックス 142"/>
        <xdr:cNvSpPr txBox="1"/>
      </xdr:nvSpPr>
      <xdr:spPr>
        <a:xfrm>
          <a:off x="2527300" y="652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15,211
15,021
18.16
6,570,891
6,246,605
269,299
3,993,111
5,771,508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89.8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17475</xdr:rowOff>
    </xdr:from>
    <xdr:to>
      <xdr:col>6</xdr:col>
      <xdr:colOff>511175</xdr:colOff>
      <xdr:row>37</xdr:row>
      <xdr:rowOff>18313</xdr:rowOff>
    </xdr:to>
    <xdr:cxnSp macro="">
      <xdr:nvCxnSpPr>
        <xdr:cNvPr id="63" name="直線コネクタ 62"/>
        <xdr:cNvCxnSpPr/>
      </xdr:nvCxnSpPr>
      <xdr:spPr>
        <a:xfrm>
          <a:off x="3797300" y="6361125"/>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5675</xdr:rowOff>
    </xdr:from>
    <xdr:to>
      <xdr:col>5</xdr:col>
      <xdr:colOff>358775</xdr:colOff>
      <xdr:row>37</xdr:row>
      <xdr:rowOff>17475</xdr:rowOff>
    </xdr:to>
    <xdr:cxnSp macro="">
      <xdr:nvCxnSpPr>
        <xdr:cNvPr id="66" name="直線コネクタ 65"/>
        <xdr:cNvCxnSpPr/>
      </xdr:nvCxnSpPr>
      <xdr:spPr>
        <a:xfrm>
          <a:off x="2908300" y="6349325"/>
          <a:ext cx="8890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5675</xdr:rowOff>
    </xdr:from>
    <xdr:to>
      <xdr:col>4</xdr:col>
      <xdr:colOff>155575</xdr:colOff>
      <xdr:row>37</xdr:row>
      <xdr:rowOff>14841</xdr:rowOff>
    </xdr:to>
    <xdr:cxnSp macro="">
      <xdr:nvCxnSpPr>
        <xdr:cNvPr id="69" name="直線コネクタ 68"/>
        <xdr:cNvCxnSpPr/>
      </xdr:nvCxnSpPr>
      <xdr:spPr>
        <a:xfrm flipV="1">
          <a:off x="2019300" y="6349325"/>
          <a:ext cx="889000" cy="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42102</xdr:rowOff>
    </xdr:from>
    <xdr:to>
      <xdr:col>4</xdr:col>
      <xdr:colOff>206375</xdr:colOff>
      <xdr:row>36</xdr:row>
      <xdr:rowOff>143702</xdr:rowOff>
    </xdr:to>
    <xdr:sp macro="" textlink="">
      <xdr:nvSpPr>
        <xdr:cNvPr id="70" name="フローチャート : 判断 69"/>
        <xdr:cNvSpPr/>
      </xdr:nvSpPr>
      <xdr:spPr>
        <a:xfrm>
          <a:off x="2857500" y="621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160229</xdr:rowOff>
    </xdr:from>
    <xdr:ext cx="534377" cy="259045"/>
    <xdr:sp macro="" textlink="">
      <xdr:nvSpPr>
        <xdr:cNvPr id="71" name="テキスト ボックス 70"/>
        <xdr:cNvSpPr txBox="1"/>
      </xdr:nvSpPr>
      <xdr:spPr>
        <a:xfrm>
          <a:off x="2641111" y="598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14841</xdr:rowOff>
    </xdr:from>
    <xdr:to>
      <xdr:col>2</xdr:col>
      <xdr:colOff>638175</xdr:colOff>
      <xdr:row>37</xdr:row>
      <xdr:rowOff>26881</xdr:rowOff>
    </xdr:to>
    <xdr:cxnSp macro="">
      <xdr:nvCxnSpPr>
        <xdr:cNvPr id="72" name="直線コネクタ 71"/>
        <xdr:cNvCxnSpPr/>
      </xdr:nvCxnSpPr>
      <xdr:spPr>
        <a:xfrm flipV="1">
          <a:off x="1130300" y="6358491"/>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50985</xdr:rowOff>
    </xdr:from>
    <xdr:to>
      <xdr:col>3</xdr:col>
      <xdr:colOff>3175</xdr:colOff>
      <xdr:row>36</xdr:row>
      <xdr:rowOff>152585</xdr:rowOff>
    </xdr:to>
    <xdr:sp macro="" textlink="">
      <xdr:nvSpPr>
        <xdr:cNvPr id="73" name="フローチャート : 判断 72"/>
        <xdr:cNvSpPr/>
      </xdr:nvSpPr>
      <xdr:spPr>
        <a:xfrm>
          <a:off x="1968500" y="622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169112</xdr:rowOff>
    </xdr:from>
    <xdr:ext cx="534377" cy="259045"/>
    <xdr:sp macro="" textlink="">
      <xdr:nvSpPr>
        <xdr:cNvPr id="74" name="テキスト ボックス 73"/>
        <xdr:cNvSpPr txBox="1"/>
      </xdr:nvSpPr>
      <xdr:spPr>
        <a:xfrm>
          <a:off x="1752111" y="599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28647</xdr:rowOff>
    </xdr:from>
    <xdr:to>
      <xdr:col>1</xdr:col>
      <xdr:colOff>485775</xdr:colOff>
      <xdr:row>36</xdr:row>
      <xdr:rowOff>130247</xdr:rowOff>
    </xdr:to>
    <xdr:sp macro="" textlink="">
      <xdr:nvSpPr>
        <xdr:cNvPr id="75" name="フローチャート : 判断 74"/>
        <xdr:cNvSpPr/>
      </xdr:nvSpPr>
      <xdr:spPr>
        <a:xfrm>
          <a:off x="1079500" y="620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146774</xdr:rowOff>
    </xdr:from>
    <xdr:ext cx="534377" cy="259045"/>
    <xdr:sp macro="" textlink="">
      <xdr:nvSpPr>
        <xdr:cNvPr id="76" name="テキスト ボックス 75"/>
        <xdr:cNvSpPr txBox="1"/>
      </xdr:nvSpPr>
      <xdr:spPr>
        <a:xfrm>
          <a:off x="863111" y="597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138963</xdr:rowOff>
    </xdr:from>
    <xdr:to>
      <xdr:col>6</xdr:col>
      <xdr:colOff>561975</xdr:colOff>
      <xdr:row>37</xdr:row>
      <xdr:rowOff>69113</xdr:rowOff>
    </xdr:to>
    <xdr:sp macro="" textlink="">
      <xdr:nvSpPr>
        <xdr:cNvPr id="82" name="円/楕円 81"/>
        <xdr:cNvSpPr/>
      </xdr:nvSpPr>
      <xdr:spPr>
        <a:xfrm>
          <a:off x="4584700" y="63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117390</xdr:rowOff>
    </xdr:from>
    <xdr:ext cx="534377" cy="259045"/>
    <xdr:sp macro="" textlink="">
      <xdr:nvSpPr>
        <xdr:cNvPr id="83" name="人件費該当値テキスト"/>
        <xdr:cNvSpPr txBox="1"/>
      </xdr:nvSpPr>
      <xdr:spPr>
        <a:xfrm>
          <a:off x="4686300" y="628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68,901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138125</xdr:rowOff>
    </xdr:from>
    <xdr:to>
      <xdr:col>5</xdr:col>
      <xdr:colOff>409575</xdr:colOff>
      <xdr:row>37</xdr:row>
      <xdr:rowOff>68275</xdr:rowOff>
    </xdr:to>
    <xdr:sp macro="" textlink="">
      <xdr:nvSpPr>
        <xdr:cNvPr id="84" name="円/楕円 83"/>
        <xdr:cNvSpPr/>
      </xdr:nvSpPr>
      <xdr:spPr>
        <a:xfrm>
          <a:off x="3746500" y="63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59402</xdr:rowOff>
    </xdr:from>
    <xdr:ext cx="534377" cy="259045"/>
    <xdr:sp macro="" textlink="">
      <xdr:nvSpPr>
        <xdr:cNvPr id="85" name="テキスト ボックス 84"/>
        <xdr:cNvSpPr txBox="1"/>
      </xdr:nvSpPr>
      <xdr:spPr>
        <a:xfrm>
          <a:off x="3530111" y="64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68,978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126325</xdr:rowOff>
    </xdr:from>
    <xdr:to>
      <xdr:col>4</xdr:col>
      <xdr:colOff>206375</xdr:colOff>
      <xdr:row>37</xdr:row>
      <xdr:rowOff>56475</xdr:rowOff>
    </xdr:to>
    <xdr:sp macro="" textlink="">
      <xdr:nvSpPr>
        <xdr:cNvPr id="86" name="円/楕円 85"/>
        <xdr:cNvSpPr/>
      </xdr:nvSpPr>
      <xdr:spPr>
        <a:xfrm>
          <a:off x="2857500" y="62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47602</xdr:rowOff>
    </xdr:from>
    <xdr:ext cx="534377" cy="259045"/>
    <xdr:sp macro="" textlink="">
      <xdr:nvSpPr>
        <xdr:cNvPr id="87" name="テキスト ボックス 86"/>
        <xdr:cNvSpPr txBox="1"/>
      </xdr:nvSpPr>
      <xdr:spPr>
        <a:xfrm>
          <a:off x="2641111" y="63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135491</xdr:rowOff>
    </xdr:from>
    <xdr:to>
      <xdr:col>3</xdr:col>
      <xdr:colOff>3175</xdr:colOff>
      <xdr:row>37</xdr:row>
      <xdr:rowOff>65641</xdr:rowOff>
    </xdr:to>
    <xdr:sp macro="" textlink="">
      <xdr:nvSpPr>
        <xdr:cNvPr id="88" name="円/楕円 87"/>
        <xdr:cNvSpPr/>
      </xdr:nvSpPr>
      <xdr:spPr>
        <a:xfrm>
          <a:off x="1968500" y="630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56768</xdr:rowOff>
    </xdr:from>
    <xdr:ext cx="534377" cy="259045"/>
    <xdr:sp macro="" textlink="">
      <xdr:nvSpPr>
        <xdr:cNvPr id="89" name="テキスト ボックス 88"/>
        <xdr:cNvSpPr txBox="1"/>
      </xdr:nvSpPr>
      <xdr:spPr>
        <a:xfrm>
          <a:off x="1752111" y="640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69,220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147531</xdr:rowOff>
    </xdr:from>
    <xdr:to>
      <xdr:col>1</xdr:col>
      <xdr:colOff>485775</xdr:colOff>
      <xdr:row>37</xdr:row>
      <xdr:rowOff>77681</xdr:rowOff>
    </xdr:to>
    <xdr:sp macro="" textlink="">
      <xdr:nvSpPr>
        <xdr:cNvPr id="90" name="円/楕円 89"/>
        <xdr:cNvSpPr/>
      </xdr:nvSpPr>
      <xdr:spPr>
        <a:xfrm>
          <a:off x="1079500" y="63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68808</xdr:rowOff>
    </xdr:from>
    <xdr:ext cx="534377" cy="259045"/>
    <xdr:sp macro="" textlink="">
      <xdr:nvSpPr>
        <xdr:cNvPr id="91" name="テキスト ボックス 90"/>
        <xdr:cNvSpPr txBox="1"/>
      </xdr:nvSpPr>
      <xdr:spPr>
        <a:xfrm>
          <a:off x="863111" y="641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23564</xdr:rowOff>
    </xdr:from>
    <xdr:to>
      <xdr:col>6</xdr:col>
      <xdr:colOff>511175</xdr:colOff>
      <xdr:row>58</xdr:row>
      <xdr:rowOff>57648</xdr:rowOff>
    </xdr:to>
    <xdr:cxnSp macro="">
      <xdr:nvCxnSpPr>
        <xdr:cNvPr id="121" name="直線コネクタ 120"/>
        <xdr:cNvCxnSpPr/>
      </xdr:nvCxnSpPr>
      <xdr:spPr>
        <a:xfrm>
          <a:off x="3797300" y="9967664"/>
          <a:ext cx="838200" cy="3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23564</xdr:rowOff>
    </xdr:from>
    <xdr:to>
      <xdr:col>5</xdr:col>
      <xdr:colOff>358775</xdr:colOff>
      <xdr:row>58</xdr:row>
      <xdr:rowOff>62563</xdr:rowOff>
    </xdr:to>
    <xdr:cxnSp macro="">
      <xdr:nvCxnSpPr>
        <xdr:cNvPr id="124" name="直線コネクタ 123"/>
        <xdr:cNvCxnSpPr/>
      </xdr:nvCxnSpPr>
      <xdr:spPr>
        <a:xfrm flipV="1">
          <a:off x="2908300" y="9967664"/>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62563</xdr:rowOff>
    </xdr:from>
    <xdr:to>
      <xdr:col>4</xdr:col>
      <xdr:colOff>155575</xdr:colOff>
      <xdr:row>58</xdr:row>
      <xdr:rowOff>116649</xdr:rowOff>
    </xdr:to>
    <xdr:cxnSp macro="">
      <xdr:nvCxnSpPr>
        <xdr:cNvPr id="127" name="直線コネクタ 126"/>
        <xdr:cNvCxnSpPr/>
      </xdr:nvCxnSpPr>
      <xdr:spPr>
        <a:xfrm flipV="1">
          <a:off x="2019300" y="10006663"/>
          <a:ext cx="889000" cy="5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116649</xdr:rowOff>
    </xdr:from>
    <xdr:to>
      <xdr:col>2</xdr:col>
      <xdr:colOff>638175</xdr:colOff>
      <xdr:row>58</xdr:row>
      <xdr:rowOff>135425</xdr:rowOff>
    </xdr:to>
    <xdr:cxnSp macro="">
      <xdr:nvCxnSpPr>
        <xdr:cNvPr id="130" name="直線コネクタ 129"/>
        <xdr:cNvCxnSpPr/>
      </xdr:nvCxnSpPr>
      <xdr:spPr>
        <a:xfrm flipV="1">
          <a:off x="1130300" y="10060749"/>
          <a:ext cx="889000" cy="1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6848</xdr:rowOff>
    </xdr:from>
    <xdr:to>
      <xdr:col>6</xdr:col>
      <xdr:colOff>561975</xdr:colOff>
      <xdr:row>58</xdr:row>
      <xdr:rowOff>108448</xdr:rowOff>
    </xdr:to>
    <xdr:sp macro="" textlink="">
      <xdr:nvSpPr>
        <xdr:cNvPr id="140" name="円/楕円 139"/>
        <xdr:cNvSpPr/>
      </xdr:nvSpPr>
      <xdr:spPr>
        <a:xfrm>
          <a:off x="4584700" y="995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156725</xdr:rowOff>
    </xdr:from>
    <xdr:ext cx="534377" cy="259045"/>
    <xdr:sp macro="" textlink="">
      <xdr:nvSpPr>
        <xdr:cNvPr id="141" name="物件費該当値テキスト"/>
        <xdr:cNvSpPr txBox="1"/>
      </xdr:nvSpPr>
      <xdr:spPr>
        <a:xfrm>
          <a:off x="4686300" y="992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144214</xdr:rowOff>
    </xdr:from>
    <xdr:to>
      <xdr:col>5</xdr:col>
      <xdr:colOff>409575</xdr:colOff>
      <xdr:row>58</xdr:row>
      <xdr:rowOff>74364</xdr:rowOff>
    </xdr:to>
    <xdr:sp macro="" textlink="">
      <xdr:nvSpPr>
        <xdr:cNvPr id="142" name="円/楕円 141"/>
        <xdr:cNvSpPr/>
      </xdr:nvSpPr>
      <xdr:spPr>
        <a:xfrm>
          <a:off x="3746500" y="991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65491</xdr:rowOff>
    </xdr:from>
    <xdr:ext cx="534377" cy="259045"/>
    <xdr:sp macro="" textlink="">
      <xdr:nvSpPr>
        <xdr:cNvPr id="143" name="テキスト ボックス 142"/>
        <xdr:cNvSpPr txBox="1"/>
      </xdr:nvSpPr>
      <xdr:spPr>
        <a:xfrm>
          <a:off x="3530111" y="1000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11763</xdr:rowOff>
    </xdr:from>
    <xdr:to>
      <xdr:col>4</xdr:col>
      <xdr:colOff>206375</xdr:colOff>
      <xdr:row>58</xdr:row>
      <xdr:rowOff>113363</xdr:rowOff>
    </xdr:to>
    <xdr:sp macro="" textlink="">
      <xdr:nvSpPr>
        <xdr:cNvPr id="144" name="円/楕円 143"/>
        <xdr:cNvSpPr/>
      </xdr:nvSpPr>
      <xdr:spPr>
        <a:xfrm>
          <a:off x="2857500" y="995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104490</xdr:rowOff>
    </xdr:from>
    <xdr:ext cx="534377" cy="259045"/>
    <xdr:sp macro="" textlink="">
      <xdr:nvSpPr>
        <xdr:cNvPr id="145" name="テキスト ボックス 144"/>
        <xdr:cNvSpPr txBox="1"/>
      </xdr:nvSpPr>
      <xdr:spPr>
        <a:xfrm>
          <a:off x="2641111" y="100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65849</xdr:rowOff>
    </xdr:from>
    <xdr:to>
      <xdr:col>3</xdr:col>
      <xdr:colOff>3175</xdr:colOff>
      <xdr:row>58</xdr:row>
      <xdr:rowOff>167449</xdr:rowOff>
    </xdr:to>
    <xdr:sp macro="" textlink="">
      <xdr:nvSpPr>
        <xdr:cNvPr id="146" name="円/楕円 145"/>
        <xdr:cNvSpPr/>
      </xdr:nvSpPr>
      <xdr:spPr>
        <a:xfrm>
          <a:off x="1968500" y="1000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12526</xdr:rowOff>
    </xdr:from>
    <xdr:ext cx="534377" cy="259045"/>
    <xdr:sp macro="" textlink="">
      <xdr:nvSpPr>
        <xdr:cNvPr id="147" name="テキスト ボックス 146"/>
        <xdr:cNvSpPr txBox="1"/>
      </xdr:nvSpPr>
      <xdr:spPr>
        <a:xfrm>
          <a:off x="1752111" y="978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84625</xdr:rowOff>
    </xdr:from>
    <xdr:to>
      <xdr:col>1</xdr:col>
      <xdr:colOff>485775</xdr:colOff>
      <xdr:row>59</xdr:row>
      <xdr:rowOff>14775</xdr:rowOff>
    </xdr:to>
    <xdr:sp macro="" textlink="">
      <xdr:nvSpPr>
        <xdr:cNvPr id="148" name="円/楕円 147"/>
        <xdr:cNvSpPr/>
      </xdr:nvSpPr>
      <xdr:spPr>
        <a:xfrm>
          <a:off x="1079500" y="1002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5902</xdr:rowOff>
    </xdr:from>
    <xdr:ext cx="534377" cy="259045"/>
    <xdr:sp macro="" textlink="">
      <xdr:nvSpPr>
        <xdr:cNvPr id="149" name="テキスト ボックス 148"/>
        <xdr:cNvSpPr txBox="1"/>
      </xdr:nvSpPr>
      <xdr:spPr>
        <a:xfrm>
          <a:off x="863111" y="1012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75829</xdr:rowOff>
    </xdr:from>
    <xdr:to>
      <xdr:col>6</xdr:col>
      <xdr:colOff>511175</xdr:colOff>
      <xdr:row>78</xdr:row>
      <xdr:rowOff>81087</xdr:rowOff>
    </xdr:to>
    <xdr:cxnSp macro="">
      <xdr:nvCxnSpPr>
        <xdr:cNvPr id="176" name="直線コネクタ 175"/>
        <xdr:cNvCxnSpPr/>
      </xdr:nvCxnSpPr>
      <xdr:spPr>
        <a:xfrm>
          <a:off x="3797300" y="13448929"/>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71532</xdr:rowOff>
    </xdr:from>
    <xdr:to>
      <xdr:col>5</xdr:col>
      <xdr:colOff>358775</xdr:colOff>
      <xdr:row>78</xdr:row>
      <xdr:rowOff>75829</xdr:rowOff>
    </xdr:to>
    <xdr:cxnSp macro="">
      <xdr:nvCxnSpPr>
        <xdr:cNvPr id="179" name="直線コネクタ 178"/>
        <xdr:cNvCxnSpPr/>
      </xdr:nvCxnSpPr>
      <xdr:spPr>
        <a:xfrm>
          <a:off x="2908300" y="13444632"/>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71532</xdr:rowOff>
    </xdr:from>
    <xdr:to>
      <xdr:col>4</xdr:col>
      <xdr:colOff>155575</xdr:colOff>
      <xdr:row>78</xdr:row>
      <xdr:rowOff>80059</xdr:rowOff>
    </xdr:to>
    <xdr:cxnSp macro="">
      <xdr:nvCxnSpPr>
        <xdr:cNvPr id="182" name="直線コネクタ 181"/>
        <xdr:cNvCxnSpPr/>
      </xdr:nvCxnSpPr>
      <xdr:spPr>
        <a:xfrm flipV="1">
          <a:off x="2019300" y="13444632"/>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145593</xdr:rowOff>
    </xdr:from>
    <xdr:to>
      <xdr:col>4</xdr:col>
      <xdr:colOff>206375</xdr:colOff>
      <xdr:row>78</xdr:row>
      <xdr:rowOff>75743</xdr:rowOff>
    </xdr:to>
    <xdr:sp macro="" textlink="">
      <xdr:nvSpPr>
        <xdr:cNvPr id="183" name="フローチャート : 判断 182"/>
        <xdr:cNvSpPr/>
      </xdr:nvSpPr>
      <xdr:spPr>
        <a:xfrm>
          <a:off x="28575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92270</xdr:rowOff>
    </xdr:from>
    <xdr:ext cx="469744" cy="259045"/>
    <xdr:sp macro="" textlink="">
      <xdr:nvSpPr>
        <xdr:cNvPr id="184" name="テキスト ボックス 183"/>
        <xdr:cNvSpPr txBox="1"/>
      </xdr:nvSpPr>
      <xdr:spPr>
        <a:xfrm>
          <a:off x="2673427" y="1312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80059</xdr:rowOff>
    </xdr:from>
    <xdr:to>
      <xdr:col>2</xdr:col>
      <xdr:colOff>638175</xdr:colOff>
      <xdr:row>78</xdr:row>
      <xdr:rowOff>82322</xdr:rowOff>
    </xdr:to>
    <xdr:cxnSp macro="">
      <xdr:nvCxnSpPr>
        <xdr:cNvPr id="185" name="直線コネクタ 184"/>
        <xdr:cNvCxnSpPr/>
      </xdr:nvCxnSpPr>
      <xdr:spPr>
        <a:xfrm flipV="1">
          <a:off x="1130300" y="13453159"/>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158783</xdr:rowOff>
    </xdr:from>
    <xdr:to>
      <xdr:col>3</xdr:col>
      <xdr:colOff>3175</xdr:colOff>
      <xdr:row>78</xdr:row>
      <xdr:rowOff>88933</xdr:rowOff>
    </xdr:to>
    <xdr:sp macro="" textlink="">
      <xdr:nvSpPr>
        <xdr:cNvPr id="186" name="フローチャート : 判断 185"/>
        <xdr:cNvSpPr/>
      </xdr:nvSpPr>
      <xdr:spPr>
        <a:xfrm>
          <a:off x="1968500" y="1336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105460</xdr:rowOff>
    </xdr:from>
    <xdr:ext cx="469744" cy="259045"/>
    <xdr:sp macro="" textlink="">
      <xdr:nvSpPr>
        <xdr:cNvPr id="187" name="テキスト ボックス 186"/>
        <xdr:cNvSpPr txBox="1"/>
      </xdr:nvSpPr>
      <xdr:spPr>
        <a:xfrm>
          <a:off x="1784427" y="1313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162350</xdr:rowOff>
    </xdr:from>
    <xdr:to>
      <xdr:col>1</xdr:col>
      <xdr:colOff>485775</xdr:colOff>
      <xdr:row>78</xdr:row>
      <xdr:rowOff>92500</xdr:rowOff>
    </xdr:to>
    <xdr:sp macro="" textlink="">
      <xdr:nvSpPr>
        <xdr:cNvPr id="188" name="フローチャート : 判断 187"/>
        <xdr:cNvSpPr/>
      </xdr:nvSpPr>
      <xdr:spPr>
        <a:xfrm>
          <a:off x="1079500" y="133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109027</xdr:rowOff>
    </xdr:from>
    <xdr:ext cx="469744" cy="259045"/>
    <xdr:sp macro="" textlink="">
      <xdr:nvSpPr>
        <xdr:cNvPr id="189" name="テキスト ボックス 188"/>
        <xdr:cNvSpPr txBox="1"/>
      </xdr:nvSpPr>
      <xdr:spPr>
        <a:xfrm>
          <a:off x="895427" y="1313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30287</xdr:rowOff>
    </xdr:from>
    <xdr:to>
      <xdr:col>6</xdr:col>
      <xdr:colOff>561975</xdr:colOff>
      <xdr:row>78</xdr:row>
      <xdr:rowOff>131887</xdr:rowOff>
    </xdr:to>
    <xdr:sp macro="" textlink="">
      <xdr:nvSpPr>
        <xdr:cNvPr id="195" name="円/楕円 194"/>
        <xdr:cNvSpPr/>
      </xdr:nvSpPr>
      <xdr:spPr>
        <a:xfrm>
          <a:off x="4584700" y="1340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116664</xdr:rowOff>
    </xdr:from>
    <xdr:ext cx="469744" cy="259045"/>
    <xdr:sp macro="" textlink="">
      <xdr:nvSpPr>
        <xdr:cNvPr id="196" name="維持補修費該当値テキスト"/>
        <xdr:cNvSpPr txBox="1"/>
      </xdr:nvSpPr>
      <xdr:spPr>
        <a:xfrm>
          <a:off x="4686300" y="1331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25029</xdr:rowOff>
    </xdr:from>
    <xdr:to>
      <xdr:col>5</xdr:col>
      <xdr:colOff>409575</xdr:colOff>
      <xdr:row>78</xdr:row>
      <xdr:rowOff>126629</xdr:rowOff>
    </xdr:to>
    <xdr:sp macro="" textlink="">
      <xdr:nvSpPr>
        <xdr:cNvPr id="197" name="円/楕円 196"/>
        <xdr:cNvSpPr/>
      </xdr:nvSpPr>
      <xdr:spPr>
        <a:xfrm>
          <a:off x="3746500" y="133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117756</xdr:rowOff>
    </xdr:from>
    <xdr:ext cx="469744" cy="259045"/>
    <xdr:sp macro="" textlink="">
      <xdr:nvSpPr>
        <xdr:cNvPr id="198" name="テキスト ボックス 197"/>
        <xdr:cNvSpPr txBox="1"/>
      </xdr:nvSpPr>
      <xdr:spPr>
        <a:xfrm>
          <a:off x="3562427" y="1349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20732</xdr:rowOff>
    </xdr:from>
    <xdr:to>
      <xdr:col>4</xdr:col>
      <xdr:colOff>206375</xdr:colOff>
      <xdr:row>78</xdr:row>
      <xdr:rowOff>122332</xdr:rowOff>
    </xdr:to>
    <xdr:sp macro="" textlink="">
      <xdr:nvSpPr>
        <xdr:cNvPr id="199" name="円/楕円 198"/>
        <xdr:cNvSpPr/>
      </xdr:nvSpPr>
      <xdr:spPr>
        <a:xfrm>
          <a:off x="2857500" y="133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113459</xdr:rowOff>
    </xdr:from>
    <xdr:ext cx="469744" cy="259045"/>
    <xdr:sp macro="" textlink="">
      <xdr:nvSpPr>
        <xdr:cNvPr id="200" name="テキスト ボックス 199"/>
        <xdr:cNvSpPr txBox="1"/>
      </xdr:nvSpPr>
      <xdr:spPr>
        <a:xfrm>
          <a:off x="2673427" y="1348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29259</xdr:rowOff>
    </xdr:from>
    <xdr:to>
      <xdr:col>3</xdr:col>
      <xdr:colOff>3175</xdr:colOff>
      <xdr:row>78</xdr:row>
      <xdr:rowOff>130859</xdr:rowOff>
    </xdr:to>
    <xdr:sp macro="" textlink="">
      <xdr:nvSpPr>
        <xdr:cNvPr id="201" name="円/楕円 200"/>
        <xdr:cNvSpPr/>
      </xdr:nvSpPr>
      <xdr:spPr>
        <a:xfrm>
          <a:off x="1968500" y="1340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121986</xdr:rowOff>
    </xdr:from>
    <xdr:ext cx="469744" cy="259045"/>
    <xdr:sp macro="" textlink="">
      <xdr:nvSpPr>
        <xdr:cNvPr id="202" name="テキスト ボックス 201"/>
        <xdr:cNvSpPr txBox="1"/>
      </xdr:nvSpPr>
      <xdr:spPr>
        <a:xfrm>
          <a:off x="1784427" y="1349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31522</xdr:rowOff>
    </xdr:from>
    <xdr:to>
      <xdr:col>1</xdr:col>
      <xdr:colOff>485775</xdr:colOff>
      <xdr:row>78</xdr:row>
      <xdr:rowOff>133122</xdr:rowOff>
    </xdr:to>
    <xdr:sp macro="" textlink="">
      <xdr:nvSpPr>
        <xdr:cNvPr id="203" name="円/楕円 202"/>
        <xdr:cNvSpPr/>
      </xdr:nvSpPr>
      <xdr:spPr>
        <a:xfrm>
          <a:off x="1079500" y="134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124249</xdr:rowOff>
    </xdr:from>
    <xdr:ext cx="469744" cy="259045"/>
    <xdr:sp macro="" textlink="">
      <xdr:nvSpPr>
        <xdr:cNvPr id="204" name="テキスト ボックス 203"/>
        <xdr:cNvSpPr txBox="1"/>
      </xdr:nvSpPr>
      <xdr:spPr>
        <a:xfrm>
          <a:off x="895427" y="1349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83159</xdr:rowOff>
    </xdr:from>
    <xdr:to>
      <xdr:col>6</xdr:col>
      <xdr:colOff>511175</xdr:colOff>
      <xdr:row>98</xdr:row>
      <xdr:rowOff>101391</xdr:rowOff>
    </xdr:to>
    <xdr:cxnSp macro="">
      <xdr:nvCxnSpPr>
        <xdr:cNvPr id="234" name="直線コネクタ 233"/>
        <xdr:cNvCxnSpPr/>
      </xdr:nvCxnSpPr>
      <xdr:spPr>
        <a:xfrm flipV="1">
          <a:off x="3797300" y="16885259"/>
          <a:ext cx="83820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5" name="扶助費平均値テキスト"/>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81711</xdr:rowOff>
    </xdr:from>
    <xdr:to>
      <xdr:col>5</xdr:col>
      <xdr:colOff>358775</xdr:colOff>
      <xdr:row>98</xdr:row>
      <xdr:rowOff>101391</xdr:rowOff>
    </xdr:to>
    <xdr:cxnSp macro="">
      <xdr:nvCxnSpPr>
        <xdr:cNvPr id="237" name="直線コネクタ 236"/>
        <xdr:cNvCxnSpPr/>
      </xdr:nvCxnSpPr>
      <xdr:spPr>
        <a:xfrm>
          <a:off x="2908300" y="16883811"/>
          <a:ext cx="889000" cy="1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81711</xdr:rowOff>
    </xdr:from>
    <xdr:to>
      <xdr:col>4</xdr:col>
      <xdr:colOff>155575</xdr:colOff>
      <xdr:row>98</xdr:row>
      <xdr:rowOff>105657</xdr:rowOff>
    </xdr:to>
    <xdr:cxnSp macro="">
      <xdr:nvCxnSpPr>
        <xdr:cNvPr id="240" name="直線コネクタ 239"/>
        <xdr:cNvCxnSpPr/>
      </xdr:nvCxnSpPr>
      <xdr:spPr>
        <a:xfrm flipV="1">
          <a:off x="2019300" y="16883811"/>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123152</xdr:rowOff>
    </xdr:from>
    <xdr:to>
      <xdr:col>4</xdr:col>
      <xdr:colOff>206375</xdr:colOff>
      <xdr:row>97</xdr:row>
      <xdr:rowOff>53302</xdr:rowOff>
    </xdr:to>
    <xdr:sp macro="" textlink="">
      <xdr:nvSpPr>
        <xdr:cNvPr id="241" name="フローチャート : 判断 240"/>
        <xdr:cNvSpPr/>
      </xdr:nvSpPr>
      <xdr:spPr>
        <a:xfrm>
          <a:off x="2857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69829</xdr:rowOff>
    </xdr:from>
    <xdr:ext cx="534377" cy="259045"/>
    <xdr:sp macro="" textlink="">
      <xdr:nvSpPr>
        <xdr:cNvPr id="242" name="テキスト ボックス 241"/>
        <xdr:cNvSpPr txBox="1"/>
      </xdr:nvSpPr>
      <xdr:spPr>
        <a:xfrm>
          <a:off x="2641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105657</xdr:rowOff>
    </xdr:from>
    <xdr:to>
      <xdr:col>2</xdr:col>
      <xdr:colOff>638175</xdr:colOff>
      <xdr:row>98</xdr:row>
      <xdr:rowOff>121145</xdr:rowOff>
    </xdr:to>
    <xdr:cxnSp macro="">
      <xdr:nvCxnSpPr>
        <xdr:cNvPr id="243" name="直線コネクタ 242"/>
        <xdr:cNvCxnSpPr/>
      </xdr:nvCxnSpPr>
      <xdr:spPr>
        <a:xfrm flipV="1">
          <a:off x="1130300" y="16907757"/>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56248</xdr:rowOff>
    </xdr:from>
    <xdr:to>
      <xdr:col>3</xdr:col>
      <xdr:colOff>3175</xdr:colOff>
      <xdr:row>97</xdr:row>
      <xdr:rowOff>157848</xdr:rowOff>
    </xdr:to>
    <xdr:sp macro="" textlink="">
      <xdr:nvSpPr>
        <xdr:cNvPr id="244" name="フローチャート : 判断 243"/>
        <xdr:cNvSpPr/>
      </xdr:nvSpPr>
      <xdr:spPr>
        <a:xfrm>
          <a:off x="1968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2925</xdr:rowOff>
    </xdr:from>
    <xdr:ext cx="534377" cy="259045"/>
    <xdr:sp macro="" textlink="">
      <xdr:nvSpPr>
        <xdr:cNvPr id="245" name="テキスト ボックス 244"/>
        <xdr:cNvSpPr txBox="1"/>
      </xdr:nvSpPr>
      <xdr:spPr>
        <a:xfrm>
          <a:off x="1752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35846</xdr:rowOff>
    </xdr:from>
    <xdr:to>
      <xdr:col>1</xdr:col>
      <xdr:colOff>485775</xdr:colOff>
      <xdr:row>97</xdr:row>
      <xdr:rowOff>137446</xdr:rowOff>
    </xdr:to>
    <xdr:sp macro="" textlink="">
      <xdr:nvSpPr>
        <xdr:cNvPr id="246" name="フローチャート : 判断 245"/>
        <xdr:cNvSpPr/>
      </xdr:nvSpPr>
      <xdr:spPr>
        <a:xfrm>
          <a:off x="1079500" y="166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153973</xdr:rowOff>
    </xdr:from>
    <xdr:ext cx="534377" cy="259045"/>
    <xdr:sp macro="" textlink="">
      <xdr:nvSpPr>
        <xdr:cNvPr id="247" name="テキスト ボックス 246"/>
        <xdr:cNvSpPr txBox="1"/>
      </xdr:nvSpPr>
      <xdr:spPr>
        <a:xfrm>
          <a:off x="863111" y="164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32359</xdr:rowOff>
    </xdr:from>
    <xdr:to>
      <xdr:col>6</xdr:col>
      <xdr:colOff>561975</xdr:colOff>
      <xdr:row>98</xdr:row>
      <xdr:rowOff>133959</xdr:rowOff>
    </xdr:to>
    <xdr:sp macro="" textlink="">
      <xdr:nvSpPr>
        <xdr:cNvPr id="253" name="円/楕円 252"/>
        <xdr:cNvSpPr/>
      </xdr:nvSpPr>
      <xdr:spPr>
        <a:xfrm>
          <a:off x="4584700" y="168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10786</xdr:rowOff>
    </xdr:from>
    <xdr:ext cx="534377" cy="259045"/>
    <xdr:sp macro="" textlink="">
      <xdr:nvSpPr>
        <xdr:cNvPr id="254" name="扶助費該当値テキスト"/>
        <xdr:cNvSpPr txBox="1"/>
      </xdr:nvSpPr>
      <xdr:spPr>
        <a:xfrm>
          <a:off x="4686300" y="1681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46,968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50591</xdr:rowOff>
    </xdr:from>
    <xdr:to>
      <xdr:col>5</xdr:col>
      <xdr:colOff>409575</xdr:colOff>
      <xdr:row>98</xdr:row>
      <xdr:rowOff>152191</xdr:rowOff>
    </xdr:to>
    <xdr:sp macro="" textlink="">
      <xdr:nvSpPr>
        <xdr:cNvPr id="255" name="円/楕円 254"/>
        <xdr:cNvSpPr/>
      </xdr:nvSpPr>
      <xdr:spPr>
        <a:xfrm>
          <a:off x="3746500" y="1685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143318</xdr:rowOff>
    </xdr:from>
    <xdr:ext cx="534377" cy="259045"/>
    <xdr:sp macro="" textlink="">
      <xdr:nvSpPr>
        <xdr:cNvPr id="256" name="テキスト ボックス 255"/>
        <xdr:cNvSpPr txBox="1"/>
      </xdr:nvSpPr>
      <xdr:spPr>
        <a:xfrm>
          <a:off x="3530111" y="1694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30911</xdr:rowOff>
    </xdr:from>
    <xdr:to>
      <xdr:col>4</xdr:col>
      <xdr:colOff>206375</xdr:colOff>
      <xdr:row>98</xdr:row>
      <xdr:rowOff>132511</xdr:rowOff>
    </xdr:to>
    <xdr:sp macro="" textlink="">
      <xdr:nvSpPr>
        <xdr:cNvPr id="257" name="円/楕円 256"/>
        <xdr:cNvSpPr/>
      </xdr:nvSpPr>
      <xdr:spPr>
        <a:xfrm>
          <a:off x="2857500" y="168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123638</xdr:rowOff>
    </xdr:from>
    <xdr:ext cx="534377" cy="259045"/>
    <xdr:sp macro="" textlink="">
      <xdr:nvSpPr>
        <xdr:cNvPr id="258" name="テキスト ボックス 257"/>
        <xdr:cNvSpPr txBox="1"/>
      </xdr:nvSpPr>
      <xdr:spPr>
        <a:xfrm>
          <a:off x="2641111" y="1692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54857</xdr:rowOff>
    </xdr:from>
    <xdr:to>
      <xdr:col>3</xdr:col>
      <xdr:colOff>3175</xdr:colOff>
      <xdr:row>98</xdr:row>
      <xdr:rowOff>156457</xdr:rowOff>
    </xdr:to>
    <xdr:sp macro="" textlink="">
      <xdr:nvSpPr>
        <xdr:cNvPr id="259" name="円/楕円 258"/>
        <xdr:cNvSpPr/>
      </xdr:nvSpPr>
      <xdr:spPr>
        <a:xfrm>
          <a:off x="1968500" y="168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147584</xdr:rowOff>
    </xdr:from>
    <xdr:ext cx="534377" cy="259045"/>
    <xdr:sp macro="" textlink="">
      <xdr:nvSpPr>
        <xdr:cNvPr id="260" name="テキスト ボックス 259"/>
        <xdr:cNvSpPr txBox="1"/>
      </xdr:nvSpPr>
      <xdr:spPr>
        <a:xfrm>
          <a:off x="1752111" y="1694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70345</xdr:rowOff>
    </xdr:from>
    <xdr:to>
      <xdr:col>1</xdr:col>
      <xdr:colOff>485775</xdr:colOff>
      <xdr:row>99</xdr:row>
      <xdr:rowOff>495</xdr:rowOff>
    </xdr:to>
    <xdr:sp macro="" textlink="">
      <xdr:nvSpPr>
        <xdr:cNvPr id="261" name="円/楕円 260"/>
        <xdr:cNvSpPr/>
      </xdr:nvSpPr>
      <xdr:spPr>
        <a:xfrm>
          <a:off x="1079500" y="168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163072</xdr:rowOff>
    </xdr:from>
    <xdr:ext cx="534377" cy="259045"/>
    <xdr:sp macro="" textlink="">
      <xdr:nvSpPr>
        <xdr:cNvPr id="262" name="テキスト ボックス 261"/>
        <xdr:cNvSpPr txBox="1"/>
      </xdr:nvSpPr>
      <xdr:spPr>
        <a:xfrm>
          <a:off x="863111" y="169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102470</xdr:rowOff>
    </xdr:from>
    <xdr:to>
      <xdr:col>15</xdr:col>
      <xdr:colOff>180975</xdr:colOff>
      <xdr:row>37</xdr:row>
      <xdr:rowOff>103874</xdr:rowOff>
    </xdr:to>
    <xdr:cxnSp macro="">
      <xdr:nvCxnSpPr>
        <xdr:cNvPr id="289" name="直線コネクタ 288"/>
        <xdr:cNvCxnSpPr/>
      </xdr:nvCxnSpPr>
      <xdr:spPr>
        <a:xfrm>
          <a:off x="9639300" y="6446120"/>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102470</xdr:rowOff>
    </xdr:from>
    <xdr:to>
      <xdr:col>14</xdr:col>
      <xdr:colOff>28575</xdr:colOff>
      <xdr:row>37</xdr:row>
      <xdr:rowOff>108569</xdr:rowOff>
    </xdr:to>
    <xdr:cxnSp macro="">
      <xdr:nvCxnSpPr>
        <xdr:cNvPr id="292" name="直線コネクタ 291"/>
        <xdr:cNvCxnSpPr/>
      </xdr:nvCxnSpPr>
      <xdr:spPr>
        <a:xfrm flipV="1">
          <a:off x="8750300" y="6446120"/>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108569</xdr:rowOff>
    </xdr:from>
    <xdr:to>
      <xdr:col>12</xdr:col>
      <xdr:colOff>511175</xdr:colOff>
      <xdr:row>37</xdr:row>
      <xdr:rowOff>117032</xdr:rowOff>
    </xdr:to>
    <xdr:cxnSp macro="">
      <xdr:nvCxnSpPr>
        <xdr:cNvPr id="295" name="直線コネクタ 294"/>
        <xdr:cNvCxnSpPr/>
      </xdr:nvCxnSpPr>
      <xdr:spPr>
        <a:xfrm flipV="1">
          <a:off x="7861300" y="6452219"/>
          <a:ext cx="8890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155528</xdr:rowOff>
    </xdr:from>
    <xdr:to>
      <xdr:col>12</xdr:col>
      <xdr:colOff>561975</xdr:colOff>
      <xdr:row>37</xdr:row>
      <xdr:rowOff>85678</xdr:rowOff>
    </xdr:to>
    <xdr:sp macro="" textlink="">
      <xdr:nvSpPr>
        <xdr:cNvPr id="296" name="フローチャート : 判断 295"/>
        <xdr:cNvSpPr/>
      </xdr:nvSpPr>
      <xdr:spPr>
        <a:xfrm>
          <a:off x="8699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102205</xdr:rowOff>
    </xdr:from>
    <xdr:ext cx="534377" cy="259045"/>
    <xdr:sp macro="" textlink="">
      <xdr:nvSpPr>
        <xdr:cNvPr id="297" name="テキスト ボックス 296"/>
        <xdr:cNvSpPr txBox="1"/>
      </xdr:nvSpPr>
      <xdr:spPr>
        <a:xfrm>
          <a:off x="8483111" y="61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86267</xdr:rowOff>
    </xdr:from>
    <xdr:to>
      <xdr:col>11</xdr:col>
      <xdr:colOff>307975</xdr:colOff>
      <xdr:row>37</xdr:row>
      <xdr:rowOff>117032</xdr:rowOff>
    </xdr:to>
    <xdr:cxnSp macro="">
      <xdr:nvCxnSpPr>
        <xdr:cNvPr id="298" name="直線コネクタ 297"/>
        <xdr:cNvCxnSpPr/>
      </xdr:nvCxnSpPr>
      <xdr:spPr>
        <a:xfrm>
          <a:off x="6972300" y="6429917"/>
          <a:ext cx="889000" cy="3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157741</xdr:rowOff>
    </xdr:from>
    <xdr:to>
      <xdr:col>11</xdr:col>
      <xdr:colOff>358775</xdr:colOff>
      <xdr:row>37</xdr:row>
      <xdr:rowOff>87891</xdr:rowOff>
    </xdr:to>
    <xdr:sp macro="" textlink="">
      <xdr:nvSpPr>
        <xdr:cNvPr id="299" name="フローチャート : 判断 298"/>
        <xdr:cNvSpPr/>
      </xdr:nvSpPr>
      <xdr:spPr>
        <a:xfrm>
          <a:off x="7810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104418</xdr:rowOff>
    </xdr:from>
    <xdr:ext cx="534377" cy="259045"/>
    <xdr:sp macro="" textlink="">
      <xdr:nvSpPr>
        <xdr:cNvPr id="300" name="テキスト ボックス 299"/>
        <xdr:cNvSpPr txBox="1"/>
      </xdr:nvSpPr>
      <xdr:spPr>
        <a:xfrm>
          <a:off x="7594111" y="610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104875</xdr:rowOff>
    </xdr:from>
    <xdr:to>
      <xdr:col>10</xdr:col>
      <xdr:colOff>155575</xdr:colOff>
      <xdr:row>37</xdr:row>
      <xdr:rowOff>35025</xdr:rowOff>
    </xdr:to>
    <xdr:sp macro="" textlink="">
      <xdr:nvSpPr>
        <xdr:cNvPr id="301" name="フローチャート : 判断 300"/>
        <xdr:cNvSpPr/>
      </xdr:nvSpPr>
      <xdr:spPr>
        <a:xfrm>
          <a:off x="6921500" y="627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51552</xdr:rowOff>
    </xdr:from>
    <xdr:ext cx="534377" cy="259045"/>
    <xdr:sp macro="" textlink="">
      <xdr:nvSpPr>
        <xdr:cNvPr id="302" name="テキスト ボックス 301"/>
        <xdr:cNvSpPr txBox="1"/>
      </xdr:nvSpPr>
      <xdr:spPr>
        <a:xfrm>
          <a:off x="6705111" y="60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53074</xdr:rowOff>
    </xdr:from>
    <xdr:to>
      <xdr:col>15</xdr:col>
      <xdr:colOff>231775</xdr:colOff>
      <xdr:row>37</xdr:row>
      <xdr:rowOff>154674</xdr:rowOff>
    </xdr:to>
    <xdr:sp macro="" textlink="">
      <xdr:nvSpPr>
        <xdr:cNvPr id="308" name="円/楕円 307"/>
        <xdr:cNvSpPr/>
      </xdr:nvSpPr>
      <xdr:spPr>
        <a:xfrm>
          <a:off x="10426700" y="639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139451</xdr:rowOff>
    </xdr:from>
    <xdr:ext cx="534377" cy="259045"/>
    <xdr:sp macro="" textlink="">
      <xdr:nvSpPr>
        <xdr:cNvPr id="309" name="補助費等該当値テキスト"/>
        <xdr:cNvSpPr txBox="1"/>
      </xdr:nvSpPr>
      <xdr:spPr>
        <a:xfrm>
          <a:off x="10528300" y="631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45,336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51670</xdr:rowOff>
    </xdr:from>
    <xdr:to>
      <xdr:col>14</xdr:col>
      <xdr:colOff>79375</xdr:colOff>
      <xdr:row>37</xdr:row>
      <xdr:rowOff>153270</xdr:rowOff>
    </xdr:to>
    <xdr:sp macro="" textlink="">
      <xdr:nvSpPr>
        <xdr:cNvPr id="310" name="円/楕円 309"/>
        <xdr:cNvSpPr/>
      </xdr:nvSpPr>
      <xdr:spPr>
        <a:xfrm>
          <a:off x="9588500" y="63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144397</xdr:rowOff>
    </xdr:from>
    <xdr:ext cx="534377" cy="259045"/>
    <xdr:sp macro="" textlink="">
      <xdr:nvSpPr>
        <xdr:cNvPr id="311" name="テキスト ボックス 310"/>
        <xdr:cNvSpPr txBox="1"/>
      </xdr:nvSpPr>
      <xdr:spPr>
        <a:xfrm>
          <a:off x="9372111" y="64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57769</xdr:rowOff>
    </xdr:from>
    <xdr:to>
      <xdr:col>12</xdr:col>
      <xdr:colOff>561975</xdr:colOff>
      <xdr:row>37</xdr:row>
      <xdr:rowOff>159369</xdr:rowOff>
    </xdr:to>
    <xdr:sp macro="" textlink="">
      <xdr:nvSpPr>
        <xdr:cNvPr id="312" name="円/楕円 311"/>
        <xdr:cNvSpPr/>
      </xdr:nvSpPr>
      <xdr:spPr>
        <a:xfrm>
          <a:off x="8699500" y="640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150496</xdr:rowOff>
    </xdr:from>
    <xdr:ext cx="534377" cy="259045"/>
    <xdr:sp macro="" textlink="">
      <xdr:nvSpPr>
        <xdr:cNvPr id="313" name="テキスト ボックス 312"/>
        <xdr:cNvSpPr txBox="1"/>
      </xdr:nvSpPr>
      <xdr:spPr>
        <a:xfrm>
          <a:off x="8483111" y="64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66232</xdr:rowOff>
    </xdr:from>
    <xdr:to>
      <xdr:col>11</xdr:col>
      <xdr:colOff>358775</xdr:colOff>
      <xdr:row>37</xdr:row>
      <xdr:rowOff>167832</xdr:rowOff>
    </xdr:to>
    <xdr:sp macro="" textlink="">
      <xdr:nvSpPr>
        <xdr:cNvPr id="314" name="円/楕円 313"/>
        <xdr:cNvSpPr/>
      </xdr:nvSpPr>
      <xdr:spPr>
        <a:xfrm>
          <a:off x="7810500" y="64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158959</xdr:rowOff>
    </xdr:from>
    <xdr:ext cx="534377" cy="259045"/>
    <xdr:sp macro="" textlink="">
      <xdr:nvSpPr>
        <xdr:cNvPr id="315" name="テキスト ボックス 314"/>
        <xdr:cNvSpPr txBox="1"/>
      </xdr:nvSpPr>
      <xdr:spPr>
        <a:xfrm>
          <a:off x="7594111" y="65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35467</xdr:rowOff>
    </xdr:from>
    <xdr:to>
      <xdr:col>10</xdr:col>
      <xdr:colOff>155575</xdr:colOff>
      <xdr:row>37</xdr:row>
      <xdr:rowOff>137067</xdr:rowOff>
    </xdr:to>
    <xdr:sp macro="" textlink="">
      <xdr:nvSpPr>
        <xdr:cNvPr id="316" name="円/楕円 315"/>
        <xdr:cNvSpPr/>
      </xdr:nvSpPr>
      <xdr:spPr>
        <a:xfrm>
          <a:off x="6921500" y="637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128194</xdr:rowOff>
    </xdr:from>
    <xdr:ext cx="534377" cy="259045"/>
    <xdr:sp macro="" textlink="">
      <xdr:nvSpPr>
        <xdr:cNvPr id="317" name="テキスト ボックス 316"/>
        <xdr:cNvSpPr txBox="1"/>
      </xdr:nvSpPr>
      <xdr:spPr>
        <a:xfrm>
          <a:off x="6705111" y="6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161363</xdr:rowOff>
    </xdr:from>
    <xdr:to>
      <xdr:col>15</xdr:col>
      <xdr:colOff>180975</xdr:colOff>
      <xdr:row>58</xdr:row>
      <xdr:rowOff>165600</xdr:rowOff>
    </xdr:to>
    <xdr:cxnSp macro="">
      <xdr:nvCxnSpPr>
        <xdr:cNvPr id="346" name="直線コネクタ 345"/>
        <xdr:cNvCxnSpPr/>
      </xdr:nvCxnSpPr>
      <xdr:spPr>
        <a:xfrm flipV="1">
          <a:off x="9639300" y="10105463"/>
          <a:ext cx="8382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165600</xdr:rowOff>
    </xdr:from>
    <xdr:to>
      <xdr:col>14</xdr:col>
      <xdr:colOff>28575</xdr:colOff>
      <xdr:row>58</xdr:row>
      <xdr:rowOff>170298</xdr:rowOff>
    </xdr:to>
    <xdr:cxnSp macro="">
      <xdr:nvCxnSpPr>
        <xdr:cNvPr id="349" name="直線コネクタ 348"/>
        <xdr:cNvCxnSpPr/>
      </xdr:nvCxnSpPr>
      <xdr:spPr>
        <a:xfrm flipV="1">
          <a:off x="8750300" y="10109700"/>
          <a:ext cx="8890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170298</xdr:rowOff>
    </xdr:from>
    <xdr:to>
      <xdr:col>12</xdr:col>
      <xdr:colOff>511175</xdr:colOff>
      <xdr:row>59</xdr:row>
      <xdr:rowOff>12315</xdr:rowOff>
    </xdr:to>
    <xdr:cxnSp macro="">
      <xdr:nvCxnSpPr>
        <xdr:cNvPr id="352" name="直線コネクタ 351"/>
        <xdr:cNvCxnSpPr/>
      </xdr:nvCxnSpPr>
      <xdr:spPr>
        <a:xfrm flipV="1">
          <a:off x="7861300" y="10114398"/>
          <a:ext cx="889000" cy="1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100174</xdr:rowOff>
    </xdr:from>
    <xdr:to>
      <xdr:col>12</xdr:col>
      <xdr:colOff>561975</xdr:colOff>
      <xdr:row>59</xdr:row>
      <xdr:rowOff>30324</xdr:rowOff>
    </xdr:to>
    <xdr:sp macro="" textlink="">
      <xdr:nvSpPr>
        <xdr:cNvPr id="353" name="フローチャート : 判断 352"/>
        <xdr:cNvSpPr/>
      </xdr:nvSpPr>
      <xdr:spPr>
        <a:xfrm>
          <a:off x="8699500" y="1004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46851</xdr:rowOff>
    </xdr:from>
    <xdr:ext cx="534377" cy="259045"/>
    <xdr:sp macro="" textlink="">
      <xdr:nvSpPr>
        <xdr:cNvPr id="354" name="テキスト ボックス 353"/>
        <xdr:cNvSpPr txBox="1"/>
      </xdr:nvSpPr>
      <xdr:spPr>
        <a:xfrm>
          <a:off x="8483111" y="98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12315</xdr:rowOff>
    </xdr:from>
    <xdr:to>
      <xdr:col>11</xdr:col>
      <xdr:colOff>307975</xdr:colOff>
      <xdr:row>59</xdr:row>
      <xdr:rowOff>16394</xdr:rowOff>
    </xdr:to>
    <xdr:cxnSp macro="">
      <xdr:nvCxnSpPr>
        <xdr:cNvPr id="355" name="直線コネクタ 354"/>
        <xdr:cNvCxnSpPr/>
      </xdr:nvCxnSpPr>
      <xdr:spPr>
        <a:xfrm flipV="1">
          <a:off x="6972300" y="10127865"/>
          <a:ext cx="8890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108374</xdr:rowOff>
    </xdr:from>
    <xdr:to>
      <xdr:col>11</xdr:col>
      <xdr:colOff>358775</xdr:colOff>
      <xdr:row>59</xdr:row>
      <xdr:rowOff>38524</xdr:rowOff>
    </xdr:to>
    <xdr:sp macro="" textlink="">
      <xdr:nvSpPr>
        <xdr:cNvPr id="356" name="フローチャート : 判断 355"/>
        <xdr:cNvSpPr/>
      </xdr:nvSpPr>
      <xdr:spPr>
        <a:xfrm>
          <a:off x="7810500" y="100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55051</xdr:rowOff>
    </xdr:from>
    <xdr:ext cx="534377" cy="259045"/>
    <xdr:sp macro="" textlink="">
      <xdr:nvSpPr>
        <xdr:cNvPr id="357" name="テキスト ボックス 356"/>
        <xdr:cNvSpPr txBox="1"/>
      </xdr:nvSpPr>
      <xdr:spPr>
        <a:xfrm>
          <a:off x="7594111" y="982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111908</xdr:rowOff>
    </xdr:from>
    <xdr:to>
      <xdr:col>10</xdr:col>
      <xdr:colOff>155575</xdr:colOff>
      <xdr:row>59</xdr:row>
      <xdr:rowOff>42058</xdr:rowOff>
    </xdr:to>
    <xdr:sp macro="" textlink="">
      <xdr:nvSpPr>
        <xdr:cNvPr id="358" name="フローチャート : 判断 357"/>
        <xdr:cNvSpPr/>
      </xdr:nvSpPr>
      <xdr:spPr>
        <a:xfrm>
          <a:off x="6921500" y="1005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58585</xdr:rowOff>
    </xdr:from>
    <xdr:ext cx="534377" cy="259045"/>
    <xdr:sp macro="" textlink="">
      <xdr:nvSpPr>
        <xdr:cNvPr id="359" name="テキスト ボックス 358"/>
        <xdr:cNvSpPr txBox="1"/>
      </xdr:nvSpPr>
      <xdr:spPr>
        <a:xfrm>
          <a:off x="6705111" y="983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110563</xdr:rowOff>
    </xdr:from>
    <xdr:to>
      <xdr:col>15</xdr:col>
      <xdr:colOff>231775</xdr:colOff>
      <xdr:row>59</xdr:row>
      <xdr:rowOff>40713</xdr:rowOff>
    </xdr:to>
    <xdr:sp macro="" textlink="">
      <xdr:nvSpPr>
        <xdr:cNvPr id="365" name="円/楕円 364"/>
        <xdr:cNvSpPr/>
      </xdr:nvSpPr>
      <xdr:spPr>
        <a:xfrm>
          <a:off x="10426700" y="1005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71,571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114800</xdr:rowOff>
    </xdr:from>
    <xdr:to>
      <xdr:col>14</xdr:col>
      <xdr:colOff>79375</xdr:colOff>
      <xdr:row>59</xdr:row>
      <xdr:rowOff>44950</xdr:rowOff>
    </xdr:to>
    <xdr:sp macro="" textlink="">
      <xdr:nvSpPr>
        <xdr:cNvPr id="367" name="円/楕円 366"/>
        <xdr:cNvSpPr/>
      </xdr:nvSpPr>
      <xdr:spPr>
        <a:xfrm>
          <a:off x="9588500" y="10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36077</xdr:rowOff>
    </xdr:from>
    <xdr:ext cx="534377" cy="259045"/>
    <xdr:sp macro="" textlink="">
      <xdr:nvSpPr>
        <xdr:cNvPr id="368" name="テキスト ボックス 367"/>
        <xdr:cNvSpPr txBox="1"/>
      </xdr:nvSpPr>
      <xdr:spPr>
        <a:xfrm>
          <a:off x="9372111" y="1015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119498</xdr:rowOff>
    </xdr:from>
    <xdr:to>
      <xdr:col>12</xdr:col>
      <xdr:colOff>561975</xdr:colOff>
      <xdr:row>59</xdr:row>
      <xdr:rowOff>49648</xdr:rowOff>
    </xdr:to>
    <xdr:sp macro="" textlink="">
      <xdr:nvSpPr>
        <xdr:cNvPr id="369" name="円/楕円 368"/>
        <xdr:cNvSpPr/>
      </xdr:nvSpPr>
      <xdr:spPr>
        <a:xfrm>
          <a:off x="8699500" y="1006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40775</xdr:rowOff>
    </xdr:from>
    <xdr:ext cx="534377" cy="259045"/>
    <xdr:sp macro="" textlink="">
      <xdr:nvSpPr>
        <xdr:cNvPr id="370" name="テキスト ボックス 369"/>
        <xdr:cNvSpPr txBox="1"/>
      </xdr:nvSpPr>
      <xdr:spPr>
        <a:xfrm>
          <a:off x="8483111" y="1015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132965</xdr:rowOff>
    </xdr:from>
    <xdr:to>
      <xdr:col>11</xdr:col>
      <xdr:colOff>358775</xdr:colOff>
      <xdr:row>59</xdr:row>
      <xdr:rowOff>63115</xdr:rowOff>
    </xdr:to>
    <xdr:sp macro="" textlink="">
      <xdr:nvSpPr>
        <xdr:cNvPr id="371" name="円/楕円 370"/>
        <xdr:cNvSpPr/>
      </xdr:nvSpPr>
      <xdr:spPr>
        <a:xfrm>
          <a:off x="7810500" y="100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54242</xdr:rowOff>
    </xdr:from>
    <xdr:ext cx="534377" cy="259045"/>
    <xdr:sp macro="" textlink="">
      <xdr:nvSpPr>
        <xdr:cNvPr id="372" name="テキスト ボックス 371"/>
        <xdr:cNvSpPr txBox="1"/>
      </xdr:nvSpPr>
      <xdr:spPr>
        <a:xfrm>
          <a:off x="7594111" y="1016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137044</xdr:rowOff>
    </xdr:from>
    <xdr:to>
      <xdr:col>10</xdr:col>
      <xdr:colOff>155575</xdr:colOff>
      <xdr:row>59</xdr:row>
      <xdr:rowOff>67194</xdr:rowOff>
    </xdr:to>
    <xdr:sp macro="" textlink="">
      <xdr:nvSpPr>
        <xdr:cNvPr id="373" name="円/楕円 372"/>
        <xdr:cNvSpPr/>
      </xdr:nvSpPr>
      <xdr:spPr>
        <a:xfrm>
          <a:off x="6921500" y="1008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58321</xdr:rowOff>
    </xdr:from>
    <xdr:ext cx="534377" cy="259045"/>
    <xdr:sp macro="" textlink="">
      <xdr:nvSpPr>
        <xdr:cNvPr id="374" name="テキスト ボックス 373"/>
        <xdr:cNvSpPr txBox="1"/>
      </xdr:nvSpPr>
      <xdr:spPr>
        <a:xfrm>
          <a:off x="6705111" y="101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11985</xdr:rowOff>
    </xdr:from>
    <xdr:to>
      <xdr:col>15</xdr:col>
      <xdr:colOff>180975</xdr:colOff>
      <xdr:row>79</xdr:row>
      <xdr:rowOff>17001</xdr:rowOff>
    </xdr:to>
    <xdr:cxnSp macro="">
      <xdr:nvCxnSpPr>
        <xdr:cNvPr id="403" name="直線コネクタ 402"/>
        <xdr:cNvCxnSpPr/>
      </xdr:nvCxnSpPr>
      <xdr:spPr>
        <a:xfrm>
          <a:off x="9639300" y="13556535"/>
          <a:ext cx="8382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124198</xdr:rowOff>
    </xdr:from>
    <xdr:ext cx="534377" cy="259045"/>
    <xdr:sp macro="" textlink="">
      <xdr:nvSpPr>
        <xdr:cNvPr id="404" name="普通建設事業費 （ うち新規整備　）平均値テキスト"/>
        <xdr:cNvSpPr txBox="1"/>
      </xdr:nvSpPr>
      <xdr:spPr>
        <a:xfrm>
          <a:off x="10528300" y="13497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4567</xdr:rowOff>
    </xdr:from>
    <xdr:to>
      <xdr:col>14</xdr:col>
      <xdr:colOff>28575</xdr:colOff>
      <xdr:row>79</xdr:row>
      <xdr:rowOff>11985</xdr:rowOff>
    </xdr:to>
    <xdr:cxnSp macro="">
      <xdr:nvCxnSpPr>
        <xdr:cNvPr id="406" name="直線コネクタ 405"/>
        <xdr:cNvCxnSpPr/>
      </xdr:nvCxnSpPr>
      <xdr:spPr>
        <a:xfrm>
          <a:off x="8750300" y="13549117"/>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134320</xdr:rowOff>
    </xdr:from>
    <xdr:to>
      <xdr:col>12</xdr:col>
      <xdr:colOff>561975</xdr:colOff>
      <xdr:row>79</xdr:row>
      <xdr:rowOff>64470</xdr:rowOff>
    </xdr:to>
    <xdr:sp macro="" textlink="">
      <xdr:nvSpPr>
        <xdr:cNvPr id="409" name="フローチャート : 判断 408"/>
        <xdr:cNvSpPr/>
      </xdr:nvSpPr>
      <xdr:spPr>
        <a:xfrm>
          <a:off x="8699500" y="1350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55597</xdr:rowOff>
    </xdr:from>
    <xdr:ext cx="534377" cy="259045"/>
    <xdr:sp macro="" textlink="">
      <xdr:nvSpPr>
        <xdr:cNvPr id="410" name="テキスト ボックス 409"/>
        <xdr:cNvSpPr txBox="1"/>
      </xdr:nvSpPr>
      <xdr:spPr>
        <a:xfrm>
          <a:off x="8483111" y="1360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137651</xdr:rowOff>
    </xdr:from>
    <xdr:to>
      <xdr:col>15</xdr:col>
      <xdr:colOff>231775</xdr:colOff>
      <xdr:row>79</xdr:row>
      <xdr:rowOff>67801</xdr:rowOff>
    </xdr:to>
    <xdr:sp macro="" textlink="">
      <xdr:nvSpPr>
        <xdr:cNvPr id="416" name="円/楕円 415"/>
        <xdr:cNvSpPr/>
      </xdr:nvSpPr>
      <xdr:spPr>
        <a:xfrm>
          <a:off x="10426700" y="1351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97028</xdr:rowOff>
    </xdr:from>
    <xdr:ext cx="534377" cy="259045"/>
    <xdr:sp macro="" textlink="">
      <xdr:nvSpPr>
        <xdr:cNvPr id="417" name="普通建設事業費 （ うち新規整備　）該当値テキスト"/>
        <xdr:cNvSpPr txBox="1"/>
      </xdr:nvSpPr>
      <xdr:spPr>
        <a:xfrm>
          <a:off x="10528300" y="1329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132635</xdr:rowOff>
    </xdr:from>
    <xdr:to>
      <xdr:col>14</xdr:col>
      <xdr:colOff>79375</xdr:colOff>
      <xdr:row>79</xdr:row>
      <xdr:rowOff>62785</xdr:rowOff>
    </xdr:to>
    <xdr:sp macro="" textlink="">
      <xdr:nvSpPr>
        <xdr:cNvPr id="418" name="円/楕円 417"/>
        <xdr:cNvSpPr/>
      </xdr:nvSpPr>
      <xdr:spPr>
        <a:xfrm>
          <a:off x="9588500" y="135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53912</xdr:rowOff>
    </xdr:from>
    <xdr:ext cx="534377" cy="259045"/>
    <xdr:sp macro="" textlink="">
      <xdr:nvSpPr>
        <xdr:cNvPr id="419" name="テキスト ボックス 418"/>
        <xdr:cNvSpPr txBox="1"/>
      </xdr:nvSpPr>
      <xdr:spPr>
        <a:xfrm>
          <a:off x="9372111" y="135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125217</xdr:rowOff>
    </xdr:from>
    <xdr:to>
      <xdr:col>12</xdr:col>
      <xdr:colOff>561975</xdr:colOff>
      <xdr:row>79</xdr:row>
      <xdr:rowOff>55367</xdr:rowOff>
    </xdr:to>
    <xdr:sp macro="" textlink="">
      <xdr:nvSpPr>
        <xdr:cNvPr id="420" name="円/楕円 419"/>
        <xdr:cNvSpPr/>
      </xdr:nvSpPr>
      <xdr:spPr>
        <a:xfrm>
          <a:off x="8699500" y="134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71894</xdr:rowOff>
    </xdr:from>
    <xdr:ext cx="534377" cy="259045"/>
    <xdr:sp macro="" textlink="">
      <xdr:nvSpPr>
        <xdr:cNvPr id="421" name="テキスト ボックス 420"/>
        <xdr:cNvSpPr txBox="1"/>
      </xdr:nvSpPr>
      <xdr:spPr>
        <a:xfrm>
          <a:off x="8483111" y="132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67568</xdr:rowOff>
    </xdr:from>
    <xdr:to>
      <xdr:col>15</xdr:col>
      <xdr:colOff>180975</xdr:colOff>
      <xdr:row>98</xdr:row>
      <xdr:rowOff>83620</xdr:rowOff>
    </xdr:to>
    <xdr:cxnSp macro="">
      <xdr:nvCxnSpPr>
        <xdr:cNvPr id="448" name="直線コネクタ 447"/>
        <xdr:cNvCxnSpPr/>
      </xdr:nvCxnSpPr>
      <xdr:spPr>
        <a:xfrm>
          <a:off x="9639300" y="16869668"/>
          <a:ext cx="8382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67568</xdr:rowOff>
    </xdr:from>
    <xdr:to>
      <xdr:col>14</xdr:col>
      <xdr:colOff>28575</xdr:colOff>
      <xdr:row>98</xdr:row>
      <xdr:rowOff>111158</xdr:rowOff>
    </xdr:to>
    <xdr:cxnSp macro="">
      <xdr:nvCxnSpPr>
        <xdr:cNvPr id="451" name="直線コネクタ 450"/>
        <xdr:cNvCxnSpPr/>
      </xdr:nvCxnSpPr>
      <xdr:spPr>
        <a:xfrm flipV="1">
          <a:off x="8750300" y="16869668"/>
          <a:ext cx="889000" cy="4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115601</xdr:rowOff>
    </xdr:from>
    <xdr:to>
      <xdr:col>12</xdr:col>
      <xdr:colOff>561975</xdr:colOff>
      <xdr:row>98</xdr:row>
      <xdr:rowOff>45751</xdr:rowOff>
    </xdr:to>
    <xdr:sp macro="" textlink="">
      <xdr:nvSpPr>
        <xdr:cNvPr id="454" name="フローチャート : 判断 453"/>
        <xdr:cNvSpPr/>
      </xdr:nvSpPr>
      <xdr:spPr>
        <a:xfrm>
          <a:off x="8699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62278</xdr:rowOff>
    </xdr:from>
    <xdr:ext cx="534377" cy="259045"/>
    <xdr:sp macro="" textlink="">
      <xdr:nvSpPr>
        <xdr:cNvPr id="455" name="テキスト ボックス 454"/>
        <xdr:cNvSpPr txBox="1"/>
      </xdr:nvSpPr>
      <xdr:spPr>
        <a:xfrm>
          <a:off x="8483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32820</xdr:rowOff>
    </xdr:from>
    <xdr:to>
      <xdr:col>15</xdr:col>
      <xdr:colOff>231775</xdr:colOff>
      <xdr:row>98</xdr:row>
      <xdr:rowOff>134420</xdr:rowOff>
    </xdr:to>
    <xdr:sp macro="" textlink="">
      <xdr:nvSpPr>
        <xdr:cNvPr id="461" name="円/楕円 460"/>
        <xdr:cNvSpPr/>
      </xdr:nvSpPr>
      <xdr:spPr>
        <a:xfrm>
          <a:off x="10426700" y="168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119197</xdr:rowOff>
    </xdr:from>
    <xdr:ext cx="534377" cy="259045"/>
    <xdr:sp macro="" textlink="">
      <xdr:nvSpPr>
        <xdr:cNvPr id="462" name="普通建設事業費 （ うち更新整備　）該当値テキスト"/>
        <xdr:cNvSpPr txBox="1"/>
      </xdr:nvSpPr>
      <xdr:spPr>
        <a:xfrm>
          <a:off x="10528300" y="1674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16768</xdr:rowOff>
    </xdr:from>
    <xdr:to>
      <xdr:col>14</xdr:col>
      <xdr:colOff>79375</xdr:colOff>
      <xdr:row>98</xdr:row>
      <xdr:rowOff>118368</xdr:rowOff>
    </xdr:to>
    <xdr:sp macro="" textlink="">
      <xdr:nvSpPr>
        <xdr:cNvPr id="463" name="円/楕円 462"/>
        <xdr:cNvSpPr/>
      </xdr:nvSpPr>
      <xdr:spPr>
        <a:xfrm>
          <a:off x="9588500" y="168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109495</xdr:rowOff>
    </xdr:from>
    <xdr:ext cx="534377" cy="259045"/>
    <xdr:sp macro="" textlink="">
      <xdr:nvSpPr>
        <xdr:cNvPr id="464" name="テキスト ボックス 463"/>
        <xdr:cNvSpPr txBox="1"/>
      </xdr:nvSpPr>
      <xdr:spPr>
        <a:xfrm>
          <a:off x="9372111" y="1691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60358</xdr:rowOff>
    </xdr:from>
    <xdr:to>
      <xdr:col>12</xdr:col>
      <xdr:colOff>561975</xdr:colOff>
      <xdr:row>98</xdr:row>
      <xdr:rowOff>161958</xdr:rowOff>
    </xdr:to>
    <xdr:sp macro="" textlink="">
      <xdr:nvSpPr>
        <xdr:cNvPr id="465" name="円/楕円 464"/>
        <xdr:cNvSpPr/>
      </xdr:nvSpPr>
      <xdr:spPr>
        <a:xfrm>
          <a:off x="8699500" y="1686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153085</xdr:rowOff>
    </xdr:from>
    <xdr:ext cx="469744" cy="259045"/>
    <xdr:sp macro="" textlink="">
      <xdr:nvSpPr>
        <xdr:cNvPr id="466" name="テキスト ボックス 465"/>
        <xdr:cNvSpPr txBox="1"/>
      </xdr:nvSpPr>
      <xdr:spPr>
        <a:xfrm>
          <a:off x="8515427" y="169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3" name="直線コネクタ 49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6" name="直線コネクタ 49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9" name="直線コネクタ 49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80831</xdr:rowOff>
    </xdr:from>
    <xdr:to>
      <xdr:col>21</xdr:col>
      <xdr:colOff>212725</xdr:colOff>
      <xdr:row>39</xdr:row>
      <xdr:rowOff>10981</xdr:rowOff>
    </xdr:to>
    <xdr:sp macro="" textlink="">
      <xdr:nvSpPr>
        <xdr:cNvPr id="500" name="フローチャート : 判断 499"/>
        <xdr:cNvSpPr/>
      </xdr:nvSpPr>
      <xdr:spPr>
        <a:xfrm>
          <a:off x="14541500" y="659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27507</xdr:rowOff>
    </xdr:from>
    <xdr:ext cx="469744" cy="259045"/>
    <xdr:sp macro="" textlink="">
      <xdr:nvSpPr>
        <xdr:cNvPr id="501" name="テキスト ボックス 500"/>
        <xdr:cNvSpPr txBox="1"/>
      </xdr:nvSpPr>
      <xdr:spPr>
        <a:xfrm>
          <a:off x="14357427" y="637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2" name="直線コネクタ 50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81258</xdr:rowOff>
    </xdr:from>
    <xdr:to>
      <xdr:col>20</xdr:col>
      <xdr:colOff>9525</xdr:colOff>
      <xdr:row>39</xdr:row>
      <xdr:rowOff>11408</xdr:rowOff>
    </xdr:to>
    <xdr:sp macro="" textlink="">
      <xdr:nvSpPr>
        <xdr:cNvPr id="503" name="フローチャート : 判断 502"/>
        <xdr:cNvSpPr/>
      </xdr:nvSpPr>
      <xdr:spPr>
        <a:xfrm>
          <a:off x="13652500" y="65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27935</xdr:rowOff>
    </xdr:from>
    <xdr:ext cx="469744" cy="259045"/>
    <xdr:sp macro="" textlink="">
      <xdr:nvSpPr>
        <xdr:cNvPr id="504" name="テキスト ボックス 503"/>
        <xdr:cNvSpPr txBox="1"/>
      </xdr:nvSpPr>
      <xdr:spPr>
        <a:xfrm>
          <a:off x="13468427" y="63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54178</xdr:rowOff>
    </xdr:from>
    <xdr:to>
      <xdr:col>18</xdr:col>
      <xdr:colOff>492125</xdr:colOff>
      <xdr:row>38</xdr:row>
      <xdr:rowOff>155778</xdr:rowOff>
    </xdr:to>
    <xdr:sp macro="" textlink="">
      <xdr:nvSpPr>
        <xdr:cNvPr id="505" name="フローチャート : 判断 504"/>
        <xdr:cNvSpPr/>
      </xdr:nvSpPr>
      <xdr:spPr>
        <a:xfrm>
          <a:off x="12763500" y="656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855</xdr:rowOff>
    </xdr:from>
    <xdr:ext cx="534377" cy="259045"/>
    <xdr:sp macro="" textlink="">
      <xdr:nvSpPr>
        <xdr:cNvPr id="506" name="テキスト ボックス 505"/>
        <xdr:cNvSpPr txBox="1"/>
      </xdr:nvSpPr>
      <xdr:spPr>
        <a:xfrm>
          <a:off x="12547111" y="63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249299" cy="259045"/>
    <xdr:sp macro="" textlink="">
      <xdr:nvSpPr>
        <xdr:cNvPr id="513" name="災害復旧事業費該当値テキスト"/>
        <xdr:cNvSpPr txBox="1"/>
      </xdr:nvSpPr>
      <xdr:spPr>
        <a:xfrm>
          <a:off x="16370300" y="6569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6" name="円/楕円 51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7" name="テキスト ボックス 51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8" name="円/楕円 51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9" name="テキスト ボックス 51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0" name="円/楕円 51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1" name="テキスト ボックス 52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2" name="直線コネクタ 53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3" name="テキスト ボックス 53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4" name="直線コネクタ 53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5" name="テキスト ボックス 534"/>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8" name="直線コネクタ 53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9" name="テキスト ボックス 538"/>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0" name="直線コネクタ 53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41" name="テキスト ボックス 540"/>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3" name="テキスト ボックス 54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5" name="直線コネクタ 544"/>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6"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7" name="直線コネクタ 54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8"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9" name="直線コネクタ 54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0" name="直線コネクタ 549"/>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1"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2" name="フローチャート : 判断 551"/>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3" name="直線コネクタ 552"/>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4" name="フローチャート : 判断 553"/>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5" name="テキスト ボックス 554"/>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6" name="直線コネクタ 555"/>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7" name="フローチャート : 判断 556"/>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8" name="テキスト ボックス 557"/>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9" name="直線コネクタ 558"/>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60" name="フローチャート : 判断 559"/>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61" name="テキスト ボックス 560"/>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62" name="フローチャート : 判断 561"/>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63" name="テキスト ボックス 562"/>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9" name="円/楕円 568"/>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0"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1" name="円/楕円 570"/>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2" name="テキスト ボックス 571"/>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3" name="円/楕円 572"/>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4" name="テキスト ボックス 573"/>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5" name="円/楕円 574"/>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6" name="テキスト ボックス 57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7" name="円/楕円 576"/>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8" name="テキスト ボックス 577"/>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602" name="直線コネクタ 601"/>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603"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604" name="直線コネクタ 603"/>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605"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606" name="直線コネクタ 605"/>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32434</xdr:rowOff>
    </xdr:from>
    <xdr:to>
      <xdr:col>23</xdr:col>
      <xdr:colOff>517525</xdr:colOff>
      <xdr:row>77</xdr:row>
      <xdr:rowOff>45098</xdr:rowOff>
    </xdr:to>
    <xdr:cxnSp macro="">
      <xdr:nvCxnSpPr>
        <xdr:cNvPr id="607" name="直線コネクタ 606"/>
        <xdr:cNvCxnSpPr/>
      </xdr:nvCxnSpPr>
      <xdr:spPr>
        <a:xfrm flipV="1">
          <a:off x="15481300" y="13234084"/>
          <a:ext cx="8382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8"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9" name="フローチャート : 判断 608"/>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8849</xdr:rowOff>
    </xdr:from>
    <xdr:to>
      <xdr:col>22</xdr:col>
      <xdr:colOff>365125</xdr:colOff>
      <xdr:row>77</xdr:row>
      <xdr:rowOff>45098</xdr:rowOff>
    </xdr:to>
    <xdr:cxnSp macro="">
      <xdr:nvCxnSpPr>
        <xdr:cNvPr id="610" name="直線コネクタ 609"/>
        <xdr:cNvCxnSpPr/>
      </xdr:nvCxnSpPr>
      <xdr:spPr>
        <a:xfrm>
          <a:off x="14592300" y="13210499"/>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11" name="フローチャート : 判断 610"/>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12" name="テキスト ボックス 611"/>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142230</xdr:rowOff>
    </xdr:from>
    <xdr:to>
      <xdr:col>21</xdr:col>
      <xdr:colOff>161925</xdr:colOff>
      <xdr:row>77</xdr:row>
      <xdr:rowOff>8849</xdr:rowOff>
    </xdr:to>
    <xdr:cxnSp macro="">
      <xdr:nvCxnSpPr>
        <xdr:cNvPr id="613" name="直線コネクタ 612"/>
        <xdr:cNvCxnSpPr/>
      </xdr:nvCxnSpPr>
      <xdr:spPr>
        <a:xfrm>
          <a:off x="13703300" y="13172430"/>
          <a:ext cx="889000" cy="3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14" name="フローチャート : 判断 613"/>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15" name="テキスト ボックス 614"/>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142230</xdr:rowOff>
    </xdr:from>
    <xdr:to>
      <xdr:col>19</xdr:col>
      <xdr:colOff>644525</xdr:colOff>
      <xdr:row>77</xdr:row>
      <xdr:rowOff>9657</xdr:rowOff>
    </xdr:to>
    <xdr:cxnSp macro="">
      <xdr:nvCxnSpPr>
        <xdr:cNvPr id="616" name="直線コネクタ 615"/>
        <xdr:cNvCxnSpPr/>
      </xdr:nvCxnSpPr>
      <xdr:spPr>
        <a:xfrm flipV="1">
          <a:off x="12814300" y="13172430"/>
          <a:ext cx="889000" cy="3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17" name="フローチャート : 判断 616"/>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18" name="テキスト ボックス 617"/>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19" name="フローチャート : 判断 618"/>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0" name="テキスト ボックス 619"/>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153084</xdr:rowOff>
    </xdr:from>
    <xdr:to>
      <xdr:col>23</xdr:col>
      <xdr:colOff>568325</xdr:colOff>
      <xdr:row>77</xdr:row>
      <xdr:rowOff>83234</xdr:rowOff>
    </xdr:to>
    <xdr:sp macro="" textlink="">
      <xdr:nvSpPr>
        <xdr:cNvPr id="626" name="円/楕円 625"/>
        <xdr:cNvSpPr/>
      </xdr:nvSpPr>
      <xdr:spPr>
        <a:xfrm>
          <a:off x="16268700" y="131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131511</xdr:rowOff>
    </xdr:from>
    <xdr:ext cx="534377" cy="259045"/>
    <xdr:sp macro="" textlink="">
      <xdr:nvSpPr>
        <xdr:cNvPr id="627" name="公債費該当値テキスト"/>
        <xdr:cNvSpPr txBox="1"/>
      </xdr:nvSpPr>
      <xdr:spPr>
        <a:xfrm>
          <a:off x="16370300" y="1316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46,577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165748</xdr:rowOff>
    </xdr:from>
    <xdr:to>
      <xdr:col>22</xdr:col>
      <xdr:colOff>415925</xdr:colOff>
      <xdr:row>77</xdr:row>
      <xdr:rowOff>95898</xdr:rowOff>
    </xdr:to>
    <xdr:sp macro="" textlink="">
      <xdr:nvSpPr>
        <xdr:cNvPr id="628" name="円/楕円 627"/>
        <xdr:cNvSpPr/>
      </xdr:nvSpPr>
      <xdr:spPr>
        <a:xfrm>
          <a:off x="15430500" y="131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87025</xdr:rowOff>
    </xdr:from>
    <xdr:ext cx="534377" cy="259045"/>
    <xdr:sp macro="" textlink="">
      <xdr:nvSpPr>
        <xdr:cNvPr id="629" name="テキスト ボックス 628"/>
        <xdr:cNvSpPr txBox="1"/>
      </xdr:nvSpPr>
      <xdr:spPr>
        <a:xfrm>
          <a:off x="15214111" y="132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129499</xdr:rowOff>
    </xdr:from>
    <xdr:to>
      <xdr:col>21</xdr:col>
      <xdr:colOff>212725</xdr:colOff>
      <xdr:row>77</xdr:row>
      <xdr:rowOff>59649</xdr:rowOff>
    </xdr:to>
    <xdr:sp macro="" textlink="">
      <xdr:nvSpPr>
        <xdr:cNvPr id="630" name="円/楕円 629"/>
        <xdr:cNvSpPr/>
      </xdr:nvSpPr>
      <xdr:spPr>
        <a:xfrm>
          <a:off x="14541500" y="131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50776</xdr:rowOff>
    </xdr:from>
    <xdr:ext cx="534377" cy="259045"/>
    <xdr:sp macro="" textlink="">
      <xdr:nvSpPr>
        <xdr:cNvPr id="631" name="テキスト ボックス 630"/>
        <xdr:cNvSpPr txBox="1"/>
      </xdr:nvSpPr>
      <xdr:spPr>
        <a:xfrm>
          <a:off x="14325111" y="132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91430</xdr:rowOff>
    </xdr:from>
    <xdr:to>
      <xdr:col>20</xdr:col>
      <xdr:colOff>9525</xdr:colOff>
      <xdr:row>77</xdr:row>
      <xdr:rowOff>21580</xdr:rowOff>
    </xdr:to>
    <xdr:sp macro="" textlink="">
      <xdr:nvSpPr>
        <xdr:cNvPr id="632" name="円/楕円 631"/>
        <xdr:cNvSpPr/>
      </xdr:nvSpPr>
      <xdr:spPr>
        <a:xfrm>
          <a:off x="13652500" y="13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12707</xdr:rowOff>
    </xdr:from>
    <xdr:ext cx="534377" cy="259045"/>
    <xdr:sp macro="" textlink="">
      <xdr:nvSpPr>
        <xdr:cNvPr id="633" name="テキスト ボックス 632"/>
        <xdr:cNvSpPr txBox="1"/>
      </xdr:nvSpPr>
      <xdr:spPr>
        <a:xfrm>
          <a:off x="13436111" y="1321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130307</xdr:rowOff>
    </xdr:from>
    <xdr:to>
      <xdr:col>18</xdr:col>
      <xdr:colOff>492125</xdr:colOff>
      <xdr:row>77</xdr:row>
      <xdr:rowOff>60457</xdr:rowOff>
    </xdr:to>
    <xdr:sp macro="" textlink="">
      <xdr:nvSpPr>
        <xdr:cNvPr id="634" name="円/楕円 633"/>
        <xdr:cNvSpPr/>
      </xdr:nvSpPr>
      <xdr:spPr>
        <a:xfrm>
          <a:off x="12763500" y="131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51584</xdr:rowOff>
    </xdr:from>
    <xdr:ext cx="534377" cy="259045"/>
    <xdr:sp macro="" textlink="">
      <xdr:nvSpPr>
        <xdr:cNvPr id="635" name="テキスト ボックス 634"/>
        <xdr:cNvSpPr txBox="1"/>
      </xdr:nvSpPr>
      <xdr:spPr>
        <a:xfrm>
          <a:off x="12547111" y="1325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6" name="直線コネクタ 64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7" name="テキスト ボックス 64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8" name="直線コネクタ 64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9" name="テキスト ボックス 64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0" name="直線コネクタ 64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51" name="テキスト ボックス 65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2" name="直線コネクタ 65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53" name="テキスト ボックス 65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4" name="直線コネクタ 65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5" name="テキスト ボックス 65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6" name="直線コネクタ 65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7" name="テキスト ボックス 656"/>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9" name="テキスト ボックス 65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61" name="直線コネクタ 660"/>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62"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63" name="直線コネクタ 662"/>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64"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65" name="直線コネクタ 664"/>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94845</xdr:rowOff>
    </xdr:from>
    <xdr:to>
      <xdr:col>23</xdr:col>
      <xdr:colOff>517525</xdr:colOff>
      <xdr:row>99</xdr:row>
      <xdr:rowOff>97416</xdr:rowOff>
    </xdr:to>
    <xdr:cxnSp macro="">
      <xdr:nvCxnSpPr>
        <xdr:cNvPr id="666" name="直線コネクタ 665"/>
        <xdr:cNvCxnSpPr/>
      </xdr:nvCxnSpPr>
      <xdr:spPr>
        <a:xfrm flipV="1">
          <a:off x="15481300" y="17068395"/>
          <a:ext cx="8382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67"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8" name="フローチャート : 判断 667"/>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89106</xdr:rowOff>
    </xdr:from>
    <xdr:to>
      <xdr:col>22</xdr:col>
      <xdr:colOff>365125</xdr:colOff>
      <xdr:row>99</xdr:row>
      <xdr:rowOff>97416</xdr:rowOff>
    </xdr:to>
    <xdr:cxnSp macro="">
      <xdr:nvCxnSpPr>
        <xdr:cNvPr id="669" name="直線コネクタ 668"/>
        <xdr:cNvCxnSpPr/>
      </xdr:nvCxnSpPr>
      <xdr:spPr>
        <a:xfrm>
          <a:off x="14592300" y="17062656"/>
          <a:ext cx="889000" cy="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70" name="フローチャート : 判断 669"/>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71" name="テキスト ボックス 670"/>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84972</xdr:rowOff>
    </xdr:from>
    <xdr:to>
      <xdr:col>21</xdr:col>
      <xdr:colOff>161925</xdr:colOff>
      <xdr:row>99</xdr:row>
      <xdr:rowOff>89106</xdr:rowOff>
    </xdr:to>
    <xdr:cxnSp macro="">
      <xdr:nvCxnSpPr>
        <xdr:cNvPr id="672" name="直線コネクタ 671"/>
        <xdr:cNvCxnSpPr/>
      </xdr:nvCxnSpPr>
      <xdr:spPr>
        <a:xfrm>
          <a:off x="13703300" y="17058522"/>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12481</xdr:rowOff>
    </xdr:from>
    <xdr:to>
      <xdr:col>21</xdr:col>
      <xdr:colOff>212725</xdr:colOff>
      <xdr:row>99</xdr:row>
      <xdr:rowOff>114081</xdr:rowOff>
    </xdr:to>
    <xdr:sp macro="" textlink="">
      <xdr:nvSpPr>
        <xdr:cNvPr id="673" name="フローチャート : 判断 672"/>
        <xdr:cNvSpPr/>
      </xdr:nvSpPr>
      <xdr:spPr>
        <a:xfrm>
          <a:off x="14541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130608</xdr:rowOff>
    </xdr:from>
    <xdr:ext cx="534377" cy="259045"/>
    <xdr:sp macro="" textlink="">
      <xdr:nvSpPr>
        <xdr:cNvPr id="674" name="テキスト ボックス 673"/>
        <xdr:cNvSpPr txBox="1"/>
      </xdr:nvSpPr>
      <xdr:spPr>
        <a:xfrm>
          <a:off x="14325111" y="167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78015</xdr:rowOff>
    </xdr:from>
    <xdr:to>
      <xdr:col>19</xdr:col>
      <xdr:colOff>644525</xdr:colOff>
      <xdr:row>99</xdr:row>
      <xdr:rowOff>84972</xdr:rowOff>
    </xdr:to>
    <xdr:cxnSp macro="">
      <xdr:nvCxnSpPr>
        <xdr:cNvPr id="675" name="直線コネクタ 674"/>
        <xdr:cNvCxnSpPr/>
      </xdr:nvCxnSpPr>
      <xdr:spPr>
        <a:xfrm>
          <a:off x="12814300" y="17051565"/>
          <a:ext cx="889000" cy="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13925</xdr:rowOff>
    </xdr:from>
    <xdr:to>
      <xdr:col>20</xdr:col>
      <xdr:colOff>9525</xdr:colOff>
      <xdr:row>99</xdr:row>
      <xdr:rowOff>115525</xdr:rowOff>
    </xdr:to>
    <xdr:sp macro="" textlink="">
      <xdr:nvSpPr>
        <xdr:cNvPr id="676" name="フローチャート : 判断 675"/>
        <xdr:cNvSpPr/>
      </xdr:nvSpPr>
      <xdr:spPr>
        <a:xfrm>
          <a:off x="13652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132052</xdr:rowOff>
    </xdr:from>
    <xdr:ext cx="534377" cy="259045"/>
    <xdr:sp macro="" textlink="">
      <xdr:nvSpPr>
        <xdr:cNvPr id="677" name="テキスト ボックス 676"/>
        <xdr:cNvSpPr txBox="1"/>
      </xdr:nvSpPr>
      <xdr:spPr>
        <a:xfrm>
          <a:off x="13436111" y="167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53015</xdr:rowOff>
    </xdr:from>
    <xdr:to>
      <xdr:col>18</xdr:col>
      <xdr:colOff>492125</xdr:colOff>
      <xdr:row>98</xdr:row>
      <xdr:rowOff>154615</xdr:rowOff>
    </xdr:to>
    <xdr:sp macro="" textlink="">
      <xdr:nvSpPr>
        <xdr:cNvPr id="678" name="フローチャート : 判断 677"/>
        <xdr:cNvSpPr/>
      </xdr:nvSpPr>
      <xdr:spPr>
        <a:xfrm>
          <a:off x="12763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171142</xdr:rowOff>
    </xdr:from>
    <xdr:ext cx="599010" cy="259045"/>
    <xdr:sp macro="" textlink="">
      <xdr:nvSpPr>
        <xdr:cNvPr id="679" name="テキスト ボックス 678"/>
        <xdr:cNvSpPr txBox="1"/>
      </xdr:nvSpPr>
      <xdr:spPr>
        <a:xfrm>
          <a:off x="12514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44045</xdr:rowOff>
    </xdr:from>
    <xdr:to>
      <xdr:col>23</xdr:col>
      <xdr:colOff>568325</xdr:colOff>
      <xdr:row>99</xdr:row>
      <xdr:rowOff>145645</xdr:rowOff>
    </xdr:to>
    <xdr:sp macro="" textlink="">
      <xdr:nvSpPr>
        <xdr:cNvPr id="685" name="円/楕円 684"/>
        <xdr:cNvSpPr/>
      </xdr:nvSpPr>
      <xdr:spPr>
        <a:xfrm>
          <a:off x="16268700" y="170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160225</xdr:rowOff>
    </xdr:from>
    <xdr:ext cx="469744" cy="259045"/>
    <xdr:sp macro="" textlink="">
      <xdr:nvSpPr>
        <xdr:cNvPr id="686" name="積立金該当値テキスト"/>
        <xdr:cNvSpPr txBox="1"/>
      </xdr:nvSpPr>
      <xdr:spPr>
        <a:xfrm>
          <a:off x="16370300" y="1696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2,470</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46616</xdr:rowOff>
    </xdr:from>
    <xdr:to>
      <xdr:col>22</xdr:col>
      <xdr:colOff>415925</xdr:colOff>
      <xdr:row>99</xdr:row>
      <xdr:rowOff>148216</xdr:rowOff>
    </xdr:to>
    <xdr:sp macro="" textlink="">
      <xdr:nvSpPr>
        <xdr:cNvPr id="687" name="円/楕円 686"/>
        <xdr:cNvSpPr/>
      </xdr:nvSpPr>
      <xdr:spPr>
        <a:xfrm>
          <a:off x="15430500" y="1702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139343</xdr:rowOff>
    </xdr:from>
    <xdr:ext cx="378565" cy="259045"/>
    <xdr:sp macro="" textlink="">
      <xdr:nvSpPr>
        <xdr:cNvPr id="688" name="テキスト ボックス 687"/>
        <xdr:cNvSpPr txBox="1"/>
      </xdr:nvSpPr>
      <xdr:spPr>
        <a:xfrm>
          <a:off x="15292017" y="17112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38306</xdr:rowOff>
    </xdr:from>
    <xdr:to>
      <xdr:col>21</xdr:col>
      <xdr:colOff>212725</xdr:colOff>
      <xdr:row>99</xdr:row>
      <xdr:rowOff>139906</xdr:rowOff>
    </xdr:to>
    <xdr:sp macro="" textlink="">
      <xdr:nvSpPr>
        <xdr:cNvPr id="689" name="円/楕円 688"/>
        <xdr:cNvSpPr/>
      </xdr:nvSpPr>
      <xdr:spPr>
        <a:xfrm>
          <a:off x="14541500" y="170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131033</xdr:rowOff>
    </xdr:from>
    <xdr:ext cx="469744" cy="259045"/>
    <xdr:sp macro="" textlink="">
      <xdr:nvSpPr>
        <xdr:cNvPr id="690" name="テキスト ボックス 689"/>
        <xdr:cNvSpPr txBox="1"/>
      </xdr:nvSpPr>
      <xdr:spPr>
        <a:xfrm>
          <a:off x="14357427" y="1710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34172</xdr:rowOff>
    </xdr:from>
    <xdr:to>
      <xdr:col>20</xdr:col>
      <xdr:colOff>9525</xdr:colOff>
      <xdr:row>99</xdr:row>
      <xdr:rowOff>135772</xdr:rowOff>
    </xdr:to>
    <xdr:sp macro="" textlink="">
      <xdr:nvSpPr>
        <xdr:cNvPr id="691" name="円/楕円 690"/>
        <xdr:cNvSpPr/>
      </xdr:nvSpPr>
      <xdr:spPr>
        <a:xfrm>
          <a:off x="13652500" y="170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126899</xdr:rowOff>
    </xdr:from>
    <xdr:ext cx="469744" cy="259045"/>
    <xdr:sp macro="" textlink="">
      <xdr:nvSpPr>
        <xdr:cNvPr id="692" name="テキスト ボックス 691"/>
        <xdr:cNvSpPr txBox="1"/>
      </xdr:nvSpPr>
      <xdr:spPr>
        <a:xfrm>
          <a:off x="13468427" y="1710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27215</xdr:rowOff>
    </xdr:from>
    <xdr:to>
      <xdr:col>18</xdr:col>
      <xdr:colOff>492125</xdr:colOff>
      <xdr:row>99</xdr:row>
      <xdr:rowOff>128815</xdr:rowOff>
    </xdr:to>
    <xdr:sp macro="" textlink="">
      <xdr:nvSpPr>
        <xdr:cNvPr id="693" name="円/楕円 692"/>
        <xdr:cNvSpPr/>
      </xdr:nvSpPr>
      <xdr:spPr>
        <a:xfrm>
          <a:off x="12763500" y="1700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119942</xdr:rowOff>
    </xdr:from>
    <xdr:ext cx="534377" cy="259045"/>
    <xdr:sp macro="" textlink="">
      <xdr:nvSpPr>
        <xdr:cNvPr id="694" name="テキスト ボックス 693"/>
        <xdr:cNvSpPr txBox="1"/>
      </xdr:nvSpPr>
      <xdr:spPr>
        <a:xfrm>
          <a:off x="12547111" y="1709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8" name="テキスト ボックス 70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0" name="テキスト ボックス 70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2" name="テキスト ボックス 71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8" name="直線コネクタ 717"/>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21"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22" name="直線コネクタ 721"/>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44412</xdr:rowOff>
    </xdr:from>
    <xdr:to>
      <xdr:col>32</xdr:col>
      <xdr:colOff>187325</xdr:colOff>
      <xdr:row>39</xdr:row>
      <xdr:rowOff>44412</xdr:rowOff>
    </xdr:to>
    <xdr:cxnSp macro="">
      <xdr:nvCxnSpPr>
        <xdr:cNvPr id="723" name="直線コネクタ 722"/>
        <xdr:cNvCxnSpPr/>
      </xdr:nvCxnSpPr>
      <xdr:spPr>
        <a:xfrm>
          <a:off x="21323300" y="6730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24"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25" name="フローチャート : 判断 724"/>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44412</xdr:rowOff>
    </xdr:from>
    <xdr:to>
      <xdr:col>31</xdr:col>
      <xdr:colOff>34925</xdr:colOff>
      <xdr:row>39</xdr:row>
      <xdr:rowOff>44412</xdr:rowOff>
    </xdr:to>
    <xdr:cxnSp macro="">
      <xdr:nvCxnSpPr>
        <xdr:cNvPr id="726" name="直線コネクタ 725"/>
        <xdr:cNvCxnSpPr/>
      </xdr:nvCxnSpPr>
      <xdr:spPr>
        <a:xfrm>
          <a:off x="20434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27" name="フローチャート : 判断 726"/>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8" name="テキスト ボックス 727"/>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44412</xdr:rowOff>
    </xdr:from>
    <xdr:to>
      <xdr:col>29</xdr:col>
      <xdr:colOff>517525</xdr:colOff>
      <xdr:row>39</xdr:row>
      <xdr:rowOff>44412</xdr:rowOff>
    </xdr:to>
    <xdr:cxnSp macro="">
      <xdr:nvCxnSpPr>
        <xdr:cNvPr id="729" name="直線コネクタ 728"/>
        <xdr:cNvCxnSpPr/>
      </xdr:nvCxnSpPr>
      <xdr:spPr>
        <a:xfrm>
          <a:off x="19545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127076</xdr:rowOff>
    </xdr:from>
    <xdr:to>
      <xdr:col>29</xdr:col>
      <xdr:colOff>568325</xdr:colOff>
      <xdr:row>39</xdr:row>
      <xdr:rowOff>57226</xdr:rowOff>
    </xdr:to>
    <xdr:sp macro="" textlink="">
      <xdr:nvSpPr>
        <xdr:cNvPr id="730" name="フローチャート : 判断 729"/>
        <xdr:cNvSpPr/>
      </xdr:nvSpPr>
      <xdr:spPr>
        <a:xfrm>
          <a:off x="20383500" y="664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73753</xdr:rowOff>
    </xdr:from>
    <xdr:ext cx="378565" cy="259045"/>
    <xdr:sp macro="" textlink="">
      <xdr:nvSpPr>
        <xdr:cNvPr id="731" name="テキスト ボックス 730"/>
        <xdr:cNvSpPr txBox="1"/>
      </xdr:nvSpPr>
      <xdr:spPr>
        <a:xfrm>
          <a:off x="20245017" y="641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44412</xdr:rowOff>
    </xdr:from>
    <xdr:to>
      <xdr:col>28</xdr:col>
      <xdr:colOff>314325</xdr:colOff>
      <xdr:row>39</xdr:row>
      <xdr:rowOff>44412</xdr:rowOff>
    </xdr:to>
    <xdr:cxnSp macro="">
      <xdr:nvCxnSpPr>
        <xdr:cNvPr id="732" name="直線コネクタ 731"/>
        <xdr:cNvCxnSpPr/>
      </xdr:nvCxnSpPr>
      <xdr:spPr>
        <a:xfrm>
          <a:off x="18656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128791</xdr:rowOff>
    </xdr:from>
    <xdr:to>
      <xdr:col>28</xdr:col>
      <xdr:colOff>365125</xdr:colOff>
      <xdr:row>39</xdr:row>
      <xdr:rowOff>58941</xdr:rowOff>
    </xdr:to>
    <xdr:sp macro="" textlink="">
      <xdr:nvSpPr>
        <xdr:cNvPr id="733" name="フローチャート : 判断 732"/>
        <xdr:cNvSpPr/>
      </xdr:nvSpPr>
      <xdr:spPr>
        <a:xfrm>
          <a:off x="19494500" y="664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75468</xdr:rowOff>
    </xdr:from>
    <xdr:ext cx="378565" cy="259045"/>
    <xdr:sp macro="" textlink="">
      <xdr:nvSpPr>
        <xdr:cNvPr id="734" name="テキスト ボックス 733"/>
        <xdr:cNvSpPr txBox="1"/>
      </xdr:nvSpPr>
      <xdr:spPr>
        <a:xfrm>
          <a:off x="19356017" y="641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114732</xdr:rowOff>
    </xdr:from>
    <xdr:to>
      <xdr:col>27</xdr:col>
      <xdr:colOff>161925</xdr:colOff>
      <xdr:row>39</xdr:row>
      <xdr:rowOff>44882</xdr:rowOff>
    </xdr:to>
    <xdr:sp macro="" textlink="">
      <xdr:nvSpPr>
        <xdr:cNvPr id="735" name="フローチャート : 判断 734"/>
        <xdr:cNvSpPr/>
      </xdr:nvSpPr>
      <xdr:spPr>
        <a:xfrm>
          <a:off x="186055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61409</xdr:rowOff>
    </xdr:from>
    <xdr:ext cx="469744" cy="259045"/>
    <xdr:sp macro="" textlink="">
      <xdr:nvSpPr>
        <xdr:cNvPr id="736" name="テキスト ボックス 735"/>
        <xdr:cNvSpPr txBox="1"/>
      </xdr:nvSpPr>
      <xdr:spPr>
        <a:xfrm>
          <a:off x="18421427" y="64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165062</xdr:rowOff>
    </xdr:from>
    <xdr:to>
      <xdr:col>32</xdr:col>
      <xdr:colOff>238125</xdr:colOff>
      <xdr:row>39</xdr:row>
      <xdr:rowOff>95212</xdr:rowOff>
    </xdr:to>
    <xdr:sp macro="" textlink="">
      <xdr:nvSpPr>
        <xdr:cNvPr id="742" name="円/楕円 741"/>
        <xdr:cNvSpPr/>
      </xdr:nvSpPr>
      <xdr:spPr>
        <a:xfrm>
          <a:off x="22110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79989</xdr:rowOff>
    </xdr:from>
    <xdr:ext cx="249299" cy="259045"/>
    <xdr:sp macro="" textlink="">
      <xdr:nvSpPr>
        <xdr:cNvPr id="743" name="投資及び出資金該当値テキスト"/>
        <xdr:cNvSpPr txBox="1"/>
      </xdr:nvSpPr>
      <xdr:spPr>
        <a:xfrm>
          <a:off x="22212300" y="6595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165062</xdr:rowOff>
    </xdr:from>
    <xdr:to>
      <xdr:col>31</xdr:col>
      <xdr:colOff>85725</xdr:colOff>
      <xdr:row>39</xdr:row>
      <xdr:rowOff>95212</xdr:rowOff>
    </xdr:to>
    <xdr:sp macro="" textlink="">
      <xdr:nvSpPr>
        <xdr:cNvPr id="744" name="円/楕円 743"/>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86339</xdr:rowOff>
    </xdr:from>
    <xdr:ext cx="249299" cy="259045"/>
    <xdr:sp macro="" textlink="">
      <xdr:nvSpPr>
        <xdr:cNvPr id="745" name="テキスト ボックス 744"/>
        <xdr:cNvSpPr txBox="1"/>
      </xdr:nvSpPr>
      <xdr:spPr>
        <a:xfrm>
          <a:off x="21198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165062</xdr:rowOff>
    </xdr:from>
    <xdr:to>
      <xdr:col>29</xdr:col>
      <xdr:colOff>568325</xdr:colOff>
      <xdr:row>39</xdr:row>
      <xdr:rowOff>95212</xdr:rowOff>
    </xdr:to>
    <xdr:sp macro="" textlink="">
      <xdr:nvSpPr>
        <xdr:cNvPr id="746" name="円/楕円 745"/>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86339</xdr:rowOff>
    </xdr:from>
    <xdr:ext cx="249299" cy="259045"/>
    <xdr:sp macro="" textlink="">
      <xdr:nvSpPr>
        <xdr:cNvPr id="747" name="テキスト ボックス 746"/>
        <xdr:cNvSpPr txBox="1"/>
      </xdr:nvSpPr>
      <xdr:spPr>
        <a:xfrm>
          <a:off x="20309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165062</xdr:rowOff>
    </xdr:from>
    <xdr:to>
      <xdr:col>28</xdr:col>
      <xdr:colOff>365125</xdr:colOff>
      <xdr:row>39</xdr:row>
      <xdr:rowOff>95212</xdr:rowOff>
    </xdr:to>
    <xdr:sp macro="" textlink="">
      <xdr:nvSpPr>
        <xdr:cNvPr id="748" name="円/楕円 747"/>
        <xdr:cNvSpPr/>
      </xdr:nvSpPr>
      <xdr:spPr>
        <a:xfrm>
          <a:off x="19494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86339</xdr:rowOff>
    </xdr:from>
    <xdr:ext cx="249299" cy="259045"/>
    <xdr:sp macro="" textlink="">
      <xdr:nvSpPr>
        <xdr:cNvPr id="749" name="テキスト ボックス 748"/>
        <xdr:cNvSpPr txBox="1"/>
      </xdr:nvSpPr>
      <xdr:spPr>
        <a:xfrm>
          <a:off x="19420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165062</xdr:rowOff>
    </xdr:from>
    <xdr:to>
      <xdr:col>27</xdr:col>
      <xdr:colOff>161925</xdr:colOff>
      <xdr:row>39</xdr:row>
      <xdr:rowOff>95212</xdr:rowOff>
    </xdr:to>
    <xdr:sp macro="" textlink="">
      <xdr:nvSpPr>
        <xdr:cNvPr id="750" name="円/楕円 749"/>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86339</xdr:rowOff>
    </xdr:from>
    <xdr:ext cx="249299" cy="259045"/>
    <xdr:sp macro="" textlink="">
      <xdr:nvSpPr>
        <xdr:cNvPr id="751" name="テキスト ボックス 750"/>
        <xdr:cNvSpPr txBox="1"/>
      </xdr:nvSpPr>
      <xdr:spPr>
        <a:xfrm>
          <a:off x="18531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2" name="直線コネクタ 76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3" name="テキスト ボックス 76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4" name="直線コネクタ 76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5" name="テキスト ボックス 76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6" name="直線コネクタ 76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7" name="テキスト ボックス 76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8" name="直線コネクタ 76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9" name="テキスト ボックス 76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0" name="直線コネクタ 76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1" name="テキスト ボックス 77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2" name="直線コネクタ 77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3" name="テキスト ボックス 77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77" name="直線コネクタ 776"/>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9" name="直線コネクタ 77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80"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81" name="直線コネクタ 780"/>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97801</xdr:rowOff>
    </xdr:from>
    <xdr:to>
      <xdr:col>32</xdr:col>
      <xdr:colOff>187325</xdr:colOff>
      <xdr:row>59</xdr:row>
      <xdr:rowOff>97801</xdr:rowOff>
    </xdr:to>
    <xdr:cxnSp macro="">
      <xdr:nvCxnSpPr>
        <xdr:cNvPr id="782" name="直線コネクタ 781"/>
        <xdr:cNvCxnSpPr/>
      </xdr:nvCxnSpPr>
      <xdr:spPr>
        <a:xfrm>
          <a:off x="21323300" y="102133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83"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84" name="フローチャート : 判断 783"/>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96724</xdr:rowOff>
    </xdr:from>
    <xdr:to>
      <xdr:col>31</xdr:col>
      <xdr:colOff>34925</xdr:colOff>
      <xdr:row>59</xdr:row>
      <xdr:rowOff>97801</xdr:rowOff>
    </xdr:to>
    <xdr:cxnSp macro="">
      <xdr:nvCxnSpPr>
        <xdr:cNvPr id="785" name="直線コネクタ 784"/>
        <xdr:cNvCxnSpPr/>
      </xdr:nvCxnSpPr>
      <xdr:spPr>
        <a:xfrm>
          <a:off x="20434300" y="10212274"/>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86" name="フローチャート : 判断 785"/>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87" name="テキスト ボックス 786"/>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94633</xdr:rowOff>
    </xdr:from>
    <xdr:to>
      <xdr:col>29</xdr:col>
      <xdr:colOff>517525</xdr:colOff>
      <xdr:row>59</xdr:row>
      <xdr:rowOff>96724</xdr:rowOff>
    </xdr:to>
    <xdr:cxnSp macro="">
      <xdr:nvCxnSpPr>
        <xdr:cNvPr id="788" name="直線コネクタ 787"/>
        <xdr:cNvCxnSpPr/>
      </xdr:nvCxnSpPr>
      <xdr:spPr>
        <a:xfrm>
          <a:off x="19545300" y="10210183"/>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161889</xdr:rowOff>
    </xdr:from>
    <xdr:to>
      <xdr:col>29</xdr:col>
      <xdr:colOff>568325</xdr:colOff>
      <xdr:row>59</xdr:row>
      <xdr:rowOff>92039</xdr:rowOff>
    </xdr:to>
    <xdr:sp macro="" textlink="">
      <xdr:nvSpPr>
        <xdr:cNvPr id="789" name="フローチャート : 判断 788"/>
        <xdr:cNvSpPr/>
      </xdr:nvSpPr>
      <xdr:spPr>
        <a:xfrm>
          <a:off x="20383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108566</xdr:rowOff>
    </xdr:from>
    <xdr:ext cx="469744" cy="259045"/>
    <xdr:sp macro="" textlink="">
      <xdr:nvSpPr>
        <xdr:cNvPr id="790" name="テキスト ボックス 789"/>
        <xdr:cNvSpPr txBox="1"/>
      </xdr:nvSpPr>
      <xdr:spPr>
        <a:xfrm>
          <a:off x="20199427" y="98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92511</xdr:rowOff>
    </xdr:from>
    <xdr:to>
      <xdr:col>28</xdr:col>
      <xdr:colOff>314325</xdr:colOff>
      <xdr:row>59</xdr:row>
      <xdr:rowOff>94633</xdr:rowOff>
    </xdr:to>
    <xdr:cxnSp macro="">
      <xdr:nvCxnSpPr>
        <xdr:cNvPr id="791" name="直線コネクタ 790"/>
        <xdr:cNvCxnSpPr/>
      </xdr:nvCxnSpPr>
      <xdr:spPr>
        <a:xfrm>
          <a:off x="18656300" y="10208061"/>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93309</xdr:rowOff>
    </xdr:from>
    <xdr:to>
      <xdr:col>28</xdr:col>
      <xdr:colOff>365125</xdr:colOff>
      <xdr:row>59</xdr:row>
      <xdr:rowOff>23459</xdr:rowOff>
    </xdr:to>
    <xdr:sp macro="" textlink="">
      <xdr:nvSpPr>
        <xdr:cNvPr id="792" name="フローチャート : 判断 791"/>
        <xdr:cNvSpPr/>
      </xdr:nvSpPr>
      <xdr:spPr>
        <a:xfrm>
          <a:off x="19494500" y="1003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39986</xdr:rowOff>
    </xdr:from>
    <xdr:ext cx="469744" cy="259045"/>
    <xdr:sp macro="" textlink="">
      <xdr:nvSpPr>
        <xdr:cNvPr id="793" name="テキスト ボックス 792"/>
        <xdr:cNvSpPr txBox="1"/>
      </xdr:nvSpPr>
      <xdr:spPr>
        <a:xfrm>
          <a:off x="19310427" y="981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132497</xdr:rowOff>
    </xdr:from>
    <xdr:to>
      <xdr:col>27</xdr:col>
      <xdr:colOff>161925</xdr:colOff>
      <xdr:row>59</xdr:row>
      <xdr:rowOff>62647</xdr:rowOff>
    </xdr:to>
    <xdr:sp macro="" textlink="">
      <xdr:nvSpPr>
        <xdr:cNvPr id="794" name="フローチャート : 判断 793"/>
        <xdr:cNvSpPr/>
      </xdr:nvSpPr>
      <xdr:spPr>
        <a:xfrm>
          <a:off x="18605500" y="1007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79174</xdr:rowOff>
    </xdr:from>
    <xdr:ext cx="469744" cy="259045"/>
    <xdr:sp macro="" textlink="">
      <xdr:nvSpPr>
        <xdr:cNvPr id="795" name="テキスト ボックス 794"/>
        <xdr:cNvSpPr txBox="1"/>
      </xdr:nvSpPr>
      <xdr:spPr>
        <a:xfrm>
          <a:off x="18421427" y="985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47001</xdr:rowOff>
    </xdr:from>
    <xdr:to>
      <xdr:col>32</xdr:col>
      <xdr:colOff>238125</xdr:colOff>
      <xdr:row>59</xdr:row>
      <xdr:rowOff>148601</xdr:rowOff>
    </xdr:to>
    <xdr:sp macro="" textlink="">
      <xdr:nvSpPr>
        <xdr:cNvPr id="801" name="円/楕円 800"/>
        <xdr:cNvSpPr/>
      </xdr:nvSpPr>
      <xdr:spPr>
        <a:xfrm>
          <a:off x="22110700" y="1016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133378</xdr:rowOff>
    </xdr:from>
    <xdr:ext cx="313932" cy="259045"/>
    <xdr:sp macro="" textlink="">
      <xdr:nvSpPr>
        <xdr:cNvPr id="802" name="貸付金該当値テキスト"/>
        <xdr:cNvSpPr txBox="1"/>
      </xdr:nvSpPr>
      <xdr:spPr>
        <a:xfrm>
          <a:off x="22212300" y="10077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47001</xdr:rowOff>
    </xdr:from>
    <xdr:to>
      <xdr:col>31</xdr:col>
      <xdr:colOff>85725</xdr:colOff>
      <xdr:row>59</xdr:row>
      <xdr:rowOff>148601</xdr:rowOff>
    </xdr:to>
    <xdr:sp macro="" textlink="">
      <xdr:nvSpPr>
        <xdr:cNvPr id="803" name="円/楕円 802"/>
        <xdr:cNvSpPr/>
      </xdr:nvSpPr>
      <xdr:spPr>
        <a:xfrm>
          <a:off x="21272500" y="1016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139728</xdr:rowOff>
    </xdr:from>
    <xdr:ext cx="313932" cy="259045"/>
    <xdr:sp macro="" textlink="">
      <xdr:nvSpPr>
        <xdr:cNvPr id="804" name="テキスト ボックス 803"/>
        <xdr:cNvSpPr txBox="1"/>
      </xdr:nvSpPr>
      <xdr:spPr>
        <a:xfrm>
          <a:off x="21166333" y="10255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45924</xdr:rowOff>
    </xdr:from>
    <xdr:to>
      <xdr:col>29</xdr:col>
      <xdr:colOff>568325</xdr:colOff>
      <xdr:row>59</xdr:row>
      <xdr:rowOff>147524</xdr:rowOff>
    </xdr:to>
    <xdr:sp macro="" textlink="">
      <xdr:nvSpPr>
        <xdr:cNvPr id="805" name="円/楕円 804"/>
        <xdr:cNvSpPr/>
      </xdr:nvSpPr>
      <xdr:spPr>
        <a:xfrm>
          <a:off x="20383500" y="101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138651</xdr:rowOff>
    </xdr:from>
    <xdr:ext cx="313932" cy="259045"/>
    <xdr:sp macro="" textlink="">
      <xdr:nvSpPr>
        <xdr:cNvPr id="806" name="テキスト ボックス 805"/>
        <xdr:cNvSpPr txBox="1"/>
      </xdr:nvSpPr>
      <xdr:spPr>
        <a:xfrm>
          <a:off x="20277333" y="10254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43833</xdr:rowOff>
    </xdr:from>
    <xdr:to>
      <xdr:col>28</xdr:col>
      <xdr:colOff>365125</xdr:colOff>
      <xdr:row>59</xdr:row>
      <xdr:rowOff>145433</xdr:rowOff>
    </xdr:to>
    <xdr:sp macro="" textlink="">
      <xdr:nvSpPr>
        <xdr:cNvPr id="807" name="円/楕円 806"/>
        <xdr:cNvSpPr/>
      </xdr:nvSpPr>
      <xdr:spPr>
        <a:xfrm>
          <a:off x="19494500" y="101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136560</xdr:rowOff>
    </xdr:from>
    <xdr:ext cx="378565" cy="259045"/>
    <xdr:sp macro="" textlink="">
      <xdr:nvSpPr>
        <xdr:cNvPr id="808" name="テキスト ボックス 807"/>
        <xdr:cNvSpPr txBox="1"/>
      </xdr:nvSpPr>
      <xdr:spPr>
        <a:xfrm>
          <a:off x="19356017" y="1025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41711</xdr:rowOff>
    </xdr:from>
    <xdr:to>
      <xdr:col>27</xdr:col>
      <xdr:colOff>161925</xdr:colOff>
      <xdr:row>59</xdr:row>
      <xdr:rowOff>143311</xdr:rowOff>
    </xdr:to>
    <xdr:sp macro="" textlink="">
      <xdr:nvSpPr>
        <xdr:cNvPr id="809" name="円/楕円 808"/>
        <xdr:cNvSpPr/>
      </xdr:nvSpPr>
      <xdr:spPr>
        <a:xfrm>
          <a:off x="18605500" y="101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134438</xdr:rowOff>
    </xdr:from>
    <xdr:ext cx="378565" cy="259045"/>
    <xdr:sp macro="" textlink="">
      <xdr:nvSpPr>
        <xdr:cNvPr id="810" name="テキスト ボックス 809"/>
        <xdr:cNvSpPr txBox="1"/>
      </xdr:nvSpPr>
      <xdr:spPr>
        <a:xfrm>
          <a:off x="18467017" y="10249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35" name="直線コネクタ 834"/>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36"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37" name="直線コネクタ 836"/>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8"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9" name="直線コネクタ 838"/>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63818</xdr:rowOff>
    </xdr:from>
    <xdr:to>
      <xdr:col>32</xdr:col>
      <xdr:colOff>187325</xdr:colOff>
      <xdr:row>77</xdr:row>
      <xdr:rowOff>99988</xdr:rowOff>
    </xdr:to>
    <xdr:cxnSp macro="">
      <xdr:nvCxnSpPr>
        <xdr:cNvPr id="840" name="直線コネクタ 839"/>
        <xdr:cNvCxnSpPr/>
      </xdr:nvCxnSpPr>
      <xdr:spPr>
        <a:xfrm flipV="1">
          <a:off x="21323300" y="13265468"/>
          <a:ext cx="838200" cy="3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41"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42" name="フローチャート : 判断 841"/>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99988</xdr:rowOff>
    </xdr:from>
    <xdr:to>
      <xdr:col>31</xdr:col>
      <xdr:colOff>34925</xdr:colOff>
      <xdr:row>77</xdr:row>
      <xdr:rowOff>153949</xdr:rowOff>
    </xdr:to>
    <xdr:cxnSp macro="">
      <xdr:nvCxnSpPr>
        <xdr:cNvPr id="843" name="直線コネクタ 842"/>
        <xdr:cNvCxnSpPr/>
      </xdr:nvCxnSpPr>
      <xdr:spPr>
        <a:xfrm flipV="1">
          <a:off x="20434300" y="13301638"/>
          <a:ext cx="889000" cy="5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44" name="フローチャート : 判断 843"/>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45" name="テキスト ボックス 844"/>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153949</xdr:rowOff>
    </xdr:from>
    <xdr:to>
      <xdr:col>29</xdr:col>
      <xdr:colOff>517525</xdr:colOff>
      <xdr:row>77</xdr:row>
      <xdr:rowOff>156490</xdr:rowOff>
    </xdr:to>
    <xdr:cxnSp macro="">
      <xdr:nvCxnSpPr>
        <xdr:cNvPr id="846" name="直線コネクタ 845"/>
        <xdr:cNvCxnSpPr/>
      </xdr:nvCxnSpPr>
      <xdr:spPr>
        <a:xfrm flipV="1">
          <a:off x="19545300" y="1335559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164960</xdr:rowOff>
    </xdr:from>
    <xdr:to>
      <xdr:col>29</xdr:col>
      <xdr:colOff>568325</xdr:colOff>
      <xdr:row>77</xdr:row>
      <xdr:rowOff>95110</xdr:rowOff>
    </xdr:to>
    <xdr:sp macro="" textlink="">
      <xdr:nvSpPr>
        <xdr:cNvPr id="847" name="フローチャート : 判断 846"/>
        <xdr:cNvSpPr/>
      </xdr:nvSpPr>
      <xdr:spPr>
        <a:xfrm>
          <a:off x="20383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111637</xdr:rowOff>
    </xdr:from>
    <xdr:ext cx="534377" cy="259045"/>
    <xdr:sp macro="" textlink="">
      <xdr:nvSpPr>
        <xdr:cNvPr id="848" name="テキスト ボックス 847"/>
        <xdr:cNvSpPr txBox="1"/>
      </xdr:nvSpPr>
      <xdr:spPr>
        <a:xfrm>
          <a:off x="20167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156490</xdr:rowOff>
    </xdr:from>
    <xdr:to>
      <xdr:col>28</xdr:col>
      <xdr:colOff>314325</xdr:colOff>
      <xdr:row>78</xdr:row>
      <xdr:rowOff>1752</xdr:rowOff>
    </xdr:to>
    <xdr:cxnSp macro="">
      <xdr:nvCxnSpPr>
        <xdr:cNvPr id="849" name="直線コネクタ 848"/>
        <xdr:cNvCxnSpPr/>
      </xdr:nvCxnSpPr>
      <xdr:spPr>
        <a:xfrm flipV="1">
          <a:off x="18656300" y="13358140"/>
          <a:ext cx="889000" cy="1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28563</xdr:rowOff>
    </xdr:from>
    <xdr:to>
      <xdr:col>28</xdr:col>
      <xdr:colOff>365125</xdr:colOff>
      <xdr:row>77</xdr:row>
      <xdr:rowOff>130163</xdr:rowOff>
    </xdr:to>
    <xdr:sp macro="" textlink="">
      <xdr:nvSpPr>
        <xdr:cNvPr id="850" name="フローチャート : 判断 849"/>
        <xdr:cNvSpPr/>
      </xdr:nvSpPr>
      <xdr:spPr>
        <a:xfrm>
          <a:off x="19494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146690</xdr:rowOff>
    </xdr:from>
    <xdr:ext cx="534377" cy="259045"/>
    <xdr:sp macro="" textlink="">
      <xdr:nvSpPr>
        <xdr:cNvPr id="851" name="テキスト ボックス 850"/>
        <xdr:cNvSpPr txBox="1"/>
      </xdr:nvSpPr>
      <xdr:spPr>
        <a:xfrm>
          <a:off x="19278111" y="130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23394</xdr:rowOff>
    </xdr:from>
    <xdr:to>
      <xdr:col>27</xdr:col>
      <xdr:colOff>161925</xdr:colOff>
      <xdr:row>77</xdr:row>
      <xdr:rowOff>124994</xdr:rowOff>
    </xdr:to>
    <xdr:sp macro="" textlink="">
      <xdr:nvSpPr>
        <xdr:cNvPr id="852" name="フローチャート : 判断 851"/>
        <xdr:cNvSpPr/>
      </xdr:nvSpPr>
      <xdr:spPr>
        <a:xfrm>
          <a:off x="18605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141521</xdr:rowOff>
    </xdr:from>
    <xdr:ext cx="534377" cy="259045"/>
    <xdr:sp macro="" textlink="">
      <xdr:nvSpPr>
        <xdr:cNvPr id="853" name="テキスト ボックス 852"/>
        <xdr:cNvSpPr txBox="1"/>
      </xdr:nvSpPr>
      <xdr:spPr>
        <a:xfrm>
          <a:off x="18389111" y="130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13018</xdr:rowOff>
    </xdr:from>
    <xdr:to>
      <xdr:col>32</xdr:col>
      <xdr:colOff>238125</xdr:colOff>
      <xdr:row>77</xdr:row>
      <xdr:rowOff>114618</xdr:rowOff>
    </xdr:to>
    <xdr:sp macro="" textlink="">
      <xdr:nvSpPr>
        <xdr:cNvPr id="859" name="円/楕円 858"/>
        <xdr:cNvSpPr/>
      </xdr:nvSpPr>
      <xdr:spPr>
        <a:xfrm>
          <a:off x="22110700" y="132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162895</xdr:rowOff>
    </xdr:from>
    <xdr:ext cx="534377" cy="259045"/>
    <xdr:sp macro="" textlink="">
      <xdr:nvSpPr>
        <xdr:cNvPr id="860" name="繰出金該当値テキスト"/>
        <xdr:cNvSpPr txBox="1"/>
      </xdr:nvSpPr>
      <xdr:spPr>
        <a:xfrm>
          <a:off x="22212300" y="131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55,475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49188</xdr:rowOff>
    </xdr:from>
    <xdr:to>
      <xdr:col>31</xdr:col>
      <xdr:colOff>85725</xdr:colOff>
      <xdr:row>77</xdr:row>
      <xdr:rowOff>150788</xdr:rowOff>
    </xdr:to>
    <xdr:sp macro="" textlink="">
      <xdr:nvSpPr>
        <xdr:cNvPr id="861" name="円/楕円 860"/>
        <xdr:cNvSpPr/>
      </xdr:nvSpPr>
      <xdr:spPr>
        <a:xfrm>
          <a:off x="21272500" y="132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141915</xdr:rowOff>
    </xdr:from>
    <xdr:ext cx="534377" cy="259045"/>
    <xdr:sp macro="" textlink="">
      <xdr:nvSpPr>
        <xdr:cNvPr id="862" name="テキスト ボックス 861"/>
        <xdr:cNvSpPr txBox="1"/>
      </xdr:nvSpPr>
      <xdr:spPr>
        <a:xfrm>
          <a:off x="21056111" y="133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103149</xdr:rowOff>
    </xdr:from>
    <xdr:to>
      <xdr:col>29</xdr:col>
      <xdr:colOff>568325</xdr:colOff>
      <xdr:row>78</xdr:row>
      <xdr:rowOff>33299</xdr:rowOff>
    </xdr:to>
    <xdr:sp macro="" textlink="">
      <xdr:nvSpPr>
        <xdr:cNvPr id="863" name="円/楕円 862"/>
        <xdr:cNvSpPr/>
      </xdr:nvSpPr>
      <xdr:spPr>
        <a:xfrm>
          <a:off x="20383500" y="1330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24426</xdr:rowOff>
    </xdr:from>
    <xdr:ext cx="534377" cy="259045"/>
    <xdr:sp macro="" textlink="">
      <xdr:nvSpPr>
        <xdr:cNvPr id="864" name="テキスト ボックス 863"/>
        <xdr:cNvSpPr txBox="1"/>
      </xdr:nvSpPr>
      <xdr:spPr>
        <a:xfrm>
          <a:off x="20167111" y="1339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105690</xdr:rowOff>
    </xdr:from>
    <xdr:to>
      <xdr:col>28</xdr:col>
      <xdr:colOff>365125</xdr:colOff>
      <xdr:row>78</xdr:row>
      <xdr:rowOff>35840</xdr:rowOff>
    </xdr:to>
    <xdr:sp macro="" textlink="">
      <xdr:nvSpPr>
        <xdr:cNvPr id="865" name="円/楕円 864"/>
        <xdr:cNvSpPr/>
      </xdr:nvSpPr>
      <xdr:spPr>
        <a:xfrm>
          <a:off x="19494500" y="133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26967</xdr:rowOff>
    </xdr:from>
    <xdr:ext cx="534377" cy="259045"/>
    <xdr:sp macro="" textlink="">
      <xdr:nvSpPr>
        <xdr:cNvPr id="866" name="テキスト ボックス 865"/>
        <xdr:cNvSpPr txBox="1"/>
      </xdr:nvSpPr>
      <xdr:spPr>
        <a:xfrm>
          <a:off x="19278111" y="134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122402</xdr:rowOff>
    </xdr:from>
    <xdr:to>
      <xdr:col>27</xdr:col>
      <xdr:colOff>161925</xdr:colOff>
      <xdr:row>78</xdr:row>
      <xdr:rowOff>52552</xdr:rowOff>
    </xdr:to>
    <xdr:sp macro="" textlink="">
      <xdr:nvSpPr>
        <xdr:cNvPr id="867" name="円/楕円 866"/>
        <xdr:cNvSpPr/>
      </xdr:nvSpPr>
      <xdr:spPr>
        <a:xfrm>
          <a:off x="18605500" y="133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43679</xdr:rowOff>
    </xdr:from>
    <xdr:ext cx="534377" cy="259045"/>
    <xdr:sp macro="" textlink="">
      <xdr:nvSpPr>
        <xdr:cNvPr id="868" name="テキスト ボックス 867"/>
        <xdr:cNvSpPr txBox="1"/>
      </xdr:nvSpPr>
      <xdr:spPr>
        <a:xfrm>
          <a:off x="18389111" y="134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歳出決算総額は、住民一人当たり４１０，６６４円となっている。主な構成項目である人件費は、住民一人当たり６８，９０１円となっており、平成２４年度から７０，０００円程度で推移している。職員数は多いが、給与水準が低いため、類似団体平均よりも低くなっている。</a:t>
          </a:r>
        </a:p>
        <a:p>
          <a:r>
            <a:rPr kumimoji="1" lang="ja-JP" altLang="en-US" sz="1300">
              <a:solidFill>
                <a:sysClr val="windowText" lastClr="000000"/>
              </a:solidFill>
              <a:latin typeface="ＭＳ Ｐゴシック"/>
            </a:rPr>
            <a:t>・普通建設事業費は、住民一人当たり７１，５７１円となっており、類似団体平均と比較して低い状況であるが、近年のスマートインターチェンジ建設事業に伴う基盤整備のため、前年度決算と比較すると８．４％増となっている。スマートインターチェンジ関連事業は最重点事業として、他の事業より優先的に取り組んでいるが、その他の普通建設事業については、その必要性や緊急性等を充分考慮し、全体額が大幅に増えることがないよ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15,211
15,021
18.16
6,570,891
6,246,605
269,299
3,993,111
5,771,508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89.8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152600</xdr:rowOff>
    </xdr:from>
    <xdr:to>
      <xdr:col>6</xdr:col>
      <xdr:colOff>511175</xdr:colOff>
      <xdr:row>38</xdr:row>
      <xdr:rowOff>134638</xdr:rowOff>
    </xdr:to>
    <xdr:cxnSp macro="">
      <xdr:nvCxnSpPr>
        <xdr:cNvPr id="63" name="直線コネクタ 62"/>
        <xdr:cNvCxnSpPr/>
      </xdr:nvCxnSpPr>
      <xdr:spPr>
        <a:xfrm>
          <a:off x="3797300" y="6496250"/>
          <a:ext cx="8382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152600</xdr:rowOff>
    </xdr:from>
    <xdr:to>
      <xdr:col>5</xdr:col>
      <xdr:colOff>358775</xdr:colOff>
      <xdr:row>37</xdr:row>
      <xdr:rowOff>156028</xdr:rowOff>
    </xdr:to>
    <xdr:cxnSp macro="">
      <xdr:nvCxnSpPr>
        <xdr:cNvPr id="66" name="直線コネクタ 65"/>
        <xdr:cNvCxnSpPr/>
      </xdr:nvCxnSpPr>
      <xdr:spPr>
        <a:xfrm flipV="1">
          <a:off x="2908300" y="6496250"/>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156028</xdr:rowOff>
    </xdr:from>
    <xdr:to>
      <xdr:col>4</xdr:col>
      <xdr:colOff>155575</xdr:colOff>
      <xdr:row>38</xdr:row>
      <xdr:rowOff>6948</xdr:rowOff>
    </xdr:to>
    <xdr:cxnSp macro="">
      <xdr:nvCxnSpPr>
        <xdr:cNvPr id="69" name="直線コネクタ 68"/>
        <xdr:cNvCxnSpPr/>
      </xdr:nvCxnSpPr>
      <xdr:spPr>
        <a:xfrm flipV="1">
          <a:off x="2019300" y="6499678"/>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69306</xdr:rowOff>
    </xdr:from>
    <xdr:to>
      <xdr:col>4</xdr:col>
      <xdr:colOff>206375</xdr:colOff>
      <xdr:row>37</xdr:row>
      <xdr:rowOff>170906</xdr:rowOff>
    </xdr:to>
    <xdr:sp macro="" textlink="">
      <xdr:nvSpPr>
        <xdr:cNvPr id="70" name="フローチャート : 判断 69"/>
        <xdr:cNvSpPr/>
      </xdr:nvSpPr>
      <xdr:spPr>
        <a:xfrm>
          <a:off x="2857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15983</xdr:rowOff>
    </xdr:from>
    <xdr:ext cx="469744" cy="259045"/>
    <xdr:sp macro="" textlink="">
      <xdr:nvSpPr>
        <xdr:cNvPr id="71" name="テキスト ボックス 70"/>
        <xdr:cNvSpPr txBox="1"/>
      </xdr:nvSpPr>
      <xdr:spPr>
        <a:xfrm>
          <a:off x="2673427" y="618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149824</xdr:rowOff>
    </xdr:from>
    <xdr:to>
      <xdr:col>2</xdr:col>
      <xdr:colOff>638175</xdr:colOff>
      <xdr:row>38</xdr:row>
      <xdr:rowOff>6948</xdr:rowOff>
    </xdr:to>
    <xdr:cxnSp macro="">
      <xdr:nvCxnSpPr>
        <xdr:cNvPr id="72" name="直線コネクタ 71"/>
        <xdr:cNvCxnSpPr/>
      </xdr:nvCxnSpPr>
      <xdr:spPr>
        <a:xfrm>
          <a:off x="1130300" y="6493474"/>
          <a:ext cx="88900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77796</xdr:rowOff>
    </xdr:from>
    <xdr:to>
      <xdr:col>3</xdr:col>
      <xdr:colOff>3175</xdr:colOff>
      <xdr:row>38</xdr:row>
      <xdr:rowOff>7947</xdr:rowOff>
    </xdr:to>
    <xdr:sp macro="" textlink="">
      <xdr:nvSpPr>
        <xdr:cNvPr id="73" name="フローチャート : 判断 72"/>
        <xdr:cNvSpPr/>
      </xdr:nvSpPr>
      <xdr:spPr>
        <a:xfrm>
          <a:off x="1968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24473</xdr:rowOff>
    </xdr:from>
    <xdr:ext cx="469744" cy="259045"/>
    <xdr:sp macro="" textlink="">
      <xdr:nvSpPr>
        <xdr:cNvPr id="74" name="テキスト ボックス 73"/>
        <xdr:cNvSpPr txBox="1"/>
      </xdr:nvSpPr>
      <xdr:spPr>
        <a:xfrm>
          <a:off x="1784427" y="619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37302</xdr:rowOff>
    </xdr:from>
    <xdr:to>
      <xdr:col>1</xdr:col>
      <xdr:colOff>485775</xdr:colOff>
      <xdr:row>37</xdr:row>
      <xdr:rowOff>138902</xdr:rowOff>
    </xdr:to>
    <xdr:sp macro="" textlink="">
      <xdr:nvSpPr>
        <xdr:cNvPr id="75" name="フローチャート : 判断 74"/>
        <xdr:cNvSpPr/>
      </xdr:nvSpPr>
      <xdr:spPr>
        <a:xfrm>
          <a:off x="1079500" y="638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155429</xdr:rowOff>
    </xdr:from>
    <xdr:ext cx="469744" cy="259045"/>
    <xdr:sp macro="" textlink="">
      <xdr:nvSpPr>
        <xdr:cNvPr id="76" name="テキスト ボックス 75"/>
        <xdr:cNvSpPr txBox="1"/>
      </xdr:nvSpPr>
      <xdr:spPr>
        <a:xfrm>
          <a:off x="895427" y="615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83838</xdr:rowOff>
    </xdr:from>
    <xdr:to>
      <xdr:col>6</xdr:col>
      <xdr:colOff>561975</xdr:colOff>
      <xdr:row>39</xdr:row>
      <xdr:rowOff>13988</xdr:rowOff>
    </xdr:to>
    <xdr:sp macro="" textlink="">
      <xdr:nvSpPr>
        <xdr:cNvPr id="82" name="円/楕円 81"/>
        <xdr:cNvSpPr/>
      </xdr:nvSpPr>
      <xdr:spPr>
        <a:xfrm>
          <a:off x="4584700" y="65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170215</xdr:rowOff>
    </xdr:from>
    <xdr:ext cx="469744" cy="259045"/>
    <xdr:sp macro="" textlink="">
      <xdr:nvSpPr>
        <xdr:cNvPr id="83" name="議会費該当値テキスト"/>
        <xdr:cNvSpPr txBox="1"/>
      </xdr:nvSpPr>
      <xdr:spPr>
        <a:xfrm>
          <a:off x="4686300" y="651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101800</xdr:rowOff>
    </xdr:from>
    <xdr:to>
      <xdr:col>5</xdr:col>
      <xdr:colOff>409575</xdr:colOff>
      <xdr:row>38</xdr:row>
      <xdr:rowOff>31950</xdr:rowOff>
    </xdr:to>
    <xdr:sp macro="" textlink="">
      <xdr:nvSpPr>
        <xdr:cNvPr id="84" name="円/楕円 83"/>
        <xdr:cNvSpPr/>
      </xdr:nvSpPr>
      <xdr:spPr>
        <a:xfrm>
          <a:off x="3746500" y="64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23076</xdr:rowOff>
    </xdr:from>
    <xdr:ext cx="469744" cy="259045"/>
    <xdr:sp macro="" textlink="">
      <xdr:nvSpPr>
        <xdr:cNvPr id="85" name="テキスト ボックス 84"/>
        <xdr:cNvSpPr txBox="1"/>
      </xdr:nvSpPr>
      <xdr:spPr>
        <a:xfrm>
          <a:off x="3562427" y="653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105228</xdr:rowOff>
    </xdr:from>
    <xdr:to>
      <xdr:col>4</xdr:col>
      <xdr:colOff>206375</xdr:colOff>
      <xdr:row>38</xdr:row>
      <xdr:rowOff>35378</xdr:rowOff>
    </xdr:to>
    <xdr:sp macro="" textlink="">
      <xdr:nvSpPr>
        <xdr:cNvPr id="86" name="円/楕円 85"/>
        <xdr:cNvSpPr/>
      </xdr:nvSpPr>
      <xdr:spPr>
        <a:xfrm>
          <a:off x="2857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26505</xdr:rowOff>
    </xdr:from>
    <xdr:ext cx="469744" cy="259045"/>
    <xdr:sp macro="" textlink="">
      <xdr:nvSpPr>
        <xdr:cNvPr id="87" name="テキスト ボックス 86"/>
        <xdr:cNvSpPr txBox="1"/>
      </xdr:nvSpPr>
      <xdr:spPr>
        <a:xfrm>
          <a:off x="2673427" y="654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127599</xdr:rowOff>
    </xdr:from>
    <xdr:to>
      <xdr:col>3</xdr:col>
      <xdr:colOff>3175</xdr:colOff>
      <xdr:row>38</xdr:row>
      <xdr:rowOff>57748</xdr:rowOff>
    </xdr:to>
    <xdr:sp macro="" textlink="">
      <xdr:nvSpPr>
        <xdr:cNvPr id="88" name="円/楕円 87"/>
        <xdr:cNvSpPr/>
      </xdr:nvSpPr>
      <xdr:spPr>
        <a:xfrm>
          <a:off x="1968500" y="64712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48875</xdr:rowOff>
    </xdr:from>
    <xdr:ext cx="469744" cy="259045"/>
    <xdr:sp macro="" textlink="">
      <xdr:nvSpPr>
        <xdr:cNvPr id="89" name="テキスト ボックス 88"/>
        <xdr:cNvSpPr txBox="1"/>
      </xdr:nvSpPr>
      <xdr:spPr>
        <a:xfrm>
          <a:off x="1784427" y="65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99024</xdr:rowOff>
    </xdr:from>
    <xdr:to>
      <xdr:col>1</xdr:col>
      <xdr:colOff>485775</xdr:colOff>
      <xdr:row>38</xdr:row>
      <xdr:rowOff>29173</xdr:rowOff>
    </xdr:to>
    <xdr:sp macro="" textlink="">
      <xdr:nvSpPr>
        <xdr:cNvPr id="90" name="円/楕円 89"/>
        <xdr:cNvSpPr/>
      </xdr:nvSpPr>
      <xdr:spPr>
        <a:xfrm>
          <a:off x="1079500" y="6442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20300</xdr:rowOff>
    </xdr:from>
    <xdr:ext cx="469744" cy="259045"/>
    <xdr:sp macro="" textlink="">
      <xdr:nvSpPr>
        <xdr:cNvPr id="91" name="テキスト ボックス 90"/>
        <xdr:cNvSpPr txBox="1"/>
      </xdr:nvSpPr>
      <xdr:spPr>
        <a:xfrm>
          <a:off x="895427" y="653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141619</xdr:rowOff>
    </xdr:from>
    <xdr:to>
      <xdr:col>6</xdr:col>
      <xdr:colOff>511175</xdr:colOff>
      <xdr:row>58</xdr:row>
      <xdr:rowOff>151958</xdr:rowOff>
    </xdr:to>
    <xdr:cxnSp macro="">
      <xdr:nvCxnSpPr>
        <xdr:cNvPr id="120" name="直線コネクタ 119"/>
        <xdr:cNvCxnSpPr/>
      </xdr:nvCxnSpPr>
      <xdr:spPr>
        <a:xfrm>
          <a:off x="3797300" y="10085719"/>
          <a:ext cx="838200" cy="1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141619</xdr:rowOff>
    </xdr:from>
    <xdr:to>
      <xdr:col>5</xdr:col>
      <xdr:colOff>358775</xdr:colOff>
      <xdr:row>58</xdr:row>
      <xdr:rowOff>154411</xdr:rowOff>
    </xdr:to>
    <xdr:cxnSp macro="">
      <xdr:nvCxnSpPr>
        <xdr:cNvPr id="123" name="直線コネクタ 122"/>
        <xdr:cNvCxnSpPr/>
      </xdr:nvCxnSpPr>
      <xdr:spPr>
        <a:xfrm flipV="1">
          <a:off x="2908300" y="10085719"/>
          <a:ext cx="889000" cy="1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154411</xdr:rowOff>
    </xdr:from>
    <xdr:to>
      <xdr:col>4</xdr:col>
      <xdr:colOff>155575</xdr:colOff>
      <xdr:row>58</xdr:row>
      <xdr:rowOff>156989</xdr:rowOff>
    </xdr:to>
    <xdr:cxnSp macro="">
      <xdr:nvCxnSpPr>
        <xdr:cNvPr id="126" name="直線コネクタ 125"/>
        <xdr:cNvCxnSpPr/>
      </xdr:nvCxnSpPr>
      <xdr:spPr>
        <a:xfrm flipV="1">
          <a:off x="2019300" y="10098511"/>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64681</xdr:rowOff>
    </xdr:from>
    <xdr:to>
      <xdr:col>4</xdr:col>
      <xdr:colOff>206375</xdr:colOff>
      <xdr:row>58</xdr:row>
      <xdr:rowOff>166281</xdr:rowOff>
    </xdr:to>
    <xdr:sp macro="" textlink="">
      <xdr:nvSpPr>
        <xdr:cNvPr id="127" name="フローチャート : 判断 126"/>
        <xdr:cNvSpPr/>
      </xdr:nvSpPr>
      <xdr:spPr>
        <a:xfrm>
          <a:off x="2857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11358</xdr:rowOff>
    </xdr:from>
    <xdr:ext cx="534377" cy="259045"/>
    <xdr:sp macro="" textlink="">
      <xdr:nvSpPr>
        <xdr:cNvPr id="128" name="テキスト ボックス 127"/>
        <xdr:cNvSpPr txBox="1"/>
      </xdr:nvSpPr>
      <xdr:spPr>
        <a:xfrm>
          <a:off x="2641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156989</xdr:rowOff>
    </xdr:from>
    <xdr:to>
      <xdr:col>2</xdr:col>
      <xdr:colOff>638175</xdr:colOff>
      <xdr:row>58</xdr:row>
      <xdr:rowOff>158523</xdr:rowOff>
    </xdr:to>
    <xdr:cxnSp macro="">
      <xdr:nvCxnSpPr>
        <xdr:cNvPr id="129" name="直線コネクタ 128"/>
        <xdr:cNvCxnSpPr/>
      </xdr:nvCxnSpPr>
      <xdr:spPr>
        <a:xfrm flipV="1">
          <a:off x="1130300" y="10101089"/>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66520</xdr:rowOff>
    </xdr:from>
    <xdr:to>
      <xdr:col>3</xdr:col>
      <xdr:colOff>3175</xdr:colOff>
      <xdr:row>58</xdr:row>
      <xdr:rowOff>168120</xdr:rowOff>
    </xdr:to>
    <xdr:sp macro="" textlink="">
      <xdr:nvSpPr>
        <xdr:cNvPr id="130" name="フローチャート : 判断 129"/>
        <xdr:cNvSpPr/>
      </xdr:nvSpPr>
      <xdr:spPr>
        <a:xfrm>
          <a:off x="1968500" y="100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13197</xdr:rowOff>
    </xdr:from>
    <xdr:ext cx="534377" cy="259045"/>
    <xdr:sp macro="" textlink="">
      <xdr:nvSpPr>
        <xdr:cNvPr id="131" name="テキスト ボックス 130"/>
        <xdr:cNvSpPr txBox="1"/>
      </xdr:nvSpPr>
      <xdr:spPr>
        <a:xfrm>
          <a:off x="1752111" y="97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136406</xdr:rowOff>
    </xdr:from>
    <xdr:to>
      <xdr:col>1</xdr:col>
      <xdr:colOff>485775</xdr:colOff>
      <xdr:row>58</xdr:row>
      <xdr:rowOff>66556</xdr:rowOff>
    </xdr:to>
    <xdr:sp macro="" textlink="">
      <xdr:nvSpPr>
        <xdr:cNvPr id="132" name="フローチャート : 判断 131"/>
        <xdr:cNvSpPr/>
      </xdr:nvSpPr>
      <xdr:spPr>
        <a:xfrm>
          <a:off x="1079500" y="99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83083</xdr:rowOff>
    </xdr:from>
    <xdr:ext cx="599010" cy="259045"/>
    <xdr:sp macro="" textlink="">
      <xdr:nvSpPr>
        <xdr:cNvPr id="133" name="テキスト ボックス 132"/>
        <xdr:cNvSpPr txBox="1"/>
      </xdr:nvSpPr>
      <xdr:spPr>
        <a:xfrm>
          <a:off x="830794" y="968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101158</xdr:rowOff>
    </xdr:from>
    <xdr:to>
      <xdr:col>6</xdr:col>
      <xdr:colOff>561975</xdr:colOff>
      <xdr:row>59</xdr:row>
      <xdr:rowOff>31308</xdr:rowOff>
    </xdr:to>
    <xdr:sp macro="" textlink="">
      <xdr:nvSpPr>
        <xdr:cNvPr id="139" name="円/楕円 138"/>
        <xdr:cNvSpPr/>
      </xdr:nvSpPr>
      <xdr:spPr>
        <a:xfrm>
          <a:off x="4584700" y="1004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50,348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90819</xdr:rowOff>
    </xdr:from>
    <xdr:to>
      <xdr:col>5</xdr:col>
      <xdr:colOff>409575</xdr:colOff>
      <xdr:row>59</xdr:row>
      <xdr:rowOff>20969</xdr:rowOff>
    </xdr:to>
    <xdr:sp macro="" textlink="">
      <xdr:nvSpPr>
        <xdr:cNvPr id="141" name="円/楕円 140"/>
        <xdr:cNvSpPr/>
      </xdr:nvSpPr>
      <xdr:spPr>
        <a:xfrm>
          <a:off x="3746500" y="100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12096</xdr:rowOff>
    </xdr:from>
    <xdr:ext cx="534377" cy="259045"/>
    <xdr:sp macro="" textlink="">
      <xdr:nvSpPr>
        <xdr:cNvPr id="142" name="テキスト ボックス 141"/>
        <xdr:cNvSpPr txBox="1"/>
      </xdr:nvSpPr>
      <xdr:spPr>
        <a:xfrm>
          <a:off x="3530111" y="101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103611</xdr:rowOff>
    </xdr:from>
    <xdr:to>
      <xdr:col>4</xdr:col>
      <xdr:colOff>206375</xdr:colOff>
      <xdr:row>59</xdr:row>
      <xdr:rowOff>33761</xdr:rowOff>
    </xdr:to>
    <xdr:sp macro="" textlink="">
      <xdr:nvSpPr>
        <xdr:cNvPr id="143" name="円/楕円 142"/>
        <xdr:cNvSpPr/>
      </xdr:nvSpPr>
      <xdr:spPr>
        <a:xfrm>
          <a:off x="2857500" y="100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24888</xdr:rowOff>
    </xdr:from>
    <xdr:ext cx="534377" cy="259045"/>
    <xdr:sp macro="" textlink="">
      <xdr:nvSpPr>
        <xdr:cNvPr id="144" name="テキスト ボックス 143"/>
        <xdr:cNvSpPr txBox="1"/>
      </xdr:nvSpPr>
      <xdr:spPr>
        <a:xfrm>
          <a:off x="2641111" y="1014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106189</xdr:rowOff>
    </xdr:from>
    <xdr:to>
      <xdr:col>3</xdr:col>
      <xdr:colOff>3175</xdr:colOff>
      <xdr:row>59</xdr:row>
      <xdr:rowOff>36339</xdr:rowOff>
    </xdr:to>
    <xdr:sp macro="" textlink="">
      <xdr:nvSpPr>
        <xdr:cNvPr id="145" name="円/楕円 144"/>
        <xdr:cNvSpPr/>
      </xdr:nvSpPr>
      <xdr:spPr>
        <a:xfrm>
          <a:off x="1968500" y="100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27466</xdr:rowOff>
    </xdr:from>
    <xdr:ext cx="534377" cy="259045"/>
    <xdr:sp macro="" textlink="">
      <xdr:nvSpPr>
        <xdr:cNvPr id="146" name="テキスト ボックス 145"/>
        <xdr:cNvSpPr txBox="1"/>
      </xdr:nvSpPr>
      <xdr:spPr>
        <a:xfrm>
          <a:off x="1752111" y="1014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107723</xdr:rowOff>
    </xdr:from>
    <xdr:to>
      <xdr:col>1</xdr:col>
      <xdr:colOff>485775</xdr:colOff>
      <xdr:row>59</xdr:row>
      <xdr:rowOff>37873</xdr:rowOff>
    </xdr:to>
    <xdr:sp macro="" textlink="">
      <xdr:nvSpPr>
        <xdr:cNvPr id="147" name="円/楕円 146"/>
        <xdr:cNvSpPr/>
      </xdr:nvSpPr>
      <xdr:spPr>
        <a:xfrm>
          <a:off x="1079500" y="1005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29000</xdr:rowOff>
    </xdr:from>
    <xdr:ext cx="534377" cy="259045"/>
    <xdr:sp macro="" textlink="">
      <xdr:nvSpPr>
        <xdr:cNvPr id="148" name="テキスト ボックス 147"/>
        <xdr:cNvSpPr txBox="1"/>
      </xdr:nvSpPr>
      <xdr:spPr>
        <a:xfrm>
          <a:off x="863111" y="101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44248</xdr:rowOff>
    </xdr:from>
    <xdr:to>
      <xdr:col>6</xdr:col>
      <xdr:colOff>511175</xdr:colOff>
      <xdr:row>77</xdr:row>
      <xdr:rowOff>73434</xdr:rowOff>
    </xdr:to>
    <xdr:cxnSp macro="">
      <xdr:nvCxnSpPr>
        <xdr:cNvPr id="174" name="直線コネクタ 173"/>
        <xdr:cNvCxnSpPr/>
      </xdr:nvCxnSpPr>
      <xdr:spPr>
        <a:xfrm flipV="1">
          <a:off x="3797300" y="13245898"/>
          <a:ext cx="838200" cy="2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53426</xdr:rowOff>
    </xdr:from>
    <xdr:to>
      <xdr:col>5</xdr:col>
      <xdr:colOff>358775</xdr:colOff>
      <xdr:row>77</xdr:row>
      <xdr:rowOff>73434</xdr:rowOff>
    </xdr:to>
    <xdr:cxnSp macro="">
      <xdr:nvCxnSpPr>
        <xdr:cNvPr id="177" name="直線コネクタ 176"/>
        <xdr:cNvCxnSpPr/>
      </xdr:nvCxnSpPr>
      <xdr:spPr>
        <a:xfrm>
          <a:off x="2908300" y="13255076"/>
          <a:ext cx="889000" cy="2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53426</xdr:rowOff>
    </xdr:from>
    <xdr:to>
      <xdr:col>4</xdr:col>
      <xdr:colOff>155575</xdr:colOff>
      <xdr:row>77</xdr:row>
      <xdr:rowOff>111485</xdr:rowOff>
    </xdr:to>
    <xdr:cxnSp macro="">
      <xdr:nvCxnSpPr>
        <xdr:cNvPr id="180" name="直線コネクタ 179"/>
        <xdr:cNvCxnSpPr/>
      </xdr:nvCxnSpPr>
      <xdr:spPr>
        <a:xfrm flipV="1">
          <a:off x="2019300" y="13255076"/>
          <a:ext cx="889000" cy="5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112635</xdr:rowOff>
    </xdr:from>
    <xdr:to>
      <xdr:col>4</xdr:col>
      <xdr:colOff>206375</xdr:colOff>
      <xdr:row>77</xdr:row>
      <xdr:rowOff>42785</xdr:rowOff>
    </xdr:to>
    <xdr:sp macro="" textlink="">
      <xdr:nvSpPr>
        <xdr:cNvPr id="181" name="フローチャート : 判断 180"/>
        <xdr:cNvSpPr/>
      </xdr:nvSpPr>
      <xdr:spPr>
        <a:xfrm>
          <a:off x="2857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59311</xdr:rowOff>
    </xdr:from>
    <xdr:ext cx="599010" cy="259045"/>
    <xdr:sp macro="" textlink="">
      <xdr:nvSpPr>
        <xdr:cNvPr id="182" name="テキスト ボックス 181"/>
        <xdr:cNvSpPr txBox="1"/>
      </xdr:nvSpPr>
      <xdr:spPr>
        <a:xfrm>
          <a:off x="2608794" y="129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79459</xdr:rowOff>
    </xdr:from>
    <xdr:to>
      <xdr:col>2</xdr:col>
      <xdr:colOff>638175</xdr:colOff>
      <xdr:row>77</xdr:row>
      <xdr:rowOff>111485</xdr:rowOff>
    </xdr:to>
    <xdr:cxnSp macro="">
      <xdr:nvCxnSpPr>
        <xdr:cNvPr id="183" name="直線コネクタ 182"/>
        <xdr:cNvCxnSpPr/>
      </xdr:nvCxnSpPr>
      <xdr:spPr>
        <a:xfrm>
          <a:off x="1130300" y="13281109"/>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21217</xdr:rowOff>
    </xdr:from>
    <xdr:to>
      <xdr:col>3</xdr:col>
      <xdr:colOff>3175</xdr:colOff>
      <xdr:row>77</xdr:row>
      <xdr:rowOff>122817</xdr:rowOff>
    </xdr:to>
    <xdr:sp macro="" textlink="">
      <xdr:nvSpPr>
        <xdr:cNvPr id="184" name="フローチャート : 判断 183"/>
        <xdr:cNvSpPr/>
      </xdr:nvSpPr>
      <xdr:spPr>
        <a:xfrm>
          <a:off x="1968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139344</xdr:rowOff>
    </xdr:from>
    <xdr:ext cx="599010" cy="259045"/>
    <xdr:sp macro="" textlink="">
      <xdr:nvSpPr>
        <xdr:cNvPr id="185" name="テキスト ボックス 184"/>
        <xdr:cNvSpPr txBox="1"/>
      </xdr:nvSpPr>
      <xdr:spPr>
        <a:xfrm>
          <a:off x="1719794" y="1299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120710</xdr:rowOff>
    </xdr:from>
    <xdr:to>
      <xdr:col>1</xdr:col>
      <xdr:colOff>485775</xdr:colOff>
      <xdr:row>77</xdr:row>
      <xdr:rowOff>50860</xdr:rowOff>
    </xdr:to>
    <xdr:sp macro="" textlink="">
      <xdr:nvSpPr>
        <xdr:cNvPr id="186" name="フローチャート : 判断 185"/>
        <xdr:cNvSpPr/>
      </xdr:nvSpPr>
      <xdr:spPr>
        <a:xfrm>
          <a:off x="1079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67387</xdr:rowOff>
    </xdr:from>
    <xdr:ext cx="599010" cy="259045"/>
    <xdr:sp macro="" textlink="">
      <xdr:nvSpPr>
        <xdr:cNvPr id="187" name="テキスト ボックス 186"/>
        <xdr:cNvSpPr txBox="1"/>
      </xdr:nvSpPr>
      <xdr:spPr>
        <a:xfrm>
          <a:off x="830794" y="1292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164898</xdr:rowOff>
    </xdr:from>
    <xdr:to>
      <xdr:col>6</xdr:col>
      <xdr:colOff>561975</xdr:colOff>
      <xdr:row>77</xdr:row>
      <xdr:rowOff>95048</xdr:rowOff>
    </xdr:to>
    <xdr:sp macro="" textlink="">
      <xdr:nvSpPr>
        <xdr:cNvPr id="193" name="円/楕円 192"/>
        <xdr:cNvSpPr/>
      </xdr:nvSpPr>
      <xdr:spPr>
        <a:xfrm>
          <a:off x="4584700" y="131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143325</xdr:rowOff>
    </xdr:from>
    <xdr:ext cx="599010" cy="259045"/>
    <xdr:sp macro="" textlink="">
      <xdr:nvSpPr>
        <xdr:cNvPr id="194" name="民生費該当値テキスト"/>
        <xdr:cNvSpPr txBox="1"/>
      </xdr:nvSpPr>
      <xdr:spPr>
        <a:xfrm>
          <a:off x="4686300" y="1317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126,702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22634</xdr:rowOff>
    </xdr:from>
    <xdr:to>
      <xdr:col>5</xdr:col>
      <xdr:colOff>409575</xdr:colOff>
      <xdr:row>77</xdr:row>
      <xdr:rowOff>124234</xdr:rowOff>
    </xdr:to>
    <xdr:sp macro="" textlink="">
      <xdr:nvSpPr>
        <xdr:cNvPr id="195" name="円/楕円 194"/>
        <xdr:cNvSpPr/>
      </xdr:nvSpPr>
      <xdr:spPr>
        <a:xfrm>
          <a:off x="3746500" y="13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115361</xdr:rowOff>
    </xdr:from>
    <xdr:ext cx="599010" cy="259045"/>
    <xdr:sp macro="" textlink="">
      <xdr:nvSpPr>
        <xdr:cNvPr id="196" name="テキスト ボックス 195"/>
        <xdr:cNvSpPr txBox="1"/>
      </xdr:nvSpPr>
      <xdr:spPr>
        <a:xfrm>
          <a:off x="3497794" y="1331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2626</xdr:rowOff>
    </xdr:from>
    <xdr:to>
      <xdr:col>4</xdr:col>
      <xdr:colOff>206375</xdr:colOff>
      <xdr:row>77</xdr:row>
      <xdr:rowOff>104226</xdr:rowOff>
    </xdr:to>
    <xdr:sp macro="" textlink="">
      <xdr:nvSpPr>
        <xdr:cNvPr id="197" name="円/楕円 196"/>
        <xdr:cNvSpPr/>
      </xdr:nvSpPr>
      <xdr:spPr>
        <a:xfrm>
          <a:off x="2857500" y="132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95353</xdr:rowOff>
    </xdr:from>
    <xdr:ext cx="599010" cy="259045"/>
    <xdr:sp macro="" textlink="">
      <xdr:nvSpPr>
        <xdr:cNvPr id="198" name="テキスト ボックス 197"/>
        <xdr:cNvSpPr txBox="1"/>
      </xdr:nvSpPr>
      <xdr:spPr>
        <a:xfrm>
          <a:off x="2608794" y="1329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125,096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60685</xdr:rowOff>
    </xdr:from>
    <xdr:to>
      <xdr:col>3</xdr:col>
      <xdr:colOff>3175</xdr:colOff>
      <xdr:row>77</xdr:row>
      <xdr:rowOff>162285</xdr:rowOff>
    </xdr:to>
    <xdr:sp macro="" textlink="">
      <xdr:nvSpPr>
        <xdr:cNvPr id="199" name="円/楕円 198"/>
        <xdr:cNvSpPr/>
      </xdr:nvSpPr>
      <xdr:spPr>
        <a:xfrm>
          <a:off x="1968500" y="132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153412</xdr:rowOff>
    </xdr:from>
    <xdr:ext cx="599010" cy="259045"/>
    <xdr:sp macro="" textlink="">
      <xdr:nvSpPr>
        <xdr:cNvPr id="200" name="テキスト ボックス 199"/>
        <xdr:cNvSpPr txBox="1"/>
      </xdr:nvSpPr>
      <xdr:spPr>
        <a:xfrm>
          <a:off x="1719794" y="1335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114,937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28659</xdr:rowOff>
    </xdr:from>
    <xdr:to>
      <xdr:col>1</xdr:col>
      <xdr:colOff>485775</xdr:colOff>
      <xdr:row>77</xdr:row>
      <xdr:rowOff>130259</xdr:rowOff>
    </xdr:to>
    <xdr:sp macro="" textlink="">
      <xdr:nvSpPr>
        <xdr:cNvPr id="201" name="円/楕円 200"/>
        <xdr:cNvSpPr/>
      </xdr:nvSpPr>
      <xdr:spPr>
        <a:xfrm>
          <a:off x="1079500" y="1323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121386</xdr:rowOff>
    </xdr:from>
    <xdr:ext cx="599010" cy="259045"/>
    <xdr:sp macro="" textlink="">
      <xdr:nvSpPr>
        <xdr:cNvPr id="202" name="テキスト ボックス 201"/>
        <xdr:cNvSpPr txBox="1"/>
      </xdr:nvSpPr>
      <xdr:spPr>
        <a:xfrm>
          <a:off x="830794" y="133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69862</xdr:rowOff>
    </xdr:from>
    <xdr:to>
      <xdr:col>6</xdr:col>
      <xdr:colOff>511175</xdr:colOff>
      <xdr:row>99</xdr:row>
      <xdr:rowOff>74843</xdr:rowOff>
    </xdr:to>
    <xdr:cxnSp macro="">
      <xdr:nvCxnSpPr>
        <xdr:cNvPr id="234" name="直線コネクタ 233"/>
        <xdr:cNvCxnSpPr/>
      </xdr:nvCxnSpPr>
      <xdr:spPr>
        <a:xfrm>
          <a:off x="3797300" y="17043412"/>
          <a:ext cx="838200" cy="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61061</xdr:rowOff>
    </xdr:from>
    <xdr:to>
      <xdr:col>5</xdr:col>
      <xdr:colOff>358775</xdr:colOff>
      <xdr:row>99</xdr:row>
      <xdr:rowOff>69862</xdr:rowOff>
    </xdr:to>
    <xdr:cxnSp macro="">
      <xdr:nvCxnSpPr>
        <xdr:cNvPr id="237" name="直線コネクタ 236"/>
        <xdr:cNvCxnSpPr/>
      </xdr:nvCxnSpPr>
      <xdr:spPr>
        <a:xfrm>
          <a:off x="2908300" y="17034611"/>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54955</xdr:rowOff>
    </xdr:from>
    <xdr:to>
      <xdr:col>4</xdr:col>
      <xdr:colOff>155575</xdr:colOff>
      <xdr:row>99</xdr:row>
      <xdr:rowOff>61061</xdr:rowOff>
    </xdr:to>
    <xdr:cxnSp macro="">
      <xdr:nvCxnSpPr>
        <xdr:cNvPr id="240" name="直線コネクタ 239"/>
        <xdr:cNvCxnSpPr/>
      </xdr:nvCxnSpPr>
      <xdr:spPr>
        <a:xfrm>
          <a:off x="2019300" y="17028505"/>
          <a:ext cx="889000" cy="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39457</xdr:rowOff>
    </xdr:from>
    <xdr:to>
      <xdr:col>4</xdr:col>
      <xdr:colOff>206375</xdr:colOff>
      <xdr:row>97</xdr:row>
      <xdr:rowOff>141057</xdr:rowOff>
    </xdr:to>
    <xdr:sp macro="" textlink="">
      <xdr:nvSpPr>
        <xdr:cNvPr id="241" name="フローチャート : 判断 240"/>
        <xdr:cNvSpPr/>
      </xdr:nvSpPr>
      <xdr:spPr>
        <a:xfrm>
          <a:off x="2857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157584</xdr:rowOff>
    </xdr:from>
    <xdr:ext cx="534377" cy="259045"/>
    <xdr:sp macro="" textlink="">
      <xdr:nvSpPr>
        <xdr:cNvPr id="242" name="テキスト ボックス 241"/>
        <xdr:cNvSpPr txBox="1"/>
      </xdr:nvSpPr>
      <xdr:spPr>
        <a:xfrm>
          <a:off x="2641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33271</xdr:rowOff>
    </xdr:from>
    <xdr:to>
      <xdr:col>2</xdr:col>
      <xdr:colOff>638175</xdr:colOff>
      <xdr:row>99</xdr:row>
      <xdr:rowOff>54955</xdr:rowOff>
    </xdr:to>
    <xdr:cxnSp macro="">
      <xdr:nvCxnSpPr>
        <xdr:cNvPr id="243" name="直線コネクタ 242"/>
        <xdr:cNvCxnSpPr/>
      </xdr:nvCxnSpPr>
      <xdr:spPr>
        <a:xfrm>
          <a:off x="1130300" y="17006821"/>
          <a:ext cx="889000" cy="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13331</xdr:rowOff>
    </xdr:from>
    <xdr:to>
      <xdr:col>3</xdr:col>
      <xdr:colOff>3175</xdr:colOff>
      <xdr:row>97</xdr:row>
      <xdr:rowOff>114931</xdr:rowOff>
    </xdr:to>
    <xdr:sp macro="" textlink="">
      <xdr:nvSpPr>
        <xdr:cNvPr id="244" name="フローチャート : 判断 243"/>
        <xdr:cNvSpPr/>
      </xdr:nvSpPr>
      <xdr:spPr>
        <a:xfrm>
          <a:off x="1968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131458</xdr:rowOff>
    </xdr:from>
    <xdr:ext cx="534377" cy="259045"/>
    <xdr:sp macro="" textlink="">
      <xdr:nvSpPr>
        <xdr:cNvPr id="245" name="テキスト ボックス 244"/>
        <xdr:cNvSpPr txBox="1"/>
      </xdr:nvSpPr>
      <xdr:spPr>
        <a:xfrm>
          <a:off x="1752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41368</xdr:rowOff>
    </xdr:from>
    <xdr:to>
      <xdr:col>1</xdr:col>
      <xdr:colOff>485775</xdr:colOff>
      <xdr:row>97</xdr:row>
      <xdr:rowOff>142968</xdr:rowOff>
    </xdr:to>
    <xdr:sp macro="" textlink="">
      <xdr:nvSpPr>
        <xdr:cNvPr id="246" name="フローチャート : 判断 245"/>
        <xdr:cNvSpPr/>
      </xdr:nvSpPr>
      <xdr:spPr>
        <a:xfrm>
          <a:off x="1079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159495</xdr:rowOff>
    </xdr:from>
    <xdr:ext cx="534377" cy="259045"/>
    <xdr:sp macro="" textlink="">
      <xdr:nvSpPr>
        <xdr:cNvPr id="247" name="テキスト ボックス 246"/>
        <xdr:cNvSpPr txBox="1"/>
      </xdr:nvSpPr>
      <xdr:spPr>
        <a:xfrm>
          <a:off x="863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24043</xdr:rowOff>
    </xdr:from>
    <xdr:to>
      <xdr:col>6</xdr:col>
      <xdr:colOff>561975</xdr:colOff>
      <xdr:row>99</xdr:row>
      <xdr:rowOff>125643</xdr:rowOff>
    </xdr:to>
    <xdr:sp macro="" textlink="">
      <xdr:nvSpPr>
        <xdr:cNvPr id="253" name="円/楕円 252"/>
        <xdr:cNvSpPr/>
      </xdr:nvSpPr>
      <xdr:spPr>
        <a:xfrm>
          <a:off x="4584700" y="169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110420</xdr:rowOff>
    </xdr:from>
    <xdr:ext cx="534377" cy="259045"/>
    <xdr:sp macro="" textlink="">
      <xdr:nvSpPr>
        <xdr:cNvPr id="254" name="衛生費該当値テキスト"/>
        <xdr:cNvSpPr txBox="1"/>
      </xdr:nvSpPr>
      <xdr:spPr>
        <a:xfrm>
          <a:off x="4686300" y="169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21,472</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19062</xdr:rowOff>
    </xdr:from>
    <xdr:to>
      <xdr:col>5</xdr:col>
      <xdr:colOff>409575</xdr:colOff>
      <xdr:row>99</xdr:row>
      <xdr:rowOff>120662</xdr:rowOff>
    </xdr:to>
    <xdr:sp macro="" textlink="">
      <xdr:nvSpPr>
        <xdr:cNvPr id="255" name="円/楕円 254"/>
        <xdr:cNvSpPr/>
      </xdr:nvSpPr>
      <xdr:spPr>
        <a:xfrm>
          <a:off x="3746500" y="1699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111789</xdr:rowOff>
    </xdr:from>
    <xdr:ext cx="534377" cy="259045"/>
    <xdr:sp macro="" textlink="">
      <xdr:nvSpPr>
        <xdr:cNvPr id="256" name="テキスト ボックス 255"/>
        <xdr:cNvSpPr txBox="1"/>
      </xdr:nvSpPr>
      <xdr:spPr>
        <a:xfrm>
          <a:off x="3530111" y="1708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21,777</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10261</xdr:rowOff>
    </xdr:from>
    <xdr:to>
      <xdr:col>4</xdr:col>
      <xdr:colOff>206375</xdr:colOff>
      <xdr:row>99</xdr:row>
      <xdr:rowOff>111861</xdr:rowOff>
    </xdr:to>
    <xdr:sp macro="" textlink="">
      <xdr:nvSpPr>
        <xdr:cNvPr id="257" name="円/楕円 256"/>
        <xdr:cNvSpPr/>
      </xdr:nvSpPr>
      <xdr:spPr>
        <a:xfrm>
          <a:off x="2857500" y="169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102988</xdr:rowOff>
    </xdr:from>
    <xdr:ext cx="534377" cy="259045"/>
    <xdr:sp macro="" textlink="">
      <xdr:nvSpPr>
        <xdr:cNvPr id="258" name="テキスト ボックス 257"/>
        <xdr:cNvSpPr txBox="1"/>
      </xdr:nvSpPr>
      <xdr:spPr>
        <a:xfrm>
          <a:off x="2641111" y="1707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22,316</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4155</xdr:rowOff>
    </xdr:from>
    <xdr:to>
      <xdr:col>3</xdr:col>
      <xdr:colOff>3175</xdr:colOff>
      <xdr:row>99</xdr:row>
      <xdr:rowOff>105755</xdr:rowOff>
    </xdr:to>
    <xdr:sp macro="" textlink="">
      <xdr:nvSpPr>
        <xdr:cNvPr id="259" name="円/楕円 258"/>
        <xdr:cNvSpPr/>
      </xdr:nvSpPr>
      <xdr:spPr>
        <a:xfrm>
          <a:off x="1968500" y="169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96882</xdr:rowOff>
    </xdr:from>
    <xdr:ext cx="534377" cy="259045"/>
    <xdr:sp macro="" textlink="">
      <xdr:nvSpPr>
        <xdr:cNvPr id="260" name="テキスト ボックス 259"/>
        <xdr:cNvSpPr txBox="1"/>
      </xdr:nvSpPr>
      <xdr:spPr>
        <a:xfrm>
          <a:off x="1752111" y="1707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153921</xdr:rowOff>
    </xdr:from>
    <xdr:to>
      <xdr:col>1</xdr:col>
      <xdr:colOff>485775</xdr:colOff>
      <xdr:row>99</xdr:row>
      <xdr:rowOff>84071</xdr:rowOff>
    </xdr:to>
    <xdr:sp macro="" textlink="">
      <xdr:nvSpPr>
        <xdr:cNvPr id="261" name="円/楕円 260"/>
        <xdr:cNvSpPr/>
      </xdr:nvSpPr>
      <xdr:spPr>
        <a:xfrm>
          <a:off x="1079500" y="169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75198</xdr:rowOff>
    </xdr:from>
    <xdr:ext cx="534377" cy="259045"/>
    <xdr:sp macro="" textlink="">
      <xdr:nvSpPr>
        <xdr:cNvPr id="262" name="テキスト ボックス 261"/>
        <xdr:cNvSpPr txBox="1"/>
      </xdr:nvSpPr>
      <xdr:spPr>
        <a:xfrm>
          <a:off x="863111" y="1704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117793</xdr:rowOff>
    </xdr:from>
    <xdr:to>
      <xdr:col>15</xdr:col>
      <xdr:colOff>180975</xdr:colOff>
      <xdr:row>38</xdr:row>
      <xdr:rowOff>146748</xdr:rowOff>
    </xdr:to>
    <xdr:cxnSp macro="">
      <xdr:nvCxnSpPr>
        <xdr:cNvPr id="291" name="直線コネクタ 290"/>
        <xdr:cNvCxnSpPr/>
      </xdr:nvCxnSpPr>
      <xdr:spPr>
        <a:xfrm flipV="1">
          <a:off x="9639300" y="6632893"/>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146748</xdr:rowOff>
    </xdr:from>
    <xdr:to>
      <xdr:col>14</xdr:col>
      <xdr:colOff>28575</xdr:colOff>
      <xdr:row>38</xdr:row>
      <xdr:rowOff>146939</xdr:rowOff>
    </xdr:to>
    <xdr:cxnSp macro="">
      <xdr:nvCxnSpPr>
        <xdr:cNvPr id="294" name="直線コネクタ 293"/>
        <xdr:cNvCxnSpPr/>
      </xdr:nvCxnSpPr>
      <xdr:spPr>
        <a:xfrm flipV="1">
          <a:off x="8750300" y="666184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60643</xdr:rowOff>
    </xdr:from>
    <xdr:to>
      <xdr:col>12</xdr:col>
      <xdr:colOff>511175</xdr:colOff>
      <xdr:row>38</xdr:row>
      <xdr:rowOff>146939</xdr:rowOff>
    </xdr:to>
    <xdr:cxnSp macro="">
      <xdr:nvCxnSpPr>
        <xdr:cNvPr id="297" name="直線コネクタ 296"/>
        <xdr:cNvCxnSpPr/>
      </xdr:nvCxnSpPr>
      <xdr:spPr>
        <a:xfrm>
          <a:off x="7861300" y="6575743"/>
          <a:ext cx="8890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71755</xdr:rowOff>
    </xdr:from>
    <xdr:to>
      <xdr:col>12</xdr:col>
      <xdr:colOff>561975</xdr:colOff>
      <xdr:row>38</xdr:row>
      <xdr:rowOff>1905</xdr:rowOff>
    </xdr:to>
    <xdr:sp macro="" textlink="">
      <xdr:nvSpPr>
        <xdr:cNvPr id="298" name="フローチャート : 判断 297"/>
        <xdr:cNvSpPr/>
      </xdr:nvSpPr>
      <xdr:spPr>
        <a:xfrm>
          <a:off x="8699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18432</xdr:rowOff>
    </xdr:from>
    <xdr:ext cx="469744" cy="259045"/>
    <xdr:sp macro="" textlink="">
      <xdr:nvSpPr>
        <xdr:cNvPr id="299" name="テキスト ボックス 298"/>
        <xdr:cNvSpPr txBox="1"/>
      </xdr:nvSpPr>
      <xdr:spPr>
        <a:xfrm>
          <a:off x="8515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60643</xdr:rowOff>
    </xdr:from>
    <xdr:to>
      <xdr:col>11</xdr:col>
      <xdr:colOff>307975</xdr:colOff>
      <xdr:row>38</xdr:row>
      <xdr:rowOff>63119</xdr:rowOff>
    </xdr:to>
    <xdr:cxnSp macro="">
      <xdr:nvCxnSpPr>
        <xdr:cNvPr id="300" name="直線コネクタ 299"/>
        <xdr:cNvCxnSpPr/>
      </xdr:nvCxnSpPr>
      <xdr:spPr>
        <a:xfrm flipV="1">
          <a:off x="6972300" y="6575743"/>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164719</xdr:rowOff>
    </xdr:from>
    <xdr:to>
      <xdr:col>11</xdr:col>
      <xdr:colOff>358775</xdr:colOff>
      <xdr:row>37</xdr:row>
      <xdr:rowOff>94869</xdr:rowOff>
    </xdr:to>
    <xdr:sp macro="" textlink="">
      <xdr:nvSpPr>
        <xdr:cNvPr id="301" name="フローチャート : 判断 300"/>
        <xdr:cNvSpPr/>
      </xdr:nvSpPr>
      <xdr:spPr>
        <a:xfrm>
          <a:off x="7810500" y="633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111396</xdr:rowOff>
    </xdr:from>
    <xdr:ext cx="469744" cy="259045"/>
    <xdr:sp macro="" textlink="">
      <xdr:nvSpPr>
        <xdr:cNvPr id="302" name="テキスト ボックス 301"/>
        <xdr:cNvSpPr txBox="1"/>
      </xdr:nvSpPr>
      <xdr:spPr>
        <a:xfrm>
          <a:off x="7626427"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161671</xdr:rowOff>
    </xdr:from>
    <xdr:to>
      <xdr:col>10</xdr:col>
      <xdr:colOff>155575</xdr:colOff>
      <xdr:row>36</xdr:row>
      <xdr:rowOff>91821</xdr:rowOff>
    </xdr:to>
    <xdr:sp macro="" textlink="">
      <xdr:nvSpPr>
        <xdr:cNvPr id="303" name="フローチャート : 判断 302"/>
        <xdr:cNvSpPr/>
      </xdr:nvSpPr>
      <xdr:spPr>
        <a:xfrm>
          <a:off x="6921500" y="616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108348</xdr:rowOff>
    </xdr:from>
    <xdr:ext cx="469744" cy="259045"/>
    <xdr:sp macro="" textlink="">
      <xdr:nvSpPr>
        <xdr:cNvPr id="304" name="テキスト ボックス 303"/>
        <xdr:cNvSpPr txBox="1"/>
      </xdr:nvSpPr>
      <xdr:spPr>
        <a:xfrm>
          <a:off x="6737427" y="593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66993</xdr:rowOff>
    </xdr:from>
    <xdr:to>
      <xdr:col>15</xdr:col>
      <xdr:colOff>231775</xdr:colOff>
      <xdr:row>38</xdr:row>
      <xdr:rowOff>168593</xdr:rowOff>
    </xdr:to>
    <xdr:sp macro="" textlink="">
      <xdr:nvSpPr>
        <xdr:cNvPr id="310" name="円/楕円 309"/>
        <xdr:cNvSpPr/>
      </xdr:nvSpPr>
      <xdr:spPr>
        <a:xfrm>
          <a:off x="10426700" y="65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162387</xdr:rowOff>
    </xdr:from>
    <xdr:ext cx="378565" cy="259045"/>
    <xdr:sp macro="" textlink="">
      <xdr:nvSpPr>
        <xdr:cNvPr id="311" name="労働費該当値テキスト"/>
        <xdr:cNvSpPr txBox="1"/>
      </xdr:nvSpPr>
      <xdr:spPr>
        <a:xfrm>
          <a:off x="10528300" y="6506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95948</xdr:rowOff>
    </xdr:from>
    <xdr:to>
      <xdr:col>14</xdr:col>
      <xdr:colOff>79375</xdr:colOff>
      <xdr:row>39</xdr:row>
      <xdr:rowOff>26098</xdr:rowOff>
    </xdr:to>
    <xdr:sp macro="" textlink="">
      <xdr:nvSpPr>
        <xdr:cNvPr id="312" name="円/楕円 311"/>
        <xdr:cNvSpPr/>
      </xdr:nvSpPr>
      <xdr:spPr>
        <a:xfrm>
          <a:off x="9588500" y="66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17225</xdr:rowOff>
    </xdr:from>
    <xdr:ext cx="378565" cy="259045"/>
    <xdr:sp macro="" textlink="">
      <xdr:nvSpPr>
        <xdr:cNvPr id="313" name="テキスト ボックス 312"/>
        <xdr:cNvSpPr txBox="1"/>
      </xdr:nvSpPr>
      <xdr:spPr>
        <a:xfrm>
          <a:off x="9450017" y="6703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96139</xdr:rowOff>
    </xdr:from>
    <xdr:to>
      <xdr:col>12</xdr:col>
      <xdr:colOff>561975</xdr:colOff>
      <xdr:row>39</xdr:row>
      <xdr:rowOff>26289</xdr:rowOff>
    </xdr:to>
    <xdr:sp macro="" textlink="">
      <xdr:nvSpPr>
        <xdr:cNvPr id="314" name="円/楕円 313"/>
        <xdr:cNvSpPr/>
      </xdr:nvSpPr>
      <xdr:spPr>
        <a:xfrm>
          <a:off x="86995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17416</xdr:rowOff>
    </xdr:from>
    <xdr:ext cx="378565" cy="259045"/>
    <xdr:sp macro="" textlink="">
      <xdr:nvSpPr>
        <xdr:cNvPr id="315" name="テキスト ボックス 314"/>
        <xdr:cNvSpPr txBox="1"/>
      </xdr:nvSpPr>
      <xdr:spPr>
        <a:xfrm>
          <a:off x="8561017" y="67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9843</xdr:rowOff>
    </xdr:from>
    <xdr:to>
      <xdr:col>11</xdr:col>
      <xdr:colOff>358775</xdr:colOff>
      <xdr:row>38</xdr:row>
      <xdr:rowOff>111443</xdr:rowOff>
    </xdr:to>
    <xdr:sp macro="" textlink="">
      <xdr:nvSpPr>
        <xdr:cNvPr id="316" name="円/楕円 315"/>
        <xdr:cNvSpPr/>
      </xdr:nvSpPr>
      <xdr:spPr>
        <a:xfrm>
          <a:off x="7810500" y="652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102570</xdr:rowOff>
    </xdr:from>
    <xdr:ext cx="378565" cy="259045"/>
    <xdr:sp macro="" textlink="">
      <xdr:nvSpPr>
        <xdr:cNvPr id="317" name="テキスト ボックス 316"/>
        <xdr:cNvSpPr txBox="1"/>
      </xdr:nvSpPr>
      <xdr:spPr>
        <a:xfrm>
          <a:off x="7672017" y="6617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12319</xdr:rowOff>
    </xdr:from>
    <xdr:to>
      <xdr:col>10</xdr:col>
      <xdr:colOff>155575</xdr:colOff>
      <xdr:row>38</xdr:row>
      <xdr:rowOff>113919</xdr:rowOff>
    </xdr:to>
    <xdr:sp macro="" textlink="">
      <xdr:nvSpPr>
        <xdr:cNvPr id="318" name="円/楕円 317"/>
        <xdr:cNvSpPr/>
      </xdr:nvSpPr>
      <xdr:spPr>
        <a:xfrm>
          <a:off x="69215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105046</xdr:rowOff>
    </xdr:from>
    <xdr:ext cx="378565" cy="259045"/>
    <xdr:sp macro="" textlink="">
      <xdr:nvSpPr>
        <xdr:cNvPr id="319" name="テキスト ボックス 318"/>
        <xdr:cNvSpPr txBox="1"/>
      </xdr:nvSpPr>
      <xdr:spPr>
        <a:xfrm>
          <a:off x="6783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70645</xdr:rowOff>
    </xdr:from>
    <xdr:to>
      <xdr:col>15</xdr:col>
      <xdr:colOff>180975</xdr:colOff>
      <xdr:row>58</xdr:row>
      <xdr:rowOff>86902</xdr:rowOff>
    </xdr:to>
    <xdr:cxnSp macro="">
      <xdr:nvCxnSpPr>
        <xdr:cNvPr id="346" name="直線コネクタ 345"/>
        <xdr:cNvCxnSpPr/>
      </xdr:nvCxnSpPr>
      <xdr:spPr>
        <a:xfrm flipV="1">
          <a:off x="9639300" y="10014745"/>
          <a:ext cx="8382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86902</xdr:rowOff>
    </xdr:from>
    <xdr:to>
      <xdr:col>14</xdr:col>
      <xdr:colOff>28575</xdr:colOff>
      <xdr:row>58</xdr:row>
      <xdr:rowOff>89453</xdr:rowOff>
    </xdr:to>
    <xdr:cxnSp macro="">
      <xdr:nvCxnSpPr>
        <xdr:cNvPr id="349" name="直線コネクタ 348"/>
        <xdr:cNvCxnSpPr/>
      </xdr:nvCxnSpPr>
      <xdr:spPr>
        <a:xfrm flipV="1">
          <a:off x="8750300" y="10031002"/>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82271</xdr:rowOff>
    </xdr:from>
    <xdr:to>
      <xdr:col>12</xdr:col>
      <xdr:colOff>511175</xdr:colOff>
      <xdr:row>58</xdr:row>
      <xdr:rowOff>89453</xdr:rowOff>
    </xdr:to>
    <xdr:cxnSp macro="">
      <xdr:nvCxnSpPr>
        <xdr:cNvPr id="352" name="直線コネクタ 351"/>
        <xdr:cNvCxnSpPr/>
      </xdr:nvCxnSpPr>
      <xdr:spPr>
        <a:xfrm>
          <a:off x="7861300" y="10026371"/>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154810</xdr:rowOff>
    </xdr:from>
    <xdr:to>
      <xdr:col>12</xdr:col>
      <xdr:colOff>561975</xdr:colOff>
      <xdr:row>58</xdr:row>
      <xdr:rowOff>84960</xdr:rowOff>
    </xdr:to>
    <xdr:sp macro="" textlink="">
      <xdr:nvSpPr>
        <xdr:cNvPr id="353" name="フローチャート : 判断 352"/>
        <xdr:cNvSpPr/>
      </xdr:nvSpPr>
      <xdr:spPr>
        <a:xfrm>
          <a:off x="8699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101487</xdr:rowOff>
    </xdr:from>
    <xdr:ext cx="534377" cy="259045"/>
    <xdr:sp macro="" textlink="">
      <xdr:nvSpPr>
        <xdr:cNvPr id="354" name="テキスト ボックス 353"/>
        <xdr:cNvSpPr txBox="1"/>
      </xdr:nvSpPr>
      <xdr:spPr>
        <a:xfrm>
          <a:off x="8483111" y="97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76213</xdr:rowOff>
    </xdr:from>
    <xdr:to>
      <xdr:col>11</xdr:col>
      <xdr:colOff>307975</xdr:colOff>
      <xdr:row>58</xdr:row>
      <xdr:rowOff>82271</xdr:rowOff>
    </xdr:to>
    <xdr:cxnSp macro="">
      <xdr:nvCxnSpPr>
        <xdr:cNvPr id="355" name="直線コネクタ 354"/>
        <xdr:cNvCxnSpPr/>
      </xdr:nvCxnSpPr>
      <xdr:spPr>
        <a:xfrm>
          <a:off x="6972300" y="10020313"/>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156766</xdr:rowOff>
    </xdr:from>
    <xdr:to>
      <xdr:col>11</xdr:col>
      <xdr:colOff>358775</xdr:colOff>
      <xdr:row>58</xdr:row>
      <xdr:rowOff>86916</xdr:rowOff>
    </xdr:to>
    <xdr:sp macro="" textlink="">
      <xdr:nvSpPr>
        <xdr:cNvPr id="356" name="フローチャート : 判断 355"/>
        <xdr:cNvSpPr/>
      </xdr:nvSpPr>
      <xdr:spPr>
        <a:xfrm>
          <a:off x="7810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103443</xdr:rowOff>
    </xdr:from>
    <xdr:ext cx="534377" cy="259045"/>
    <xdr:sp macro="" textlink="">
      <xdr:nvSpPr>
        <xdr:cNvPr id="357" name="テキスト ボックス 356"/>
        <xdr:cNvSpPr txBox="1"/>
      </xdr:nvSpPr>
      <xdr:spPr>
        <a:xfrm>
          <a:off x="7594111" y="97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151381</xdr:rowOff>
    </xdr:from>
    <xdr:to>
      <xdr:col>10</xdr:col>
      <xdr:colOff>155575</xdr:colOff>
      <xdr:row>58</xdr:row>
      <xdr:rowOff>81531</xdr:rowOff>
    </xdr:to>
    <xdr:sp macro="" textlink="">
      <xdr:nvSpPr>
        <xdr:cNvPr id="358" name="フローチャート : 判断 357"/>
        <xdr:cNvSpPr/>
      </xdr:nvSpPr>
      <xdr:spPr>
        <a:xfrm>
          <a:off x="6921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98058</xdr:rowOff>
    </xdr:from>
    <xdr:ext cx="534377" cy="259045"/>
    <xdr:sp macro="" textlink="">
      <xdr:nvSpPr>
        <xdr:cNvPr id="359" name="テキスト ボックス 358"/>
        <xdr:cNvSpPr txBox="1"/>
      </xdr:nvSpPr>
      <xdr:spPr>
        <a:xfrm>
          <a:off x="6705111" y="969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19845</xdr:rowOff>
    </xdr:from>
    <xdr:to>
      <xdr:col>15</xdr:col>
      <xdr:colOff>231775</xdr:colOff>
      <xdr:row>58</xdr:row>
      <xdr:rowOff>121445</xdr:rowOff>
    </xdr:to>
    <xdr:sp macro="" textlink="">
      <xdr:nvSpPr>
        <xdr:cNvPr id="365" name="円/楕円 364"/>
        <xdr:cNvSpPr/>
      </xdr:nvSpPr>
      <xdr:spPr>
        <a:xfrm>
          <a:off x="10426700" y="99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106222</xdr:rowOff>
    </xdr:from>
    <xdr:ext cx="534377" cy="259045"/>
    <xdr:sp macro="" textlink="">
      <xdr:nvSpPr>
        <xdr:cNvPr id="366" name="農林水産業費該当値テキスト"/>
        <xdr:cNvSpPr txBox="1"/>
      </xdr:nvSpPr>
      <xdr:spPr>
        <a:xfrm>
          <a:off x="10528300" y="987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36102</xdr:rowOff>
    </xdr:from>
    <xdr:to>
      <xdr:col>14</xdr:col>
      <xdr:colOff>79375</xdr:colOff>
      <xdr:row>58</xdr:row>
      <xdr:rowOff>137702</xdr:rowOff>
    </xdr:to>
    <xdr:sp macro="" textlink="">
      <xdr:nvSpPr>
        <xdr:cNvPr id="367" name="円/楕円 366"/>
        <xdr:cNvSpPr/>
      </xdr:nvSpPr>
      <xdr:spPr>
        <a:xfrm>
          <a:off x="9588500" y="99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128829</xdr:rowOff>
    </xdr:from>
    <xdr:ext cx="534377" cy="259045"/>
    <xdr:sp macro="" textlink="">
      <xdr:nvSpPr>
        <xdr:cNvPr id="368" name="テキスト ボックス 367"/>
        <xdr:cNvSpPr txBox="1"/>
      </xdr:nvSpPr>
      <xdr:spPr>
        <a:xfrm>
          <a:off x="9372111" y="100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38653</xdr:rowOff>
    </xdr:from>
    <xdr:to>
      <xdr:col>12</xdr:col>
      <xdr:colOff>561975</xdr:colOff>
      <xdr:row>58</xdr:row>
      <xdr:rowOff>140253</xdr:rowOff>
    </xdr:to>
    <xdr:sp macro="" textlink="">
      <xdr:nvSpPr>
        <xdr:cNvPr id="369" name="円/楕円 368"/>
        <xdr:cNvSpPr/>
      </xdr:nvSpPr>
      <xdr:spPr>
        <a:xfrm>
          <a:off x="8699500" y="998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131380</xdr:rowOff>
    </xdr:from>
    <xdr:ext cx="534377" cy="259045"/>
    <xdr:sp macro="" textlink="">
      <xdr:nvSpPr>
        <xdr:cNvPr id="370" name="テキスト ボックス 369"/>
        <xdr:cNvSpPr txBox="1"/>
      </xdr:nvSpPr>
      <xdr:spPr>
        <a:xfrm>
          <a:off x="8483111" y="1007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31471</xdr:rowOff>
    </xdr:from>
    <xdr:to>
      <xdr:col>11</xdr:col>
      <xdr:colOff>358775</xdr:colOff>
      <xdr:row>58</xdr:row>
      <xdr:rowOff>133071</xdr:rowOff>
    </xdr:to>
    <xdr:sp macro="" textlink="">
      <xdr:nvSpPr>
        <xdr:cNvPr id="371" name="円/楕円 370"/>
        <xdr:cNvSpPr/>
      </xdr:nvSpPr>
      <xdr:spPr>
        <a:xfrm>
          <a:off x="7810500" y="99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124198</xdr:rowOff>
    </xdr:from>
    <xdr:ext cx="534377" cy="259045"/>
    <xdr:sp macro="" textlink="">
      <xdr:nvSpPr>
        <xdr:cNvPr id="372" name="テキスト ボックス 371"/>
        <xdr:cNvSpPr txBox="1"/>
      </xdr:nvSpPr>
      <xdr:spPr>
        <a:xfrm>
          <a:off x="7594111" y="1006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25413</xdr:rowOff>
    </xdr:from>
    <xdr:to>
      <xdr:col>10</xdr:col>
      <xdr:colOff>155575</xdr:colOff>
      <xdr:row>58</xdr:row>
      <xdr:rowOff>127013</xdr:rowOff>
    </xdr:to>
    <xdr:sp macro="" textlink="">
      <xdr:nvSpPr>
        <xdr:cNvPr id="373" name="円/楕円 372"/>
        <xdr:cNvSpPr/>
      </xdr:nvSpPr>
      <xdr:spPr>
        <a:xfrm>
          <a:off x="6921500" y="99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118140</xdr:rowOff>
    </xdr:from>
    <xdr:ext cx="534377" cy="259045"/>
    <xdr:sp macro="" textlink="">
      <xdr:nvSpPr>
        <xdr:cNvPr id="374" name="テキスト ボックス 373"/>
        <xdr:cNvSpPr txBox="1"/>
      </xdr:nvSpPr>
      <xdr:spPr>
        <a:xfrm>
          <a:off x="6705111" y="1006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170528</xdr:rowOff>
    </xdr:from>
    <xdr:to>
      <xdr:col>15</xdr:col>
      <xdr:colOff>180975</xdr:colOff>
      <xdr:row>79</xdr:row>
      <xdr:rowOff>27360</xdr:rowOff>
    </xdr:to>
    <xdr:cxnSp macro="">
      <xdr:nvCxnSpPr>
        <xdr:cNvPr id="405" name="直線コネクタ 404"/>
        <xdr:cNvCxnSpPr/>
      </xdr:nvCxnSpPr>
      <xdr:spPr>
        <a:xfrm flipV="1">
          <a:off x="9639300" y="13543628"/>
          <a:ext cx="838200" cy="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155507</xdr:rowOff>
    </xdr:from>
    <xdr:to>
      <xdr:col>14</xdr:col>
      <xdr:colOff>28575</xdr:colOff>
      <xdr:row>79</xdr:row>
      <xdr:rowOff>27360</xdr:rowOff>
    </xdr:to>
    <xdr:cxnSp macro="">
      <xdr:nvCxnSpPr>
        <xdr:cNvPr id="408" name="直線コネクタ 407"/>
        <xdr:cNvCxnSpPr/>
      </xdr:nvCxnSpPr>
      <xdr:spPr>
        <a:xfrm>
          <a:off x="8750300" y="13528607"/>
          <a:ext cx="889000" cy="4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144239</xdr:rowOff>
    </xdr:from>
    <xdr:to>
      <xdr:col>12</xdr:col>
      <xdr:colOff>511175</xdr:colOff>
      <xdr:row>78</xdr:row>
      <xdr:rowOff>155507</xdr:rowOff>
    </xdr:to>
    <xdr:cxnSp macro="">
      <xdr:nvCxnSpPr>
        <xdr:cNvPr id="411" name="直線コネクタ 410"/>
        <xdr:cNvCxnSpPr/>
      </xdr:nvCxnSpPr>
      <xdr:spPr>
        <a:xfrm>
          <a:off x="7861300" y="13517339"/>
          <a:ext cx="889000" cy="1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88705</xdr:rowOff>
    </xdr:from>
    <xdr:to>
      <xdr:col>12</xdr:col>
      <xdr:colOff>561975</xdr:colOff>
      <xdr:row>78</xdr:row>
      <xdr:rowOff>18855</xdr:rowOff>
    </xdr:to>
    <xdr:sp macro="" textlink="">
      <xdr:nvSpPr>
        <xdr:cNvPr id="412" name="フローチャート : 判断 411"/>
        <xdr:cNvSpPr/>
      </xdr:nvSpPr>
      <xdr:spPr>
        <a:xfrm>
          <a:off x="8699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35382</xdr:rowOff>
    </xdr:from>
    <xdr:ext cx="469744" cy="259045"/>
    <xdr:sp macro="" textlink="">
      <xdr:nvSpPr>
        <xdr:cNvPr id="413" name="テキスト ボックス 412"/>
        <xdr:cNvSpPr txBox="1"/>
      </xdr:nvSpPr>
      <xdr:spPr>
        <a:xfrm>
          <a:off x="8515427" y="1306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125430</xdr:rowOff>
    </xdr:from>
    <xdr:to>
      <xdr:col>11</xdr:col>
      <xdr:colOff>307975</xdr:colOff>
      <xdr:row>78</xdr:row>
      <xdr:rowOff>144239</xdr:rowOff>
    </xdr:to>
    <xdr:cxnSp macro="">
      <xdr:nvCxnSpPr>
        <xdr:cNvPr id="414" name="直線コネクタ 413"/>
        <xdr:cNvCxnSpPr/>
      </xdr:nvCxnSpPr>
      <xdr:spPr>
        <a:xfrm>
          <a:off x="6972300" y="13498530"/>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94419</xdr:rowOff>
    </xdr:from>
    <xdr:to>
      <xdr:col>11</xdr:col>
      <xdr:colOff>358775</xdr:colOff>
      <xdr:row>78</xdr:row>
      <xdr:rowOff>24569</xdr:rowOff>
    </xdr:to>
    <xdr:sp macro="" textlink="">
      <xdr:nvSpPr>
        <xdr:cNvPr id="415" name="フローチャート : 判断 414"/>
        <xdr:cNvSpPr/>
      </xdr:nvSpPr>
      <xdr:spPr>
        <a:xfrm>
          <a:off x="7810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41096</xdr:rowOff>
    </xdr:from>
    <xdr:ext cx="469744" cy="259045"/>
    <xdr:sp macro="" textlink="">
      <xdr:nvSpPr>
        <xdr:cNvPr id="416" name="テキスト ボックス 415"/>
        <xdr:cNvSpPr txBox="1"/>
      </xdr:nvSpPr>
      <xdr:spPr>
        <a:xfrm>
          <a:off x="7626427" y="1307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110911</xdr:rowOff>
    </xdr:from>
    <xdr:to>
      <xdr:col>10</xdr:col>
      <xdr:colOff>155575</xdr:colOff>
      <xdr:row>78</xdr:row>
      <xdr:rowOff>41061</xdr:rowOff>
    </xdr:to>
    <xdr:sp macro="" textlink="">
      <xdr:nvSpPr>
        <xdr:cNvPr id="417" name="フローチャート : 判断 416"/>
        <xdr:cNvSpPr/>
      </xdr:nvSpPr>
      <xdr:spPr>
        <a:xfrm>
          <a:off x="6921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57588</xdr:rowOff>
    </xdr:from>
    <xdr:ext cx="469744" cy="259045"/>
    <xdr:sp macro="" textlink="">
      <xdr:nvSpPr>
        <xdr:cNvPr id="418" name="テキスト ボックス 417"/>
        <xdr:cNvSpPr txBox="1"/>
      </xdr:nvSpPr>
      <xdr:spPr>
        <a:xfrm>
          <a:off x="6737427" y="1308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119728</xdr:rowOff>
    </xdr:from>
    <xdr:to>
      <xdr:col>15</xdr:col>
      <xdr:colOff>231775</xdr:colOff>
      <xdr:row>79</xdr:row>
      <xdr:rowOff>49878</xdr:rowOff>
    </xdr:to>
    <xdr:sp macro="" textlink="">
      <xdr:nvSpPr>
        <xdr:cNvPr id="424" name="円/楕円 423"/>
        <xdr:cNvSpPr/>
      </xdr:nvSpPr>
      <xdr:spPr>
        <a:xfrm>
          <a:off x="10426700" y="1349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34655</xdr:rowOff>
    </xdr:from>
    <xdr:ext cx="469744" cy="259045"/>
    <xdr:sp macro="" textlink="">
      <xdr:nvSpPr>
        <xdr:cNvPr id="425" name="商工費該当値テキスト"/>
        <xdr:cNvSpPr txBox="1"/>
      </xdr:nvSpPr>
      <xdr:spPr>
        <a:xfrm>
          <a:off x="10528300" y="1340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148010</xdr:rowOff>
    </xdr:from>
    <xdr:to>
      <xdr:col>14</xdr:col>
      <xdr:colOff>79375</xdr:colOff>
      <xdr:row>79</xdr:row>
      <xdr:rowOff>78160</xdr:rowOff>
    </xdr:to>
    <xdr:sp macro="" textlink="">
      <xdr:nvSpPr>
        <xdr:cNvPr id="426" name="円/楕円 425"/>
        <xdr:cNvSpPr/>
      </xdr:nvSpPr>
      <xdr:spPr>
        <a:xfrm>
          <a:off x="9588500" y="135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69287</xdr:rowOff>
    </xdr:from>
    <xdr:ext cx="469744" cy="259045"/>
    <xdr:sp macro="" textlink="">
      <xdr:nvSpPr>
        <xdr:cNvPr id="427" name="テキスト ボックス 426"/>
        <xdr:cNvSpPr txBox="1"/>
      </xdr:nvSpPr>
      <xdr:spPr>
        <a:xfrm>
          <a:off x="9404427" y="1361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104707</xdr:rowOff>
    </xdr:from>
    <xdr:to>
      <xdr:col>12</xdr:col>
      <xdr:colOff>561975</xdr:colOff>
      <xdr:row>79</xdr:row>
      <xdr:rowOff>34857</xdr:rowOff>
    </xdr:to>
    <xdr:sp macro="" textlink="">
      <xdr:nvSpPr>
        <xdr:cNvPr id="428" name="円/楕円 427"/>
        <xdr:cNvSpPr/>
      </xdr:nvSpPr>
      <xdr:spPr>
        <a:xfrm>
          <a:off x="8699500" y="1347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25984</xdr:rowOff>
    </xdr:from>
    <xdr:ext cx="469744" cy="259045"/>
    <xdr:sp macro="" textlink="">
      <xdr:nvSpPr>
        <xdr:cNvPr id="429" name="テキスト ボックス 428"/>
        <xdr:cNvSpPr txBox="1"/>
      </xdr:nvSpPr>
      <xdr:spPr>
        <a:xfrm>
          <a:off x="8515427" y="1357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93439</xdr:rowOff>
    </xdr:from>
    <xdr:to>
      <xdr:col>11</xdr:col>
      <xdr:colOff>358775</xdr:colOff>
      <xdr:row>79</xdr:row>
      <xdr:rowOff>23589</xdr:rowOff>
    </xdr:to>
    <xdr:sp macro="" textlink="">
      <xdr:nvSpPr>
        <xdr:cNvPr id="430" name="円/楕円 429"/>
        <xdr:cNvSpPr/>
      </xdr:nvSpPr>
      <xdr:spPr>
        <a:xfrm>
          <a:off x="7810500" y="1346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14716</xdr:rowOff>
    </xdr:from>
    <xdr:ext cx="469744" cy="259045"/>
    <xdr:sp macro="" textlink="">
      <xdr:nvSpPr>
        <xdr:cNvPr id="431" name="テキスト ボックス 430"/>
        <xdr:cNvSpPr txBox="1"/>
      </xdr:nvSpPr>
      <xdr:spPr>
        <a:xfrm>
          <a:off x="7626427" y="135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74630</xdr:rowOff>
    </xdr:from>
    <xdr:to>
      <xdr:col>10</xdr:col>
      <xdr:colOff>155575</xdr:colOff>
      <xdr:row>79</xdr:row>
      <xdr:rowOff>4780</xdr:rowOff>
    </xdr:to>
    <xdr:sp macro="" textlink="">
      <xdr:nvSpPr>
        <xdr:cNvPr id="432" name="円/楕円 431"/>
        <xdr:cNvSpPr/>
      </xdr:nvSpPr>
      <xdr:spPr>
        <a:xfrm>
          <a:off x="6921500" y="134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167357</xdr:rowOff>
    </xdr:from>
    <xdr:ext cx="469744" cy="259045"/>
    <xdr:sp macro="" textlink="">
      <xdr:nvSpPr>
        <xdr:cNvPr id="433" name="テキスト ボックス 432"/>
        <xdr:cNvSpPr txBox="1"/>
      </xdr:nvSpPr>
      <xdr:spPr>
        <a:xfrm>
          <a:off x="6737427" y="1354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155448</xdr:rowOff>
    </xdr:from>
    <xdr:to>
      <xdr:col>15</xdr:col>
      <xdr:colOff>180975</xdr:colOff>
      <xdr:row>98</xdr:row>
      <xdr:rowOff>155518</xdr:rowOff>
    </xdr:to>
    <xdr:cxnSp macro="">
      <xdr:nvCxnSpPr>
        <xdr:cNvPr id="462" name="直線コネクタ 461"/>
        <xdr:cNvCxnSpPr/>
      </xdr:nvCxnSpPr>
      <xdr:spPr>
        <a:xfrm flipV="1">
          <a:off x="9639300" y="16957548"/>
          <a:ext cx="8382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3"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155518</xdr:rowOff>
    </xdr:from>
    <xdr:to>
      <xdr:col>14</xdr:col>
      <xdr:colOff>28575</xdr:colOff>
      <xdr:row>98</xdr:row>
      <xdr:rowOff>161827</xdr:rowOff>
    </xdr:to>
    <xdr:cxnSp macro="">
      <xdr:nvCxnSpPr>
        <xdr:cNvPr id="465" name="直線コネクタ 464"/>
        <xdr:cNvCxnSpPr/>
      </xdr:nvCxnSpPr>
      <xdr:spPr>
        <a:xfrm flipV="1">
          <a:off x="8750300" y="16957618"/>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27796</xdr:rowOff>
    </xdr:from>
    <xdr:ext cx="534377" cy="259045"/>
    <xdr:sp macro="" textlink="">
      <xdr:nvSpPr>
        <xdr:cNvPr id="467" name="テキスト ボックス 466"/>
        <xdr:cNvSpPr txBox="1"/>
      </xdr:nvSpPr>
      <xdr:spPr>
        <a:xfrm>
          <a:off x="9372111" y="170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161827</xdr:rowOff>
    </xdr:from>
    <xdr:to>
      <xdr:col>12</xdr:col>
      <xdr:colOff>511175</xdr:colOff>
      <xdr:row>98</xdr:row>
      <xdr:rowOff>168286</xdr:rowOff>
    </xdr:to>
    <xdr:cxnSp macro="">
      <xdr:nvCxnSpPr>
        <xdr:cNvPr id="468" name="直線コネクタ 467"/>
        <xdr:cNvCxnSpPr/>
      </xdr:nvCxnSpPr>
      <xdr:spPr>
        <a:xfrm flipV="1">
          <a:off x="7861300" y="16963927"/>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118556</xdr:rowOff>
    </xdr:from>
    <xdr:to>
      <xdr:col>12</xdr:col>
      <xdr:colOff>561975</xdr:colOff>
      <xdr:row>99</xdr:row>
      <xdr:rowOff>48706</xdr:rowOff>
    </xdr:to>
    <xdr:sp macro="" textlink="">
      <xdr:nvSpPr>
        <xdr:cNvPr id="469" name="フローチャート : 判断 468"/>
        <xdr:cNvSpPr/>
      </xdr:nvSpPr>
      <xdr:spPr>
        <a:xfrm>
          <a:off x="8699500" y="1692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39833</xdr:rowOff>
    </xdr:from>
    <xdr:ext cx="534377" cy="259045"/>
    <xdr:sp macro="" textlink="">
      <xdr:nvSpPr>
        <xdr:cNvPr id="470" name="テキスト ボックス 469"/>
        <xdr:cNvSpPr txBox="1"/>
      </xdr:nvSpPr>
      <xdr:spPr>
        <a:xfrm>
          <a:off x="8483111" y="170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168286</xdr:rowOff>
    </xdr:from>
    <xdr:to>
      <xdr:col>11</xdr:col>
      <xdr:colOff>307975</xdr:colOff>
      <xdr:row>99</xdr:row>
      <xdr:rowOff>6010</xdr:rowOff>
    </xdr:to>
    <xdr:cxnSp macro="">
      <xdr:nvCxnSpPr>
        <xdr:cNvPr id="471" name="直線コネクタ 470"/>
        <xdr:cNvCxnSpPr/>
      </xdr:nvCxnSpPr>
      <xdr:spPr>
        <a:xfrm flipV="1">
          <a:off x="6972300" y="16970386"/>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124597</xdr:rowOff>
    </xdr:from>
    <xdr:to>
      <xdr:col>11</xdr:col>
      <xdr:colOff>358775</xdr:colOff>
      <xdr:row>99</xdr:row>
      <xdr:rowOff>54747</xdr:rowOff>
    </xdr:to>
    <xdr:sp macro="" textlink="">
      <xdr:nvSpPr>
        <xdr:cNvPr id="472" name="フローチャート : 判断 471"/>
        <xdr:cNvSpPr/>
      </xdr:nvSpPr>
      <xdr:spPr>
        <a:xfrm>
          <a:off x="7810500" y="169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45874</xdr:rowOff>
    </xdr:from>
    <xdr:ext cx="534377" cy="259045"/>
    <xdr:sp macro="" textlink="">
      <xdr:nvSpPr>
        <xdr:cNvPr id="473" name="テキスト ボックス 472"/>
        <xdr:cNvSpPr txBox="1"/>
      </xdr:nvSpPr>
      <xdr:spPr>
        <a:xfrm>
          <a:off x="7594111" y="170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127240</xdr:rowOff>
    </xdr:from>
    <xdr:to>
      <xdr:col>10</xdr:col>
      <xdr:colOff>155575</xdr:colOff>
      <xdr:row>99</xdr:row>
      <xdr:rowOff>57390</xdr:rowOff>
    </xdr:to>
    <xdr:sp macro="" textlink="">
      <xdr:nvSpPr>
        <xdr:cNvPr id="474" name="フローチャート : 判断 473"/>
        <xdr:cNvSpPr/>
      </xdr:nvSpPr>
      <xdr:spPr>
        <a:xfrm>
          <a:off x="6921500" y="169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48517</xdr:rowOff>
    </xdr:from>
    <xdr:ext cx="534377" cy="259045"/>
    <xdr:sp macro="" textlink="">
      <xdr:nvSpPr>
        <xdr:cNvPr id="475" name="テキスト ボックス 474"/>
        <xdr:cNvSpPr txBox="1"/>
      </xdr:nvSpPr>
      <xdr:spPr>
        <a:xfrm>
          <a:off x="6705111" y="1702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104648</xdr:rowOff>
    </xdr:from>
    <xdr:to>
      <xdr:col>15</xdr:col>
      <xdr:colOff>231775</xdr:colOff>
      <xdr:row>99</xdr:row>
      <xdr:rowOff>34798</xdr:rowOff>
    </xdr:to>
    <xdr:sp macro="" textlink="">
      <xdr:nvSpPr>
        <xdr:cNvPr id="481" name="円/楕円 480"/>
        <xdr:cNvSpPr/>
      </xdr:nvSpPr>
      <xdr:spPr>
        <a:xfrm>
          <a:off x="10426700" y="169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64025</xdr:rowOff>
    </xdr:from>
    <xdr:ext cx="534377" cy="259045"/>
    <xdr:sp macro="" textlink="">
      <xdr:nvSpPr>
        <xdr:cNvPr id="482" name="土木費該当値テキスト"/>
        <xdr:cNvSpPr txBox="1"/>
      </xdr:nvSpPr>
      <xdr:spPr>
        <a:xfrm>
          <a:off x="10528300" y="166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79,333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104718</xdr:rowOff>
    </xdr:from>
    <xdr:to>
      <xdr:col>14</xdr:col>
      <xdr:colOff>79375</xdr:colOff>
      <xdr:row>99</xdr:row>
      <xdr:rowOff>34868</xdr:rowOff>
    </xdr:to>
    <xdr:sp macro="" textlink="">
      <xdr:nvSpPr>
        <xdr:cNvPr id="483" name="円/楕円 482"/>
        <xdr:cNvSpPr/>
      </xdr:nvSpPr>
      <xdr:spPr>
        <a:xfrm>
          <a:off x="9588500" y="1690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51395</xdr:rowOff>
    </xdr:from>
    <xdr:ext cx="534377" cy="259045"/>
    <xdr:sp macro="" textlink="">
      <xdr:nvSpPr>
        <xdr:cNvPr id="484" name="テキスト ボックス 483"/>
        <xdr:cNvSpPr txBox="1"/>
      </xdr:nvSpPr>
      <xdr:spPr>
        <a:xfrm>
          <a:off x="9372111" y="1668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79,242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111027</xdr:rowOff>
    </xdr:from>
    <xdr:to>
      <xdr:col>12</xdr:col>
      <xdr:colOff>561975</xdr:colOff>
      <xdr:row>99</xdr:row>
      <xdr:rowOff>41177</xdr:rowOff>
    </xdr:to>
    <xdr:sp macro="" textlink="">
      <xdr:nvSpPr>
        <xdr:cNvPr id="485" name="円/楕円 484"/>
        <xdr:cNvSpPr/>
      </xdr:nvSpPr>
      <xdr:spPr>
        <a:xfrm>
          <a:off x="8699500" y="1691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57704</xdr:rowOff>
    </xdr:from>
    <xdr:ext cx="534377" cy="259045"/>
    <xdr:sp macro="" textlink="">
      <xdr:nvSpPr>
        <xdr:cNvPr id="486" name="テキスト ボックス 485"/>
        <xdr:cNvSpPr txBox="1"/>
      </xdr:nvSpPr>
      <xdr:spPr>
        <a:xfrm>
          <a:off x="8483111" y="1668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70,961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117486</xdr:rowOff>
    </xdr:from>
    <xdr:to>
      <xdr:col>11</xdr:col>
      <xdr:colOff>358775</xdr:colOff>
      <xdr:row>99</xdr:row>
      <xdr:rowOff>47636</xdr:rowOff>
    </xdr:to>
    <xdr:sp macro="" textlink="">
      <xdr:nvSpPr>
        <xdr:cNvPr id="487" name="円/楕円 486"/>
        <xdr:cNvSpPr/>
      </xdr:nvSpPr>
      <xdr:spPr>
        <a:xfrm>
          <a:off x="7810500" y="169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64163</xdr:rowOff>
    </xdr:from>
    <xdr:ext cx="534377" cy="259045"/>
    <xdr:sp macro="" textlink="">
      <xdr:nvSpPr>
        <xdr:cNvPr id="488" name="テキスト ボックス 487"/>
        <xdr:cNvSpPr txBox="1"/>
      </xdr:nvSpPr>
      <xdr:spPr>
        <a:xfrm>
          <a:off x="7594111" y="166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62,486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126660</xdr:rowOff>
    </xdr:from>
    <xdr:to>
      <xdr:col>10</xdr:col>
      <xdr:colOff>155575</xdr:colOff>
      <xdr:row>99</xdr:row>
      <xdr:rowOff>56810</xdr:rowOff>
    </xdr:to>
    <xdr:sp macro="" textlink="">
      <xdr:nvSpPr>
        <xdr:cNvPr id="489" name="円/楕円 488"/>
        <xdr:cNvSpPr/>
      </xdr:nvSpPr>
      <xdr:spPr>
        <a:xfrm>
          <a:off x="6921500" y="169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73337</xdr:rowOff>
    </xdr:from>
    <xdr:ext cx="534377" cy="259045"/>
    <xdr:sp macro="" textlink="">
      <xdr:nvSpPr>
        <xdr:cNvPr id="490" name="テキスト ボックス 489"/>
        <xdr:cNvSpPr txBox="1"/>
      </xdr:nvSpPr>
      <xdr:spPr>
        <a:xfrm>
          <a:off x="6705111" y="1670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31638</xdr:rowOff>
    </xdr:from>
    <xdr:to>
      <xdr:col>23</xdr:col>
      <xdr:colOff>517525</xdr:colOff>
      <xdr:row>38</xdr:row>
      <xdr:rowOff>38136</xdr:rowOff>
    </xdr:to>
    <xdr:cxnSp macro="">
      <xdr:nvCxnSpPr>
        <xdr:cNvPr id="521" name="直線コネクタ 520"/>
        <xdr:cNvCxnSpPr/>
      </xdr:nvCxnSpPr>
      <xdr:spPr>
        <a:xfrm flipV="1">
          <a:off x="15481300" y="6546738"/>
          <a:ext cx="8382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38136</xdr:rowOff>
    </xdr:from>
    <xdr:to>
      <xdr:col>22</xdr:col>
      <xdr:colOff>365125</xdr:colOff>
      <xdr:row>38</xdr:row>
      <xdr:rowOff>57617</xdr:rowOff>
    </xdr:to>
    <xdr:cxnSp macro="">
      <xdr:nvCxnSpPr>
        <xdr:cNvPr id="524" name="直線コネクタ 523"/>
        <xdr:cNvCxnSpPr/>
      </xdr:nvCxnSpPr>
      <xdr:spPr>
        <a:xfrm flipV="1">
          <a:off x="14592300" y="6553236"/>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54759</xdr:rowOff>
    </xdr:from>
    <xdr:to>
      <xdr:col>21</xdr:col>
      <xdr:colOff>161925</xdr:colOff>
      <xdr:row>38</xdr:row>
      <xdr:rowOff>57617</xdr:rowOff>
    </xdr:to>
    <xdr:cxnSp macro="">
      <xdr:nvCxnSpPr>
        <xdr:cNvPr id="527" name="直線コネクタ 526"/>
        <xdr:cNvCxnSpPr/>
      </xdr:nvCxnSpPr>
      <xdr:spPr>
        <a:xfrm>
          <a:off x="13703300" y="6569859"/>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2571</xdr:rowOff>
    </xdr:from>
    <xdr:to>
      <xdr:col>21</xdr:col>
      <xdr:colOff>212725</xdr:colOff>
      <xdr:row>37</xdr:row>
      <xdr:rowOff>104171</xdr:rowOff>
    </xdr:to>
    <xdr:sp macro="" textlink="">
      <xdr:nvSpPr>
        <xdr:cNvPr id="528" name="フローチャート : 判断 527"/>
        <xdr:cNvSpPr/>
      </xdr:nvSpPr>
      <xdr:spPr>
        <a:xfrm>
          <a:off x="14541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120698</xdr:rowOff>
    </xdr:from>
    <xdr:ext cx="534377" cy="259045"/>
    <xdr:sp macro="" textlink="">
      <xdr:nvSpPr>
        <xdr:cNvPr id="529" name="テキスト ボックス 528"/>
        <xdr:cNvSpPr txBox="1"/>
      </xdr:nvSpPr>
      <xdr:spPr>
        <a:xfrm>
          <a:off x="14325111" y="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54759</xdr:rowOff>
    </xdr:from>
    <xdr:to>
      <xdr:col>19</xdr:col>
      <xdr:colOff>644525</xdr:colOff>
      <xdr:row>38</xdr:row>
      <xdr:rowOff>57812</xdr:rowOff>
    </xdr:to>
    <xdr:cxnSp macro="">
      <xdr:nvCxnSpPr>
        <xdr:cNvPr id="530" name="直線コネクタ 529"/>
        <xdr:cNvCxnSpPr/>
      </xdr:nvCxnSpPr>
      <xdr:spPr>
        <a:xfrm flipV="1">
          <a:off x="12814300" y="6569859"/>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19193</xdr:rowOff>
    </xdr:from>
    <xdr:to>
      <xdr:col>20</xdr:col>
      <xdr:colOff>9525</xdr:colOff>
      <xdr:row>37</xdr:row>
      <xdr:rowOff>120793</xdr:rowOff>
    </xdr:to>
    <xdr:sp macro="" textlink="">
      <xdr:nvSpPr>
        <xdr:cNvPr id="531" name="フローチャート : 判断 530"/>
        <xdr:cNvSpPr/>
      </xdr:nvSpPr>
      <xdr:spPr>
        <a:xfrm>
          <a:off x="13652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137320</xdr:rowOff>
    </xdr:from>
    <xdr:ext cx="534377" cy="259045"/>
    <xdr:sp macro="" textlink="">
      <xdr:nvSpPr>
        <xdr:cNvPr id="532" name="テキスト ボックス 531"/>
        <xdr:cNvSpPr txBox="1"/>
      </xdr:nvSpPr>
      <xdr:spPr>
        <a:xfrm>
          <a:off x="13436111" y="61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21610</xdr:rowOff>
    </xdr:from>
    <xdr:to>
      <xdr:col>18</xdr:col>
      <xdr:colOff>492125</xdr:colOff>
      <xdr:row>37</xdr:row>
      <xdr:rowOff>123210</xdr:rowOff>
    </xdr:to>
    <xdr:sp macro="" textlink="">
      <xdr:nvSpPr>
        <xdr:cNvPr id="533" name="フローチャート : 判断 532"/>
        <xdr:cNvSpPr/>
      </xdr:nvSpPr>
      <xdr:spPr>
        <a:xfrm>
          <a:off x="12763500" y="6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139737</xdr:rowOff>
    </xdr:from>
    <xdr:ext cx="534377" cy="259045"/>
    <xdr:sp macro="" textlink="">
      <xdr:nvSpPr>
        <xdr:cNvPr id="534" name="テキスト ボックス 533"/>
        <xdr:cNvSpPr txBox="1"/>
      </xdr:nvSpPr>
      <xdr:spPr>
        <a:xfrm>
          <a:off x="12547111" y="6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152288</xdr:rowOff>
    </xdr:from>
    <xdr:to>
      <xdr:col>23</xdr:col>
      <xdr:colOff>568325</xdr:colOff>
      <xdr:row>38</xdr:row>
      <xdr:rowOff>82438</xdr:rowOff>
    </xdr:to>
    <xdr:sp macro="" textlink="">
      <xdr:nvSpPr>
        <xdr:cNvPr id="540" name="円/楕円 539"/>
        <xdr:cNvSpPr/>
      </xdr:nvSpPr>
      <xdr:spPr>
        <a:xfrm>
          <a:off x="16268700" y="649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67215</xdr:rowOff>
    </xdr:from>
    <xdr:ext cx="534377" cy="259045"/>
    <xdr:sp macro="" textlink="">
      <xdr:nvSpPr>
        <xdr:cNvPr id="541" name="消防費該当値テキスト"/>
        <xdr:cNvSpPr txBox="1"/>
      </xdr:nvSpPr>
      <xdr:spPr>
        <a:xfrm>
          <a:off x="16370300" y="641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14,618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158786</xdr:rowOff>
    </xdr:from>
    <xdr:to>
      <xdr:col>22</xdr:col>
      <xdr:colOff>415925</xdr:colOff>
      <xdr:row>38</xdr:row>
      <xdr:rowOff>88936</xdr:rowOff>
    </xdr:to>
    <xdr:sp macro="" textlink="">
      <xdr:nvSpPr>
        <xdr:cNvPr id="542" name="円/楕円 541"/>
        <xdr:cNvSpPr/>
      </xdr:nvSpPr>
      <xdr:spPr>
        <a:xfrm>
          <a:off x="15430500" y="65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80063</xdr:rowOff>
    </xdr:from>
    <xdr:ext cx="534377" cy="259045"/>
    <xdr:sp macro="" textlink="">
      <xdr:nvSpPr>
        <xdr:cNvPr id="543" name="テキスト ボックス 542"/>
        <xdr:cNvSpPr txBox="1"/>
      </xdr:nvSpPr>
      <xdr:spPr>
        <a:xfrm>
          <a:off x="15214111" y="65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6817</xdr:rowOff>
    </xdr:from>
    <xdr:to>
      <xdr:col>21</xdr:col>
      <xdr:colOff>212725</xdr:colOff>
      <xdr:row>38</xdr:row>
      <xdr:rowOff>108417</xdr:rowOff>
    </xdr:to>
    <xdr:sp macro="" textlink="">
      <xdr:nvSpPr>
        <xdr:cNvPr id="544" name="円/楕円 543"/>
        <xdr:cNvSpPr/>
      </xdr:nvSpPr>
      <xdr:spPr>
        <a:xfrm>
          <a:off x="14541500" y="65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99544</xdr:rowOff>
    </xdr:from>
    <xdr:ext cx="534377" cy="259045"/>
    <xdr:sp macro="" textlink="">
      <xdr:nvSpPr>
        <xdr:cNvPr id="545" name="テキスト ボックス 544"/>
        <xdr:cNvSpPr txBox="1"/>
      </xdr:nvSpPr>
      <xdr:spPr>
        <a:xfrm>
          <a:off x="14325111" y="66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3959</xdr:rowOff>
    </xdr:from>
    <xdr:to>
      <xdr:col>20</xdr:col>
      <xdr:colOff>9525</xdr:colOff>
      <xdr:row>38</xdr:row>
      <xdr:rowOff>105559</xdr:rowOff>
    </xdr:to>
    <xdr:sp macro="" textlink="">
      <xdr:nvSpPr>
        <xdr:cNvPr id="546" name="円/楕円 545"/>
        <xdr:cNvSpPr/>
      </xdr:nvSpPr>
      <xdr:spPr>
        <a:xfrm>
          <a:off x="13652500" y="651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96686</xdr:rowOff>
    </xdr:from>
    <xdr:ext cx="534377" cy="259045"/>
    <xdr:sp macro="" textlink="">
      <xdr:nvSpPr>
        <xdr:cNvPr id="547" name="テキスト ボックス 546"/>
        <xdr:cNvSpPr txBox="1"/>
      </xdr:nvSpPr>
      <xdr:spPr>
        <a:xfrm>
          <a:off x="13436111" y="661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7012</xdr:rowOff>
    </xdr:from>
    <xdr:to>
      <xdr:col>18</xdr:col>
      <xdr:colOff>492125</xdr:colOff>
      <xdr:row>38</xdr:row>
      <xdr:rowOff>108612</xdr:rowOff>
    </xdr:to>
    <xdr:sp macro="" textlink="">
      <xdr:nvSpPr>
        <xdr:cNvPr id="548" name="円/楕円 547"/>
        <xdr:cNvSpPr/>
      </xdr:nvSpPr>
      <xdr:spPr>
        <a:xfrm>
          <a:off x="12763500" y="65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99739</xdr:rowOff>
    </xdr:from>
    <xdr:ext cx="534377" cy="259045"/>
    <xdr:sp macro="" textlink="">
      <xdr:nvSpPr>
        <xdr:cNvPr id="549" name="テキスト ボックス 548"/>
        <xdr:cNvSpPr txBox="1"/>
      </xdr:nvSpPr>
      <xdr:spPr>
        <a:xfrm>
          <a:off x="12547111" y="661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91200</xdr:rowOff>
    </xdr:from>
    <xdr:to>
      <xdr:col>23</xdr:col>
      <xdr:colOff>517525</xdr:colOff>
      <xdr:row>57</xdr:row>
      <xdr:rowOff>114381</xdr:rowOff>
    </xdr:to>
    <xdr:cxnSp macro="">
      <xdr:nvCxnSpPr>
        <xdr:cNvPr id="576" name="直線コネクタ 575"/>
        <xdr:cNvCxnSpPr/>
      </xdr:nvCxnSpPr>
      <xdr:spPr>
        <a:xfrm flipV="1">
          <a:off x="15481300" y="9863850"/>
          <a:ext cx="838200" cy="2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90053</xdr:rowOff>
    </xdr:from>
    <xdr:to>
      <xdr:col>22</xdr:col>
      <xdr:colOff>365125</xdr:colOff>
      <xdr:row>57</xdr:row>
      <xdr:rowOff>114381</xdr:rowOff>
    </xdr:to>
    <xdr:cxnSp macro="">
      <xdr:nvCxnSpPr>
        <xdr:cNvPr id="579" name="直線コネクタ 578"/>
        <xdr:cNvCxnSpPr/>
      </xdr:nvCxnSpPr>
      <xdr:spPr>
        <a:xfrm>
          <a:off x="14592300" y="9862703"/>
          <a:ext cx="889000" cy="2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90053</xdr:rowOff>
    </xdr:from>
    <xdr:to>
      <xdr:col>21</xdr:col>
      <xdr:colOff>161925</xdr:colOff>
      <xdr:row>57</xdr:row>
      <xdr:rowOff>130350</xdr:rowOff>
    </xdr:to>
    <xdr:cxnSp macro="">
      <xdr:nvCxnSpPr>
        <xdr:cNvPr id="582" name="直線コネクタ 581"/>
        <xdr:cNvCxnSpPr/>
      </xdr:nvCxnSpPr>
      <xdr:spPr>
        <a:xfrm flipV="1">
          <a:off x="13703300" y="9862703"/>
          <a:ext cx="889000" cy="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159053</xdr:rowOff>
    </xdr:from>
    <xdr:to>
      <xdr:col>21</xdr:col>
      <xdr:colOff>212725</xdr:colOff>
      <xdr:row>57</xdr:row>
      <xdr:rowOff>89203</xdr:rowOff>
    </xdr:to>
    <xdr:sp macro="" textlink="">
      <xdr:nvSpPr>
        <xdr:cNvPr id="583" name="フローチャート : 判断 582"/>
        <xdr:cNvSpPr/>
      </xdr:nvSpPr>
      <xdr:spPr>
        <a:xfrm>
          <a:off x="14541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105730</xdr:rowOff>
    </xdr:from>
    <xdr:ext cx="534377" cy="259045"/>
    <xdr:sp macro="" textlink="">
      <xdr:nvSpPr>
        <xdr:cNvPr id="584" name="テキスト ボックス 583"/>
        <xdr:cNvSpPr txBox="1"/>
      </xdr:nvSpPr>
      <xdr:spPr>
        <a:xfrm>
          <a:off x="14325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110499</xdr:rowOff>
    </xdr:from>
    <xdr:to>
      <xdr:col>19</xdr:col>
      <xdr:colOff>644525</xdr:colOff>
      <xdr:row>57</xdr:row>
      <xdr:rowOff>130350</xdr:rowOff>
    </xdr:to>
    <xdr:cxnSp macro="">
      <xdr:nvCxnSpPr>
        <xdr:cNvPr id="585" name="直線コネクタ 584"/>
        <xdr:cNvCxnSpPr/>
      </xdr:nvCxnSpPr>
      <xdr:spPr>
        <a:xfrm>
          <a:off x="12814300" y="9883149"/>
          <a:ext cx="889000" cy="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9521</xdr:rowOff>
    </xdr:from>
    <xdr:to>
      <xdr:col>20</xdr:col>
      <xdr:colOff>9525</xdr:colOff>
      <xdr:row>57</xdr:row>
      <xdr:rowOff>111121</xdr:rowOff>
    </xdr:to>
    <xdr:sp macro="" textlink="">
      <xdr:nvSpPr>
        <xdr:cNvPr id="586" name="フローチャート : 判断 585"/>
        <xdr:cNvSpPr/>
      </xdr:nvSpPr>
      <xdr:spPr>
        <a:xfrm>
          <a:off x="13652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127648</xdr:rowOff>
    </xdr:from>
    <xdr:ext cx="534377" cy="259045"/>
    <xdr:sp macro="" textlink="">
      <xdr:nvSpPr>
        <xdr:cNvPr id="587" name="テキスト ボックス 586"/>
        <xdr:cNvSpPr txBox="1"/>
      </xdr:nvSpPr>
      <xdr:spPr>
        <a:xfrm>
          <a:off x="13436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170282</xdr:rowOff>
    </xdr:from>
    <xdr:to>
      <xdr:col>18</xdr:col>
      <xdr:colOff>492125</xdr:colOff>
      <xdr:row>57</xdr:row>
      <xdr:rowOff>100432</xdr:rowOff>
    </xdr:to>
    <xdr:sp macro="" textlink="">
      <xdr:nvSpPr>
        <xdr:cNvPr id="588" name="フローチャート : 判断 587"/>
        <xdr:cNvSpPr/>
      </xdr:nvSpPr>
      <xdr:spPr>
        <a:xfrm>
          <a:off x="12763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116959</xdr:rowOff>
    </xdr:from>
    <xdr:ext cx="534377" cy="259045"/>
    <xdr:sp macro="" textlink="">
      <xdr:nvSpPr>
        <xdr:cNvPr id="589" name="テキスト ボックス 588"/>
        <xdr:cNvSpPr txBox="1"/>
      </xdr:nvSpPr>
      <xdr:spPr>
        <a:xfrm>
          <a:off x="12547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40400</xdr:rowOff>
    </xdr:from>
    <xdr:to>
      <xdr:col>23</xdr:col>
      <xdr:colOff>568325</xdr:colOff>
      <xdr:row>57</xdr:row>
      <xdr:rowOff>142000</xdr:rowOff>
    </xdr:to>
    <xdr:sp macro="" textlink="">
      <xdr:nvSpPr>
        <xdr:cNvPr id="595" name="円/楕円 594"/>
        <xdr:cNvSpPr/>
      </xdr:nvSpPr>
      <xdr:spPr>
        <a:xfrm>
          <a:off x="16268700" y="98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129684</xdr:rowOff>
    </xdr:from>
    <xdr:ext cx="534377" cy="259045"/>
    <xdr:sp macro="" textlink="">
      <xdr:nvSpPr>
        <xdr:cNvPr id="596" name="教育費該当値テキスト"/>
        <xdr:cNvSpPr txBox="1"/>
      </xdr:nvSpPr>
      <xdr:spPr>
        <a:xfrm>
          <a:off x="16370300" y="973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48,108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63581</xdr:rowOff>
    </xdr:from>
    <xdr:to>
      <xdr:col>22</xdr:col>
      <xdr:colOff>415925</xdr:colOff>
      <xdr:row>57</xdr:row>
      <xdr:rowOff>165181</xdr:rowOff>
    </xdr:to>
    <xdr:sp macro="" textlink="">
      <xdr:nvSpPr>
        <xdr:cNvPr id="597" name="円/楕円 596"/>
        <xdr:cNvSpPr/>
      </xdr:nvSpPr>
      <xdr:spPr>
        <a:xfrm>
          <a:off x="15430500" y="98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156308</xdr:rowOff>
    </xdr:from>
    <xdr:ext cx="534377" cy="259045"/>
    <xdr:sp macro="" textlink="">
      <xdr:nvSpPr>
        <xdr:cNvPr id="598" name="テキスト ボックス 597"/>
        <xdr:cNvSpPr txBox="1"/>
      </xdr:nvSpPr>
      <xdr:spPr>
        <a:xfrm>
          <a:off x="15214111" y="992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39253</xdr:rowOff>
    </xdr:from>
    <xdr:to>
      <xdr:col>21</xdr:col>
      <xdr:colOff>212725</xdr:colOff>
      <xdr:row>57</xdr:row>
      <xdr:rowOff>140853</xdr:rowOff>
    </xdr:to>
    <xdr:sp macro="" textlink="">
      <xdr:nvSpPr>
        <xdr:cNvPr id="599" name="円/楕円 598"/>
        <xdr:cNvSpPr/>
      </xdr:nvSpPr>
      <xdr:spPr>
        <a:xfrm>
          <a:off x="14541500" y="981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131980</xdr:rowOff>
    </xdr:from>
    <xdr:ext cx="534377" cy="259045"/>
    <xdr:sp macro="" textlink="">
      <xdr:nvSpPr>
        <xdr:cNvPr id="600" name="テキスト ボックス 599"/>
        <xdr:cNvSpPr txBox="1"/>
      </xdr:nvSpPr>
      <xdr:spPr>
        <a:xfrm>
          <a:off x="14325111" y="99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79550</xdr:rowOff>
    </xdr:from>
    <xdr:to>
      <xdr:col>20</xdr:col>
      <xdr:colOff>9525</xdr:colOff>
      <xdr:row>58</xdr:row>
      <xdr:rowOff>9700</xdr:rowOff>
    </xdr:to>
    <xdr:sp macro="" textlink="">
      <xdr:nvSpPr>
        <xdr:cNvPr id="601" name="円/楕円 600"/>
        <xdr:cNvSpPr/>
      </xdr:nvSpPr>
      <xdr:spPr>
        <a:xfrm>
          <a:off x="13652500" y="985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827</xdr:rowOff>
    </xdr:from>
    <xdr:ext cx="534377" cy="259045"/>
    <xdr:sp macro="" textlink="">
      <xdr:nvSpPr>
        <xdr:cNvPr id="602" name="テキスト ボックス 601"/>
        <xdr:cNvSpPr txBox="1"/>
      </xdr:nvSpPr>
      <xdr:spPr>
        <a:xfrm>
          <a:off x="13436111" y="994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59699</xdr:rowOff>
    </xdr:from>
    <xdr:to>
      <xdr:col>18</xdr:col>
      <xdr:colOff>492125</xdr:colOff>
      <xdr:row>57</xdr:row>
      <xdr:rowOff>161299</xdr:rowOff>
    </xdr:to>
    <xdr:sp macro="" textlink="">
      <xdr:nvSpPr>
        <xdr:cNvPr id="603" name="円/楕円 602"/>
        <xdr:cNvSpPr/>
      </xdr:nvSpPr>
      <xdr:spPr>
        <a:xfrm>
          <a:off x="12763500" y="983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152426</xdr:rowOff>
    </xdr:from>
    <xdr:ext cx="534377" cy="259045"/>
    <xdr:sp macro="" textlink="">
      <xdr:nvSpPr>
        <xdr:cNvPr id="604" name="テキスト ボックス 603"/>
        <xdr:cNvSpPr txBox="1"/>
      </xdr:nvSpPr>
      <xdr:spPr>
        <a:xfrm>
          <a:off x="12547111" y="992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80831</xdr:rowOff>
    </xdr:from>
    <xdr:to>
      <xdr:col>21</xdr:col>
      <xdr:colOff>212725</xdr:colOff>
      <xdr:row>79</xdr:row>
      <xdr:rowOff>10981</xdr:rowOff>
    </xdr:to>
    <xdr:sp macro="" textlink="">
      <xdr:nvSpPr>
        <xdr:cNvPr id="638" name="フローチャート : 判断 637"/>
        <xdr:cNvSpPr/>
      </xdr:nvSpPr>
      <xdr:spPr>
        <a:xfrm>
          <a:off x="14541500" y="1345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27508</xdr:rowOff>
    </xdr:from>
    <xdr:ext cx="469744" cy="259045"/>
    <xdr:sp macro="" textlink="">
      <xdr:nvSpPr>
        <xdr:cNvPr id="639" name="テキスト ボックス 638"/>
        <xdr:cNvSpPr txBox="1"/>
      </xdr:nvSpPr>
      <xdr:spPr>
        <a:xfrm>
          <a:off x="14357427" y="1322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81259</xdr:rowOff>
    </xdr:from>
    <xdr:to>
      <xdr:col>20</xdr:col>
      <xdr:colOff>9525</xdr:colOff>
      <xdr:row>79</xdr:row>
      <xdr:rowOff>11409</xdr:rowOff>
    </xdr:to>
    <xdr:sp macro="" textlink="">
      <xdr:nvSpPr>
        <xdr:cNvPr id="641" name="フローチャート : 判断 640"/>
        <xdr:cNvSpPr/>
      </xdr:nvSpPr>
      <xdr:spPr>
        <a:xfrm>
          <a:off x="13652500" y="1345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27936</xdr:rowOff>
    </xdr:from>
    <xdr:ext cx="469744" cy="259045"/>
    <xdr:sp macro="" textlink="">
      <xdr:nvSpPr>
        <xdr:cNvPr id="642" name="テキスト ボックス 641"/>
        <xdr:cNvSpPr txBox="1"/>
      </xdr:nvSpPr>
      <xdr:spPr>
        <a:xfrm>
          <a:off x="13468427" y="1322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53972</xdr:rowOff>
    </xdr:from>
    <xdr:to>
      <xdr:col>18</xdr:col>
      <xdr:colOff>492125</xdr:colOff>
      <xdr:row>78</xdr:row>
      <xdr:rowOff>155572</xdr:rowOff>
    </xdr:to>
    <xdr:sp macro="" textlink="">
      <xdr:nvSpPr>
        <xdr:cNvPr id="643" name="フローチャート : 判断 642"/>
        <xdr:cNvSpPr/>
      </xdr:nvSpPr>
      <xdr:spPr>
        <a:xfrm>
          <a:off x="12763500" y="134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649</xdr:rowOff>
    </xdr:from>
    <xdr:ext cx="534377" cy="259045"/>
    <xdr:sp macro="" textlink="">
      <xdr:nvSpPr>
        <xdr:cNvPr id="644" name="テキスト ボックス 643"/>
        <xdr:cNvSpPr txBox="1"/>
      </xdr:nvSpPr>
      <xdr:spPr>
        <a:xfrm>
          <a:off x="12547111" y="1320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249299" cy="259045"/>
    <xdr:sp macro="" textlink="">
      <xdr:nvSpPr>
        <xdr:cNvPr id="651" name="災害復旧費該当値テキスト"/>
        <xdr:cNvSpPr txBox="1"/>
      </xdr:nvSpPr>
      <xdr:spPr>
        <a:xfrm>
          <a:off x="16370300" y="134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8" name="円/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9" name="テキスト ボックス 658"/>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32434</xdr:rowOff>
    </xdr:from>
    <xdr:to>
      <xdr:col>23</xdr:col>
      <xdr:colOff>517525</xdr:colOff>
      <xdr:row>97</xdr:row>
      <xdr:rowOff>45098</xdr:rowOff>
    </xdr:to>
    <xdr:cxnSp macro="">
      <xdr:nvCxnSpPr>
        <xdr:cNvPr id="688" name="直線コネクタ 687"/>
        <xdr:cNvCxnSpPr/>
      </xdr:nvCxnSpPr>
      <xdr:spPr>
        <a:xfrm flipV="1">
          <a:off x="15481300" y="16663084"/>
          <a:ext cx="8382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8849</xdr:rowOff>
    </xdr:from>
    <xdr:to>
      <xdr:col>22</xdr:col>
      <xdr:colOff>365125</xdr:colOff>
      <xdr:row>97</xdr:row>
      <xdr:rowOff>45098</xdr:rowOff>
    </xdr:to>
    <xdr:cxnSp macro="">
      <xdr:nvCxnSpPr>
        <xdr:cNvPr id="691" name="直線コネクタ 690"/>
        <xdr:cNvCxnSpPr/>
      </xdr:nvCxnSpPr>
      <xdr:spPr>
        <a:xfrm>
          <a:off x="14592300" y="16639499"/>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142230</xdr:rowOff>
    </xdr:from>
    <xdr:to>
      <xdr:col>21</xdr:col>
      <xdr:colOff>161925</xdr:colOff>
      <xdr:row>97</xdr:row>
      <xdr:rowOff>8849</xdr:rowOff>
    </xdr:to>
    <xdr:cxnSp macro="">
      <xdr:nvCxnSpPr>
        <xdr:cNvPr id="694" name="直線コネクタ 693"/>
        <xdr:cNvCxnSpPr/>
      </xdr:nvCxnSpPr>
      <xdr:spPr>
        <a:xfrm>
          <a:off x="13703300" y="16601430"/>
          <a:ext cx="889000" cy="3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695" name="フローチャート : 判断 694"/>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696" name="テキスト ボックス 695"/>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142230</xdr:rowOff>
    </xdr:from>
    <xdr:to>
      <xdr:col>19</xdr:col>
      <xdr:colOff>644525</xdr:colOff>
      <xdr:row>97</xdr:row>
      <xdr:rowOff>9657</xdr:rowOff>
    </xdr:to>
    <xdr:cxnSp macro="">
      <xdr:nvCxnSpPr>
        <xdr:cNvPr id="697" name="直線コネクタ 696"/>
        <xdr:cNvCxnSpPr/>
      </xdr:nvCxnSpPr>
      <xdr:spPr>
        <a:xfrm flipV="1">
          <a:off x="12814300" y="16601430"/>
          <a:ext cx="889000" cy="3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698" name="フローチャート : 判断 697"/>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699" name="テキスト ボックス 698"/>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00" name="フローチャート : 判断 699"/>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01" name="テキスト ボックス 700"/>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153084</xdr:rowOff>
    </xdr:from>
    <xdr:to>
      <xdr:col>23</xdr:col>
      <xdr:colOff>568325</xdr:colOff>
      <xdr:row>97</xdr:row>
      <xdr:rowOff>83234</xdr:rowOff>
    </xdr:to>
    <xdr:sp macro="" textlink="">
      <xdr:nvSpPr>
        <xdr:cNvPr id="707" name="円/楕円 706"/>
        <xdr:cNvSpPr/>
      </xdr:nvSpPr>
      <xdr:spPr>
        <a:xfrm>
          <a:off x="16268700" y="166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131511</xdr:rowOff>
    </xdr:from>
    <xdr:ext cx="534377" cy="259045"/>
    <xdr:sp macro="" textlink="">
      <xdr:nvSpPr>
        <xdr:cNvPr id="708" name="公債費該当値テキスト"/>
        <xdr:cNvSpPr txBox="1"/>
      </xdr:nvSpPr>
      <xdr:spPr>
        <a:xfrm>
          <a:off x="16370300" y="1659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46,577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165748</xdr:rowOff>
    </xdr:from>
    <xdr:to>
      <xdr:col>22</xdr:col>
      <xdr:colOff>415925</xdr:colOff>
      <xdr:row>97</xdr:row>
      <xdr:rowOff>95898</xdr:rowOff>
    </xdr:to>
    <xdr:sp macro="" textlink="">
      <xdr:nvSpPr>
        <xdr:cNvPr id="709" name="円/楕円 708"/>
        <xdr:cNvSpPr/>
      </xdr:nvSpPr>
      <xdr:spPr>
        <a:xfrm>
          <a:off x="15430500" y="166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87025</xdr:rowOff>
    </xdr:from>
    <xdr:ext cx="534377" cy="259045"/>
    <xdr:sp macro="" textlink="">
      <xdr:nvSpPr>
        <xdr:cNvPr id="710" name="テキスト ボックス 709"/>
        <xdr:cNvSpPr txBox="1"/>
      </xdr:nvSpPr>
      <xdr:spPr>
        <a:xfrm>
          <a:off x="15214111" y="167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129499</xdr:rowOff>
    </xdr:from>
    <xdr:to>
      <xdr:col>21</xdr:col>
      <xdr:colOff>212725</xdr:colOff>
      <xdr:row>97</xdr:row>
      <xdr:rowOff>59649</xdr:rowOff>
    </xdr:to>
    <xdr:sp macro="" textlink="">
      <xdr:nvSpPr>
        <xdr:cNvPr id="711" name="円/楕円 710"/>
        <xdr:cNvSpPr/>
      </xdr:nvSpPr>
      <xdr:spPr>
        <a:xfrm>
          <a:off x="14541500" y="165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50776</xdr:rowOff>
    </xdr:from>
    <xdr:ext cx="534377" cy="259045"/>
    <xdr:sp macro="" textlink="">
      <xdr:nvSpPr>
        <xdr:cNvPr id="712" name="テキスト ボックス 711"/>
        <xdr:cNvSpPr txBox="1"/>
      </xdr:nvSpPr>
      <xdr:spPr>
        <a:xfrm>
          <a:off x="14325111" y="1668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91430</xdr:rowOff>
    </xdr:from>
    <xdr:to>
      <xdr:col>20</xdr:col>
      <xdr:colOff>9525</xdr:colOff>
      <xdr:row>97</xdr:row>
      <xdr:rowOff>21580</xdr:rowOff>
    </xdr:to>
    <xdr:sp macro="" textlink="">
      <xdr:nvSpPr>
        <xdr:cNvPr id="713" name="円/楕円 712"/>
        <xdr:cNvSpPr/>
      </xdr:nvSpPr>
      <xdr:spPr>
        <a:xfrm>
          <a:off x="13652500" y="1655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12707</xdr:rowOff>
    </xdr:from>
    <xdr:ext cx="534377" cy="259045"/>
    <xdr:sp macro="" textlink="">
      <xdr:nvSpPr>
        <xdr:cNvPr id="714" name="テキスト ボックス 713"/>
        <xdr:cNvSpPr txBox="1"/>
      </xdr:nvSpPr>
      <xdr:spPr>
        <a:xfrm>
          <a:off x="13436111" y="1664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130307</xdr:rowOff>
    </xdr:from>
    <xdr:to>
      <xdr:col>18</xdr:col>
      <xdr:colOff>492125</xdr:colOff>
      <xdr:row>97</xdr:row>
      <xdr:rowOff>60457</xdr:rowOff>
    </xdr:to>
    <xdr:sp macro="" textlink="">
      <xdr:nvSpPr>
        <xdr:cNvPr id="715" name="円/楕円 714"/>
        <xdr:cNvSpPr/>
      </xdr:nvSpPr>
      <xdr:spPr>
        <a:xfrm>
          <a:off x="12763500" y="1658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51584</xdr:rowOff>
    </xdr:from>
    <xdr:ext cx="534377" cy="259045"/>
    <xdr:sp macro="" textlink="">
      <xdr:nvSpPr>
        <xdr:cNvPr id="716" name="テキスト ボックス 715"/>
        <xdr:cNvSpPr txBox="1"/>
      </xdr:nvSpPr>
      <xdr:spPr>
        <a:xfrm>
          <a:off x="12547111" y="16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137414</xdr:rowOff>
    </xdr:from>
    <xdr:to>
      <xdr:col>29</xdr:col>
      <xdr:colOff>568325</xdr:colOff>
      <xdr:row>39</xdr:row>
      <xdr:rowOff>67564</xdr:rowOff>
    </xdr:to>
    <xdr:sp macro="" textlink="">
      <xdr:nvSpPr>
        <xdr:cNvPr id="752" name="フローチャート : 判断 751"/>
        <xdr:cNvSpPr/>
      </xdr:nvSpPr>
      <xdr:spPr>
        <a:xfrm>
          <a:off x="20383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84091</xdr:rowOff>
    </xdr:from>
    <xdr:ext cx="378565" cy="259045"/>
    <xdr:sp macro="" textlink="">
      <xdr:nvSpPr>
        <xdr:cNvPr id="753" name="テキスト ボックス 752"/>
        <xdr:cNvSpPr txBox="1"/>
      </xdr:nvSpPr>
      <xdr:spPr>
        <a:xfrm>
          <a:off x="20245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154686</xdr:rowOff>
    </xdr:from>
    <xdr:to>
      <xdr:col>28</xdr:col>
      <xdr:colOff>365125</xdr:colOff>
      <xdr:row>39</xdr:row>
      <xdr:rowOff>84836</xdr:rowOff>
    </xdr:to>
    <xdr:sp macro="" textlink="">
      <xdr:nvSpPr>
        <xdr:cNvPr id="755" name="フローチャート : 判断 754"/>
        <xdr:cNvSpPr/>
      </xdr:nvSpPr>
      <xdr:spPr>
        <a:xfrm>
          <a:off x="19494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101363</xdr:rowOff>
    </xdr:from>
    <xdr:ext cx="313932" cy="259045"/>
    <xdr:sp macro="" textlink="">
      <xdr:nvSpPr>
        <xdr:cNvPr id="756" name="テキスト ボックス 755"/>
        <xdr:cNvSpPr txBox="1"/>
      </xdr:nvSpPr>
      <xdr:spPr>
        <a:xfrm>
          <a:off x="19388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159512</xdr:rowOff>
    </xdr:from>
    <xdr:to>
      <xdr:col>27</xdr:col>
      <xdr:colOff>161925</xdr:colOff>
      <xdr:row>39</xdr:row>
      <xdr:rowOff>89662</xdr:rowOff>
    </xdr:to>
    <xdr:sp macro="" textlink="">
      <xdr:nvSpPr>
        <xdr:cNvPr id="757" name="フローチャート : 判断 756"/>
        <xdr:cNvSpPr/>
      </xdr:nvSpPr>
      <xdr:spPr>
        <a:xfrm>
          <a:off x="18605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106189</xdr:rowOff>
    </xdr:from>
    <xdr:ext cx="313932" cy="259045"/>
    <xdr:sp macro="" textlink="">
      <xdr:nvSpPr>
        <xdr:cNvPr id="758" name="テキスト ボックス 757"/>
        <xdr:cNvSpPr txBox="1"/>
      </xdr:nvSpPr>
      <xdr:spPr>
        <a:xfrm>
          <a:off x="18499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・土木費は、住民一人当たり７９，３３３円となっており、類似団体平均よりも高くなっている。スマートインターチェンジ関連事業により、普通建設事業費が増加したことが主な原因となっている。</a:t>
          </a:r>
        </a:p>
        <a:p>
          <a:r>
            <a:rPr kumimoji="1" lang="ja-JP" altLang="en-US" sz="1300">
              <a:solidFill>
                <a:sysClr val="windowText" lastClr="000000"/>
              </a:solidFill>
              <a:latin typeface="ＭＳ Ｐゴシック"/>
            </a:rPr>
            <a:t>・民生費は、住民一人当たり１２６，７０２円となっている。民生費全体の内で児童福祉費が最も大きな割合を占めており、子育て支援のために保育所の充実を図ってきたことによるものである。</a:t>
          </a:r>
        </a:p>
        <a:p>
          <a:endParaRPr kumimoji="1" lang="ja-JP" altLang="en-US" sz="1300">
            <a:solidFill>
              <a:srgbClr val="FF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実質単年度収支は赤字が続いており、財政調整基金の取崩しにより、実質収支額は黒字となっている。このため、近年、財政調整基金残高が減少し続けている。平成２７年度は、地方消費税交付金等が増加したことにより、取崩額を上回る歳計剰余金を積み立てたため、前年度比で増加したが、平成２８年度は再び減少に転じた。</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・水道事業会計は平成２１年度に下水道面整備工事に伴う配水管布設替工事が終了し、建設改良費が減少したことにより、黒字幅が拡大傾向にある。</a:t>
          </a:r>
        </a:p>
        <a:p>
          <a:r>
            <a:rPr kumimoji="1" lang="ja-JP" altLang="en-US" sz="1400">
              <a:solidFill>
                <a:sysClr val="windowText" lastClr="000000"/>
              </a:solidFill>
              <a:latin typeface="ＭＳ ゴシック" pitchFamily="49" charset="-128"/>
              <a:ea typeface="ＭＳ ゴシック" pitchFamily="49" charset="-128"/>
            </a:rPr>
            <a:t>・公共下水道事業特別会計は、基金の取崩額や一般会計からの繰入金が増加傾向のため、料金の見直し等を検討し、財政の健全化に取り組んでいく。</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・国民健康保険特別会計は、ほぼ横ばいで推移しているが、県広域化事業へ移行することもあり、減少すると見込んでいる。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7" workbookViewId="0">
      <selection activeCell="AH24" sqref="AH24:AL24"/>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6570891</v>
      </c>
      <c r="BO4" s="381"/>
      <c r="BP4" s="381"/>
      <c r="BQ4" s="381"/>
      <c r="BR4" s="381"/>
      <c r="BS4" s="381"/>
      <c r="BT4" s="381"/>
      <c r="BU4" s="382"/>
      <c r="BV4" s="380">
        <v>6501328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6.7</v>
      </c>
      <c r="CU4" s="387"/>
      <c r="CV4" s="387"/>
      <c r="CW4" s="387"/>
      <c r="CX4" s="387"/>
      <c r="CY4" s="387"/>
      <c r="CZ4" s="387"/>
      <c r="DA4" s="388"/>
      <c r="DB4" s="386">
        <v>8.3000000000000007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6246605</v>
      </c>
      <c r="BO5" s="418"/>
      <c r="BP5" s="418"/>
      <c r="BQ5" s="418"/>
      <c r="BR5" s="418"/>
      <c r="BS5" s="418"/>
      <c r="BT5" s="418"/>
      <c r="BU5" s="419"/>
      <c r="BV5" s="417">
        <v>6148426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87.3</v>
      </c>
      <c r="CU5" s="415"/>
      <c r="CV5" s="415"/>
      <c r="CW5" s="415"/>
      <c r="CX5" s="415"/>
      <c r="CY5" s="415"/>
      <c r="CZ5" s="415"/>
      <c r="DA5" s="416"/>
      <c r="DB5" s="414">
        <v>82</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324286</v>
      </c>
      <c r="BO6" s="418"/>
      <c r="BP6" s="418"/>
      <c r="BQ6" s="418"/>
      <c r="BR6" s="418"/>
      <c r="BS6" s="418"/>
      <c r="BT6" s="418"/>
      <c r="BU6" s="419"/>
      <c r="BV6" s="417">
        <v>352902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93.8</v>
      </c>
      <c r="CU6" s="455"/>
      <c r="CV6" s="455"/>
      <c r="CW6" s="455"/>
      <c r="CX6" s="455"/>
      <c r="CY6" s="455"/>
      <c r="CZ6" s="455"/>
      <c r="DA6" s="456"/>
      <c r="DB6" s="454">
        <v>89.5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54987</v>
      </c>
      <c r="BO7" s="418"/>
      <c r="BP7" s="418"/>
      <c r="BQ7" s="418"/>
      <c r="BR7" s="418"/>
      <c r="BS7" s="418"/>
      <c r="BT7" s="418"/>
      <c r="BU7" s="419"/>
      <c r="BV7" s="417">
        <v>18254</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3993111</v>
      </c>
      <c r="CU7" s="418"/>
      <c r="CV7" s="418"/>
      <c r="CW7" s="418"/>
      <c r="CX7" s="418"/>
      <c r="CY7" s="418"/>
      <c r="CZ7" s="418"/>
      <c r="DA7" s="419"/>
      <c r="DB7" s="417">
        <v>4045576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269299</v>
      </c>
      <c r="BO8" s="418"/>
      <c r="BP8" s="418"/>
      <c r="BQ8" s="418"/>
      <c r="BR8" s="418"/>
      <c r="BS8" s="418"/>
      <c r="BT8" s="418"/>
      <c r="BU8" s="419"/>
      <c r="BV8" s="417">
        <v>334648</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0.63</v>
      </c>
      <c r="CU8" s="458"/>
      <c r="CV8" s="458"/>
      <c r="CW8" s="458"/>
      <c r="CX8" s="458"/>
      <c r="CY8" s="458"/>
      <c r="CZ8" s="458"/>
      <c r="DA8" s="459"/>
      <c r="DB8" s="457">
        <v>0.64</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14752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-65349</v>
      </c>
      <c r="BO9" s="418"/>
      <c r="BP9" s="418"/>
      <c r="BQ9" s="418"/>
      <c r="BR9" s="418"/>
      <c r="BS9" s="418"/>
      <c r="BT9" s="418"/>
      <c r="BU9" s="419"/>
      <c r="BV9" s="417">
        <v>24817</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14.6</v>
      </c>
      <c r="CU9" s="415"/>
      <c r="CV9" s="415"/>
      <c r="CW9" s="415"/>
      <c r="CX9" s="415"/>
      <c r="CY9" s="415"/>
      <c r="CZ9" s="415"/>
      <c r="DA9" s="416"/>
      <c r="DB9" s="414">
        <v>13.9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15271</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34731</v>
      </c>
      <c r="BO10" s="418"/>
      <c r="BP10" s="418"/>
      <c r="BQ10" s="418"/>
      <c r="BR10" s="418"/>
      <c r="BS10" s="418"/>
      <c r="BT10" s="418"/>
      <c r="BU10" s="419"/>
      <c r="BV10" s="417">
        <v>9743</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79</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15211</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242842</v>
      </c>
      <c r="BO12" s="418"/>
      <c r="BP12" s="418"/>
      <c r="BQ12" s="418"/>
      <c r="BR12" s="418"/>
      <c r="BS12" s="418"/>
      <c r="BT12" s="418"/>
      <c r="BU12" s="419"/>
      <c r="BV12" s="417">
        <v>51938</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15021</v>
      </c>
      <c r="S13" s="499"/>
      <c r="T13" s="499"/>
      <c r="U13" s="499"/>
      <c r="V13" s="500"/>
      <c r="W13" s="433" t="s">
        <v>125</v>
      </c>
      <c r="X13" s="434"/>
      <c r="Y13" s="434"/>
      <c r="Z13" s="434"/>
      <c r="AA13" s="434"/>
      <c r="AB13" s="424"/>
      <c r="AC13" s="468">
        <v>230</v>
      </c>
      <c r="AD13" s="469"/>
      <c r="AE13" s="469"/>
      <c r="AF13" s="469"/>
      <c r="AG13" s="508"/>
      <c r="AH13" s="468">
        <v>263</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-273460</v>
      </c>
      <c r="BO13" s="418"/>
      <c r="BP13" s="418"/>
      <c r="BQ13" s="418"/>
      <c r="BR13" s="418"/>
      <c r="BS13" s="418"/>
      <c r="BT13" s="418"/>
      <c r="BU13" s="419"/>
      <c r="BV13" s="417">
        <v>-17378</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12.4</v>
      </c>
      <c r="CU13" s="415"/>
      <c r="CV13" s="415"/>
      <c r="CW13" s="415"/>
      <c r="CX13" s="415"/>
      <c r="CY13" s="415"/>
      <c r="CZ13" s="415"/>
      <c r="DA13" s="416"/>
      <c r="DB13" s="414">
        <v>12.7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15251</v>
      </c>
      <c r="S14" s="499"/>
      <c r="T14" s="499"/>
      <c r="U14" s="499"/>
      <c r="V14" s="500"/>
      <c r="W14" s="407"/>
      <c r="X14" s="408"/>
      <c r="Y14" s="408"/>
      <c r="Z14" s="408"/>
      <c r="AA14" s="408"/>
      <c r="AB14" s="397"/>
      <c r="AC14" s="501">
        <v>3.2</v>
      </c>
      <c r="AD14" s="502"/>
      <c r="AE14" s="502"/>
      <c r="AF14" s="502"/>
      <c r="AG14" s="503"/>
      <c r="AH14" s="501">
        <v>3.5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89.8</v>
      </c>
      <c r="CU14" s="513"/>
      <c r="CV14" s="513"/>
      <c r="CW14" s="513"/>
      <c r="CX14" s="513"/>
      <c r="CY14" s="513"/>
      <c r="CZ14" s="513"/>
      <c r="DA14" s="514"/>
      <c r="DB14" s="512">
        <v>73.099999999999994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15069</v>
      </c>
      <c r="S15" s="499"/>
      <c r="T15" s="499"/>
      <c r="U15" s="499"/>
      <c r="V15" s="500"/>
      <c r="W15" s="433" t="s">
        <v>132</v>
      </c>
      <c r="X15" s="434"/>
      <c r="Y15" s="434"/>
      <c r="Z15" s="434"/>
      <c r="AA15" s="434"/>
      <c r="AB15" s="424"/>
      <c r="AC15" s="468">
        <v>2537</v>
      </c>
      <c r="AD15" s="469"/>
      <c r="AE15" s="469"/>
      <c r="AF15" s="469"/>
      <c r="AG15" s="508"/>
      <c r="AH15" s="468">
        <v>3072</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2035299</v>
      </c>
      <c r="BO15" s="381"/>
      <c r="BP15" s="381"/>
      <c r="BQ15" s="381"/>
      <c r="BR15" s="381"/>
      <c r="BS15" s="381"/>
      <c r="BT15" s="381"/>
      <c r="BU15" s="382"/>
      <c r="BV15" s="380">
        <v>1981238</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35.799999999999997</v>
      </c>
      <c r="AD16" s="502"/>
      <c r="AE16" s="502"/>
      <c r="AF16" s="502"/>
      <c r="AG16" s="503"/>
      <c r="AH16" s="501">
        <v>40.6</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3163882</v>
      </c>
      <c r="BO16" s="418"/>
      <c r="BP16" s="418"/>
      <c r="BQ16" s="418"/>
      <c r="BR16" s="418"/>
      <c r="BS16" s="418"/>
      <c r="BT16" s="418"/>
      <c r="BU16" s="419"/>
      <c r="BV16" s="417">
        <v>3161186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4316</v>
      </c>
      <c r="AD17" s="469"/>
      <c r="AE17" s="469"/>
      <c r="AF17" s="469"/>
      <c r="AG17" s="508"/>
      <c r="AH17" s="468">
        <v>4223</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2593235</v>
      </c>
      <c r="BO17" s="418"/>
      <c r="BP17" s="418"/>
      <c r="BQ17" s="418"/>
      <c r="BR17" s="418"/>
      <c r="BS17" s="418"/>
      <c r="BT17" s="418"/>
      <c r="BU17" s="419"/>
      <c r="BV17" s="417">
        <v>2517076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18.16</v>
      </c>
      <c r="M18" s="530"/>
      <c r="N18" s="530"/>
      <c r="O18" s="530"/>
      <c r="P18" s="530"/>
      <c r="Q18" s="530"/>
      <c r="R18" s="531"/>
      <c r="S18" s="531"/>
      <c r="T18" s="531"/>
      <c r="U18" s="531"/>
      <c r="V18" s="532"/>
      <c r="W18" s="435"/>
      <c r="X18" s="436"/>
      <c r="Y18" s="436"/>
      <c r="Z18" s="436"/>
      <c r="AA18" s="436"/>
      <c r="AB18" s="427"/>
      <c r="AC18" s="533">
        <v>60.9</v>
      </c>
      <c r="AD18" s="534"/>
      <c r="AE18" s="534"/>
      <c r="AF18" s="534"/>
      <c r="AG18" s="535"/>
      <c r="AH18" s="533">
        <v>55.9</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3462176</v>
      </c>
      <c r="BO18" s="418"/>
      <c r="BP18" s="418"/>
      <c r="BQ18" s="418"/>
      <c r="BR18" s="418"/>
      <c r="BS18" s="418"/>
      <c r="BT18" s="418"/>
      <c r="BU18" s="419"/>
      <c r="BV18" s="417">
        <v>3418693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812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4715756</v>
      </c>
      <c r="BO19" s="418"/>
      <c r="BP19" s="418"/>
      <c r="BQ19" s="418"/>
      <c r="BR19" s="418"/>
      <c r="BS19" s="418"/>
      <c r="BT19" s="418"/>
      <c r="BU19" s="419"/>
      <c r="BV19" s="417">
        <v>4778626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4713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5771508</v>
      </c>
      <c r="BO23" s="418"/>
      <c r="BP23" s="418"/>
      <c r="BQ23" s="418"/>
      <c r="BR23" s="418"/>
      <c r="BS23" s="418"/>
      <c r="BT23" s="418"/>
      <c r="BU23" s="419"/>
      <c r="BV23" s="417">
        <v>5810192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7200</v>
      </c>
      <c r="R24" s="469"/>
      <c r="S24" s="469"/>
      <c r="T24" s="469"/>
      <c r="U24" s="469"/>
      <c r="V24" s="508"/>
      <c r="W24" s="563"/>
      <c r="X24" s="551"/>
      <c r="Y24" s="552"/>
      <c r="Z24" s="467" t="s">
        <v>155</v>
      </c>
      <c r="AA24" s="447"/>
      <c r="AB24" s="447"/>
      <c r="AC24" s="447"/>
      <c r="AD24" s="447"/>
      <c r="AE24" s="447"/>
      <c r="AF24" s="447"/>
      <c r="AG24" s="448"/>
      <c r="AH24" s="468">
        <v>145</v>
      </c>
      <c r="AI24" s="469"/>
      <c r="AJ24" s="469"/>
      <c r="AK24" s="469"/>
      <c r="AL24" s="508"/>
      <c r="AM24" s="468">
        <v>406580</v>
      </c>
      <c r="AN24" s="469"/>
      <c r="AO24" s="469"/>
      <c r="AP24" s="469"/>
      <c r="AQ24" s="469"/>
      <c r="AR24" s="508"/>
      <c r="AS24" s="468">
        <v>2804</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2339176</v>
      </c>
      <c r="BO24" s="418"/>
      <c r="BP24" s="418"/>
      <c r="BQ24" s="418"/>
      <c r="BR24" s="418"/>
      <c r="BS24" s="418"/>
      <c r="BT24" s="418"/>
      <c r="BU24" s="419"/>
      <c r="BV24" s="417">
        <v>2534777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5900</v>
      </c>
      <c r="R25" s="469"/>
      <c r="S25" s="469"/>
      <c r="T25" s="469"/>
      <c r="U25" s="469"/>
      <c r="V25" s="508"/>
      <c r="W25" s="563"/>
      <c r="X25" s="551"/>
      <c r="Y25" s="552"/>
      <c r="Z25" s="467" t="s">
        <v>158</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t="s">
        <v>123</v>
      </c>
      <c r="BO25" s="381"/>
      <c r="BP25" s="381"/>
      <c r="BQ25" s="381"/>
      <c r="BR25" s="381"/>
      <c r="BS25" s="381"/>
      <c r="BT25" s="381"/>
      <c r="BU25" s="382"/>
      <c r="BV25" s="380" t="s">
        <v>123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5400</v>
      </c>
      <c r="R26" s="469"/>
      <c r="S26" s="469"/>
      <c r="T26" s="469"/>
      <c r="U26" s="469"/>
      <c r="V26" s="508"/>
      <c r="W26" s="563"/>
      <c r="X26" s="551"/>
      <c r="Y26" s="552"/>
      <c r="Z26" s="467" t="s">
        <v>161</v>
      </c>
      <c r="AA26" s="573"/>
      <c r="AB26" s="573"/>
      <c r="AC26" s="573"/>
      <c r="AD26" s="573"/>
      <c r="AE26" s="573"/>
      <c r="AF26" s="573"/>
      <c r="AG26" s="574"/>
      <c r="AH26" s="468" t="s">
        <v>123</v>
      </c>
      <c r="AI26" s="469"/>
      <c r="AJ26" s="469"/>
      <c r="AK26" s="469"/>
      <c r="AL26" s="508"/>
      <c r="AM26" s="468" t="s">
        <v>123</v>
      </c>
      <c r="AN26" s="469"/>
      <c r="AO26" s="469"/>
      <c r="AP26" s="469"/>
      <c r="AQ26" s="469"/>
      <c r="AR26" s="508"/>
      <c r="AS26" s="468" t="s">
        <v>123</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3050</v>
      </c>
      <c r="R27" s="469"/>
      <c r="S27" s="469"/>
      <c r="T27" s="469"/>
      <c r="U27" s="469"/>
      <c r="V27" s="508"/>
      <c r="W27" s="563"/>
      <c r="X27" s="551"/>
      <c r="Y27" s="552"/>
      <c r="Z27" s="467" t="s">
        <v>164</v>
      </c>
      <c r="AA27" s="447"/>
      <c r="AB27" s="447"/>
      <c r="AC27" s="447"/>
      <c r="AD27" s="447"/>
      <c r="AE27" s="447"/>
      <c r="AF27" s="447"/>
      <c r="AG27" s="448"/>
      <c r="AH27" s="468">
        <v>1</v>
      </c>
      <c r="AI27" s="469"/>
      <c r="AJ27" s="469"/>
      <c r="AK27" s="469"/>
      <c r="AL27" s="508"/>
      <c r="AM27" s="468" t="s">
        <v>165</v>
      </c>
      <c r="AN27" s="469"/>
      <c r="AO27" s="469"/>
      <c r="AP27" s="469"/>
      <c r="AQ27" s="469"/>
      <c r="AR27" s="508"/>
      <c r="AS27" s="468" t="s">
        <v>165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123</v>
      </c>
      <c r="BO27" s="587"/>
      <c r="BP27" s="587"/>
      <c r="BQ27" s="587"/>
      <c r="BR27" s="587"/>
      <c r="BS27" s="587"/>
      <c r="BT27" s="587"/>
      <c r="BU27" s="588"/>
      <c r="BV27" s="586" t="s">
        <v>123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2640</v>
      </c>
      <c r="R28" s="469"/>
      <c r="S28" s="469"/>
      <c r="T28" s="469"/>
      <c r="U28" s="469"/>
      <c r="V28" s="508"/>
      <c r="W28" s="563"/>
      <c r="X28" s="551"/>
      <c r="Y28" s="552"/>
      <c r="Z28" s="467" t="s">
        <v>168</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326960</v>
      </c>
      <c r="BO28" s="381"/>
      <c r="BP28" s="381"/>
      <c r="BQ28" s="381"/>
      <c r="BR28" s="381"/>
      <c r="BS28" s="381"/>
      <c r="BT28" s="381"/>
      <c r="BU28" s="382"/>
      <c r="BV28" s="380">
        <v>385071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8</v>
      </c>
      <c r="M29" s="469"/>
      <c r="N29" s="469"/>
      <c r="O29" s="469"/>
      <c r="P29" s="508"/>
      <c r="Q29" s="468">
        <v>2430</v>
      </c>
      <c r="R29" s="469"/>
      <c r="S29" s="469"/>
      <c r="T29" s="469"/>
      <c r="U29" s="469"/>
      <c r="V29" s="508"/>
      <c r="W29" s="564"/>
      <c r="X29" s="565"/>
      <c r="Y29" s="566"/>
      <c r="Z29" s="467" t="s">
        <v>172</v>
      </c>
      <c r="AA29" s="447"/>
      <c r="AB29" s="447"/>
      <c r="AC29" s="447"/>
      <c r="AD29" s="447"/>
      <c r="AE29" s="447"/>
      <c r="AF29" s="447"/>
      <c r="AG29" s="448"/>
      <c r="AH29" s="468">
        <v>146</v>
      </c>
      <c r="AI29" s="469"/>
      <c r="AJ29" s="469"/>
      <c r="AK29" s="469"/>
      <c r="AL29" s="508"/>
      <c r="AM29" s="468">
        <v>410674</v>
      </c>
      <c r="AN29" s="469"/>
      <c r="AO29" s="469"/>
      <c r="AP29" s="469"/>
      <c r="AQ29" s="469"/>
      <c r="AR29" s="508"/>
      <c r="AS29" s="468">
        <v>2813</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659</v>
      </c>
      <c r="BO29" s="418"/>
      <c r="BP29" s="418"/>
      <c r="BQ29" s="418"/>
      <c r="BR29" s="418"/>
      <c r="BS29" s="418"/>
      <c r="BT29" s="418"/>
      <c r="BU29" s="419"/>
      <c r="BV29" s="417">
        <v>659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92.6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178163</v>
      </c>
      <c r="BO30" s="587"/>
      <c r="BP30" s="587"/>
      <c r="BQ30" s="587"/>
      <c r="BR30" s="587"/>
      <c r="BS30" s="587"/>
      <c r="BT30" s="587"/>
      <c r="BU30" s="588"/>
      <c r="BV30" s="586">
        <v>265264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4</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西濃環境整備組合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安八町土地開発公社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大垣市安八郡安八町東安中学校組合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長良川㈱</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大垣消防組合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西南濃粗大廃棄物処理組合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あすわ苑老人福祉施設事務組合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大垣衛生施設組合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岐阜県市町村会館組合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13</v>
      </c>
      <c r="BX41" s="598"/>
      <c r="BY41" s="599" t="str">
        <f>IF('各会計、関係団体の財政状況及び健全化判断比率'!B75="","",'各会計、関係団体の財政状況及び健全化判断比率'!B75)</f>
        <v>岐阜県市町村職員退職手当組合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14</v>
      </c>
      <c r="BX42" s="598"/>
      <c r="BY42" s="599" t="str">
        <f>IF('各会計、関係団体の財政状況及び健全化判断比率'!B76="","",'各会計、関係団体の財政状況及び健全化判断比率'!B76)</f>
        <v>西南濃老人福祉施設事務組合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15</v>
      </c>
      <c r="BX43" s="598"/>
      <c r="BY43" s="599" t="str">
        <f>IF('各会計、関係団体の財政状況及び健全化判断比率'!B77="","",'各会計、関係団体の財政状況及び健全化判断比率'!B77)</f>
        <v>安八郡広域連合（一般会計）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533</v>
      </c>
      <c r="D34" s="1184"/>
      <c r="E34" s="1185"/>
      <c r="F34" s="32">
        <v>14.46</v>
      </c>
      <c r="G34" s="33">
        <v>15.37</v>
      </c>
      <c r="H34" s="33">
        <v>16.399999999999999</v>
      </c>
      <c r="I34" s="33">
        <v>16.02</v>
      </c>
      <c r="J34" s="34">
        <v>17.82</v>
      </c>
      <c r="K34" s="22"/>
      <c r="L34" s="22"/>
      <c r="M34" s="22"/>
      <c r="N34" s="22"/>
      <c r="O34" s="22"/>
      <c r="P34" s="22"/>
    </row>
    <row r="35" spans="1:16" ht="39" customHeight="1" x14ac:dyDescent="0.15">
      <c r="A35" s="22"/>
      <c r="B35" s="35"/>
      <c r="C35" s="1178" t="s">
        <v>534</v>
      </c>
      <c r="D35" s="1179"/>
      <c r="E35" s="1180"/>
      <c r="F35" s="36">
        <v>9.25</v>
      </c>
      <c r="G35" s="37">
        <v>5.88</v>
      </c>
      <c r="H35" s="37">
        <v>7.84</v>
      </c>
      <c r="I35" s="37">
        <v>8.27</v>
      </c>
      <c r="J35" s="38">
        <v>6.74</v>
      </c>
      <c r="K35" s="22"/>
      <c r="L35" s="22"/>
      <c r="M35" s="22"/>
      <c r="N35" s="22"/>
      <c r="O35" s="22"/>
      <c r="P35" s="22"/>
    </row>
    <row r="36" spans="1:16" ht="39" customHeight="1" x14ac:dyDescent="0.15">
      <c r="A36" s="22"/>
      <c r="B36" s="35"/>
      <c r="C36" s="1178" t="s">
        <v>535</v>
      </c>
      <c r="D36" s="1179"/>
      <c r="E36" s="1180"/>
      <c r="F36" s="36">
        <v>1.2</v>
      </c>
      <c r="G36" s="37">
        <v>0.8</v>
      </c>
      <c r="H36" s="37">
        <v>1.1499999999999999</v>
      </c>
      <c r="I36" s="37">
        <v>1.1599999999999999</v>
      </c>
      <c r="J36" s="38">
        <v>1.97</v>
      </c>
      <c r="K36" s="22"/>
      <c r="L36" s="22"/>
      <c r="M36" s="22"/>
      <c r="N36" s="22"/>
      <c r="O36" s="22"/>
      <c r="P36" s="22"/>
    </row>
    <row r="37" spans="1:16" ht="39" customHeight="1" x14ac:dyDescent="0.15">
      <c r="A37" s="22"/>
      <c r="B37" s="35"/>
      <c r="C37" s="1178" t="s">
        <v>536</v>
      </c>
      <c r="D37" s="1179"/>
      <c r="E37" s="1180"/>
      <c r="F37" s="36">
        <v>1.4</v>
      </c>
      <c r="G37" s="37">
        <v>1.37</v>
      </c>
      <c r="H37" s="37">
        <v>0.66</v>
      </c>
      <c r="I37" s="37">
        <v>1.1100000000000001</v>
      </c>
      <c r="J37" s="38">
        <v>0.41</v>
      </c>
      <c r="K37" s="22"/>
      <c r="L37" s="22"/>
      <c r="M37" s="22"/>
      <c r="N37" s="22"/>
      <c r="O37" s="22"/>
      <c r="P37" s="22"/>
    </row>
    <row r="38" spans="1:16" ht="39" customHeight="1" x14ac:dyDescent="0.15">
      <c r="A38" s="22"/>
      <c r="B38" s="35"/>
      <c r="C38" s="1178" t="s">
        <v>537</v>
      </c>
      <c r="D38" s="1179"/>
      <c r="E38" s="1180"/>
      <c r="F38" s="36">
        <v>0.06</v>
      </c>
      <c r="G38" s="37">
        <v>0.06</v>
      </c>
      <c r="H38" s="37">
        <v>7.0000000000000007E-2</v>
      </c>
      <c r="I38" s="37">
        <v>0.08</v>
      </c>
      <c r="J38" s="38">
        <v>0.1</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538</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539</v>
      </c>
      <c r="D43" s="1182"/>
      <c r="E43" s="1183"/>
      <c r="F43" s="41" t="s">
        <v>483</v>
      </c>
      <c r="G43" s="42" t="s">
        <v>483</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E48" sqref="E48:J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762</v>
      </c>
      <c r="L45" s="60">
        <v>749</v>
      </c>
      <c r="M45" s="60">
        <v>757</v>
      </c>
      <c r="N45" s="60">
        <v>685</v>
      </c>
      <c r="O45" s="61">
        <v>708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351</v>
      </c>
      <c r="L48" s="64">
        <v>298</v>
      </c>
      <c r="M48" s="64">
        <v>311</v>
      </c>
      <c r="N48" s="64">
        <v>312</v>
      </c>
      <c r="O48" s="65">
        <v>336</v>
      </c>
      <c r="P48" s="48"/>
      <c r="Q48" s="48"/>
      <c r="R48" s="48"/>
      <c r="S48" s="48"/>
      <c r="T48" s="48"/>
      <c r="U48" s="48"/>
    </row>
    <row r="49" spans="1:21" ht="30.75" customHeight="1" x14ac:dyDescent="0.15">
      <c r="A49" s="48"/>
      <c r="B49" s="1196"/>
      <c r="C49" s="1197"/>
      <c r="D49" s="62"/>
      <c r="E49" s="1188" t="s">
        <v>16</v>
      </c>
      <c r="F49" s="1188"/>
      <c r="G49" s="1188"/>
      <c r="H49" s="1188"/>
      <c r="I49" s="1188"/>
      <c r="J49" s="1189"/>
      <c r="K49" s="63">
        <v>81</v>
      </c>
      <c r="L49" s="64">
        <v>81</v>
      </c>
      <c r="M49" s="64">
        <v>72</v>
      </c>
      <c r="N49" s="64">
        <v>49</v>
      </c>
      <c r="O49" s="65">
        <v>37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483</v>
      </c>
      <c r="L50" s="64" t="s">
        <v>483</v>
      </c>
      <c r="M50" s="64" t="s">
        <v>483</v>
      </c>
      <c r="N50" s="64" t="s">
        <v>483</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663</v>
      </c>
      <c r="L52" s="64">
        <v>680</v>
      </c>
      <c r="M52" s="64">
        <v>700</v>
      </c>
      <c r="N52" s="64">
        <v>652</v>
      </c>
      <c r="O52" s="65">
        <v>669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531</v>
      </c>
      <c r="L53" s="69">
        <v>448</v>
      </c>
      <c r="M53" s="69">
        <v>440</v>
      </c>
      <c r="N53" s="69">
        <v>394</v>
      </c>
      <c r="O53" s="70">
        <v>412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02" t="s">
        <v>24</v>
      </c>
      <c r="C41" s="1203"/>
      <c r="D41" s="81"/>
      <c r="E41" s="1208" t="s">
        <v>25</v>
      </c>
      <c r="F41" s="1208"/>
      <c r="G41" s="1208"/>
      <c r="H41" s="1209"/>
      <c r="I41" s="82">
        <v>6251</v>
      </c>
      <c r="J41" s="83">
        <v>5998</v>
      </c>
      <c r="K41" s="83">
        <v>5854</v>
      </c>
      <c r="L41" s="83">
        <v>5810</v>
      </c>
      <c r="M41" s="84">
        <v>5772</v>
      </c>
    </row>
    <row r="42" spans="2:13" ht="27.75" customHeight="1" x14ac:dyDescent="0.15">
      <c r="B42" s="1204"/>
      <c r="C42" s="1205"/>
      <c r="D42" s="85"/>
      <c r="E42" s="1210" t="s">
        <v>26</v>
      </c>
      <c r="F42" s="1210"/>
      <c r="G42" s="1210"/>
      <c r="H42" s="1211"/>
      <c r="I42" s="86">
        <v>726</v>
      </c>
      <c r="J42" s="87">
        <v>700</v>
      </c>
      <c r="K42" s="87">
        <v>386</v>
      </c>
      <c r="L42" s="87">
        <v>367</v>
      </c>
      <c r="M42" s="88">
        <v>367</v>
      </c>
    </row>
    <row r="43" spans="2:13" ht="27.75" customHeight="1" x14ac:dyDescent="0.15">
      <c r="B43" s="1204"/>
      <c r="C43" s="1205"/>
      <c r="D43" s="85"/>
      <c r="E43" s="1210" t="s">
        <v>27</v>
      </c>
      <c r="F43" s="1210"/>
      <c r="G43" s="1210"/>
      <c r="H43" s="1211"/>
      <c r="I43" s="86">
        <v>5255</v>
      </c>
      <c r="J43" s="87">
        <v>4685</v>
      </c>
      <c r="K43" s="87">
        <v>4149</v>
      </c>
      <c r="L43" s="87">
        <v>3751</v>
      </c>
      <c r="M43" s="88">
        <v>3657</v>
      </c>
    </row>
    <row r="44" spans="2:13" ht="27.75" customHeight="1" x14ac:dyDescent="0.15">
      <c r="B44" s="1204"/>
      <c r="C44" s="1205"/>
      <c r="D44" s="85"/>
      <c r="E44" s="1210" t="s">
        <v>28</v>
      </c>
      <c r="F44" s="1210"/>
      <c r="G44" s="1210"/>
      <c r="H44" s="1211"/>
      <c r="I44" s="86">
        <v>314</v>
      </c>
      <c r="J44" s="87">
        <v>249</v>
      </c>
      <c r="K44" s="87">
        <v>218</v>
      </c>
      <c r="L44" s="87">
        <v>233</v>
      </c>
      <c r="M44" s="88">
        <v>269</v>
      </c>
    </row>
    <row r="45" spans="2:13" ht="27.75" customHeight="1" x14ac:dyDescent="0.15">
      <c r="B45" s="1204"/>
      <c r="C45" s="1205"/>
      <c r="D45" s="85"/>
      <c r="E45" s="1210" t="s">
        <v>29</v>
      </c>
      <c r="F45" s="1210"/>
      <c r="G45" s="1210"/>
      <c r="H45" s="1211"/>
      <c r="I45" s="86">
        <v>521</v>
      </c>
      <c r="J45" s="87">
        <v>572</v>
      </c>
      <c r="K45" s="87">
        <v>486</v>
      </c>
      <c r="L45" s="87">
        <v>419</v>
      </c>
      <c r="M45" s="88">
        <v>448</v>
      </c>
    </row>
    <row r="46" spans="2:13" ht="27.75" customHeight="1" x14ac:dyDescent="0.15">
      <c r="B46" s="1204"/>
      <c r="C46" s="1205"/>
      <c r="D46" s="89"/>
      <c r="E46" s="1210" t="s">
        <v>30</v>
      </c>
      <c r="F46" s="1210"/>
      <c r="G46" s="1210"/>
      <c r="H46" s="1211"/>
      <c r="I46" s="86">
        <v>162</v>
      </c>
      <c r="J46" s="87">
        <v>159</v>
      </c>
      <c r="K46" s="87">
        <v>430</v>
      </c>
      <c r="L46" s="87">
        <v>531</v>
      </c>
      <c r="M46" s="88">
        <v>294</v>
      </c>
    </row>
    <row r="47" spans="2:13" ht="27.75" customHeight="1" x14ac:dyDescent="0.15">
      <c r="B47" s="1204"/>
      <c r="C47" s="1205"/>
      <c r="D47" s="90"/>
      <c r="E47" s="1212" t="s">
        <v>31</v>
      </c>
      <c r="F47" s="1213"/>
      <c r="G47" s="1213"/>
      <c r="H47" s="1214"/>
      <c r="I47" s="86" t="s">
        <v>483</v>
      </c>
      <c r="J47" s="87" t="s">
        <v>483</v>
      </c>
      <c r="K47" s="87" t="s">
        <v>483</v>
      </c>
      <c r="L47" s="87" t="s">
        <v>483</v>
      </c>
      <c r="M47" s="88" t="s">
        <v>483</v>
      </c>
    </row>
    <row r="48" spans="2:13" ht="27.75" customHeight="1" x14ac:dyDescent="0.15">
      <c r="B48" s="1204"/>
      <c r="C48" s="1205"/>
      <c r="D48" s="85"/>
      <c r="E48" s="1210" t="s">
        <v>32</v>
      </c>
      <c r="F48" s="1210"/>
      <c r="G48" s="1210"/>
      <c r="H48" s="1211"/>
      <c r="I48" s="86" t="s">
        <v>483</v>
      </c>
      <c r="J48" s="87" t="s">
        <v>483</v>
      </c>
      <c r="K48" s="87" t="s">
        <v>483</v>
      </c>
      <c r="L48" s="87" t="s">
        <v>483</v>
      </c>
      <c r="M48" s="88" t="s">
        <v>483</v>
      </c>
    </row>
    <row r="49" spans="2:13" ht="27.75" customHeight="1" x14ac:dyDescent="0.15">
      <c r="B49" s="1206"/>
      <c r="C49" s="1207"/>
      <c r="D49" s="85"/>
      <c r="E49" s="1210" t="s">
        <v>33</v>
      </c>
      <c r="F49" s="1210"/>
      <c r="G49" s="1210"/>
      <c r="H49" s="1211"/>
      <c r="I49" s="86" t="s">
        <v>483</v>
      </c>
      <c r="J49" s="87" t="s">
        <v>483</v>
      </c>
      <c r="K49" s="87" t="s">
        <v>483</v>
      </c>
      <c r="L49" s="87" t="s">
        <v>483</v>
      </c>
      <c r="M49" s="88" t="s">
        <v>483</v>
      </c>
    </row>
    <row r="50" spans="2:13" ht="27.75" customHeight="1" x14ac:dyDescent="0.15">
      <c r="B50" s="1215" t="s">
        <v>34</v>
      </c>
      <c r="C50" s="1216"/>
      <c r="D50" s="91"/>
      <c r="E50" s="1210" t="s">
        <v>35</v>
      </c>
      <c r="F50" s="1210"/>
      <c r="G50" s="1210"/>
      <c r="H50" s="1211"/>
      <c r="I50" s="86">
        <v>1233</v>
      </c>
      <c r="J50" s="87">
        <v>1142</v>
      </c>
      <c r="K50" s="87">
        <v>755</v>
      </c>
      <c r="L50" s="87">
        <v>704</v>
      </c>
      <c r="M50" s="88">
        <v>623</v>
      </c>
    </row>
    <row r="51" spans="2:13" ht="27.75" customHeight="1" x14ac:dyDescent="0.15">
      <c r="B51" s="1204"/>
      <c r="C51" s="1205"/>
      <c r="D51" s="85"/>
      <c r="E51" s="1210" t="s">
        <v>36</v>
      </c>
      <c r="F51" s="1210"/>
      <c r="G51" s="1210"/>
      <c r="H51" s="1211"/>
      <c r="I51" s="86">
        <v>204</v>
      </c>
      <c r="J51" s="87">
        <v>185</v>
      </c>
      <c r="K51" s="87">
        <v>167</v>
      </c>
      <c r="L51" s="87">
        <v>148</v>
      </c>
      <c r="M51" s="88">
        <v>129</v>
      </c>
    </row>
    <row r="52" spans="2:13" ht="27.75" customHeight="1" x14ac:dyDescent="0.15">
      <c r="B52" s="1206"/>
      <c r="C52" s="1207"/>
      <c r="D52" s="85"/>
      <c r="E52" s="1210" t="s">
        <v>37</v>
      </c>
      <c r="F52" s="1210"/>
      <c r="G52" s="1210"/>
      <c r="H52" s="1211"/>
      <c r="I52" s="86">
        <v>7954</v>
      </c>
      <c r="J52" s="87">
        <v>7927</v>
      </c>
      <c r="K52" s="87">
        <v>7789</v>
      </c>
      <c r="L52" s="87">
        <v>7762</v>
      </c>
      <c r="M52" s="88">
        <v>7051</v>
      </c>
    </row>
    <row r="53" spans="2:13" ht="27.75" customHeight="1" thickBot="1" x14ac:dyDescent="0.2">
      <c r="B53" s="1217" t="s">
        <v>38</v>
      </c>
      <c r="C53" s="1218"/>
      <c r="D53" s="92"/>
      <c r="E53" s="1219" t="s">
        <v>39</v>
      </c>
      <c r="F53" s="1219"/>
      <c r="G53" s="1219"/>
      <c r="H53" s="1220"/>
      <c r="I53" s="93">
        <v>3836</v>
      </c>
      <c r="J53" s="94">
        <v>3109</v>
      </c>
      <c r="K53" s="94">
        <v>2814</v>
      </c>
      <c r="L53" s="94">
        <v>2498</v>
      </c>
      <c r="M53" s="95">
        <v>3004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59" zoomScaleNormal="100" zoomScaleSheetLayoutView="55" workbookViewId="0">
      <selection activeCell="G70" sqref="G7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567</v>
      </c>
      <c r="I42" s="354"/>
      <c r="J42" s="354"/>
      <c r="K42" s="354"/>
      <c r="L42" s="246"/>
      <c r="M42" s="246"/>
      <c r="N42" s="246"/>
      <c r="O42" s="246"/>
    </row>
    <row r="43" spans="2:17" x14ac:dyDescent="0.15">
      <c r="B43" s="250"/>
      <c r="C43" s="246"/>
      <c r="D43" s="246"/>
      <c r="E43" s="246"/>
      <c r="F43" s="246"/>
      <c r="G43" s="1221" t="s">
        <v>577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568</v>
      </c>
    </row>
    <row r="50" spans="1:17" x14ac:dyDescent="0.15">
      <c r="B50" s="250"/>
      <c r="C50" s="246"/>
      <c r="D50" s="246"/>
      <c r="E50" s="246"/>
      <c r="F50" s="246"/>
      <c r="G50" s="1230"/>
      <c r="H50" s="1231"/>
      <c r="I50" s="1231"/>
      <c r="J50" s="1232"/>
      <c r="K50" s="356" t="s">
        <v>523</v>
      </c>
      <c r="L50" s="356" t="s">
        <v>524</v>
      </c>
      <c r="M50" s="356" t="s">
        <v>525</v>
      </c>
      <c r="N50" s="356" t="s">
        <v>526</v>
      </c>
      <c r="O50" s="356" t="s">
        <v>527</v>
      </c>
    </row>
    <row r="51" spans="1:17" x14ac:dyDescent="0.15">
      <c r="B51" s="250"/>
      <c r="C51" s="246"/>
      <c r="D51" s="246"/>
      <c r="E51" s="246"/>
      <c r="F51" s="246"/>
      <c r="G51" s="1233" t="s">
        <v>569</v>
      </c>
      <c r="H51" s="1234"/>
      <c r="I51" s="1239" t="s">
        <v>570</v>
      </c>
      <c r="J51" s="1239"/>
      <c r="K51" s="1241"/>
      <c r="L51" s="1241"/>
      <c r="M51" s="1241"/>
      <c r="N51" s="1241"/>
      <c r="O51" s="1242">
        <v>89.8</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571</v>
      </c>
      <c r="J53" s="1243"/>
      <c r="K53" s="1250"/>
      <c r="L53" s="1250"/>
      <c r="M53" s="1250"/>
      <c r="N53" s="1250"/>
      <c r="O53" s="1252">
        <v>60.1</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572</v>
      </c>
      <c r="H55" s="1245"/>
      <c r="I55" s="1243" t="s">
        <v>570</v>
      </c>
      <c r="J55" s="1243"/>
      <c r="K55" s="1241"/>
      <c r="L55" s="1241"/>
      <c r="M55" s="1241"/>
      <c r="N55" s="1241"/>
      <c r="O55" s="1242">
        <v>38.5</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573</v>
      </c>
      <c r="J57" s="1253"/>
      <c r="K57" s="1250"/>
      <c r="L57" s="1250"/>
      <c r="M57" s="1250"/>
      <c r="N57" s="1250"/>
      <c r="O57" s="1252">
        <v>55</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574</v>
      </c>
      <c r="C63" s="246"/>
      <c r="D63" s="246"/>
      <c r="E63" s="246"/>
      <c r="F63" s="246"/>
      <c r="G63" s="246"/>
      <c r="H63" s="246"/>
      <c r="I63" s="246"/>
      <c r="J63" s="246"/>
      <c r="K63" s="246"/>
      <c r="L63" s="246"/>
      <c r="M63" s="246"/>
      <c r="N63" s="246"/>
      <c r="O63" s="246"/>
    </row>
    <row r="64" spans="1:17" x14ac:dyDescent="0.15">
      <c r="B64" s="250"/>
      <c r="C64" s="246"/>
      <c r="D64" s="246"/>
      <c r="E64" s="246"/>
      <c r="F64" s="246"/>
      <c r="G64" s="353" t="s">
        <v>567</v>
      </c>
      <c r="I64" s="354"/>
      <c r="J64" s="354"/>
      <c r="K64" s="354"/>
      <c r="L64" s="246"/>
      <c r="M64" s="246"/>
      <c r="N64" s="246"/>
      <c r="O64" s="246"/>
    </row>
    <row r="65" spans="2:30" x14ac:dyDescent="0.15">
      <c r="B65" s="250"/>
      <c r="C65" s="246"/>
      <c r="D65" s="246"/>
      <c r="E65" s="246"/>
      <c r="F65" s="246"/>
      <c r="G65" s="1221" t="s">
        <v>578</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575</v>
      </c>
      <c r="I71" s="370"/>
      <c r="J71" s="366"/>
      <c r="K71" s="366"/>
      <c r="L71" s="367"/>
      <c r="M71" s="366"/>
      <c r="N71" s="367"/>
      <c r="O71" s="368"/>
    </row>
    <row r="72" spans="2:30" x14ac:dyDescent="0.15">
      <c r="B72" s="250"/>
      <c r="C72" s="246"/>
      <c r="D72" s="246"/>
      <c r="E72" s="246"/>
      <c r="F72" s="246"/>
      <c r="G72" s="1230"/>
      <c r="H72" s="1231"/>
      <c r="I72" s="1231"/>
      <c r="J72" s="1232"/>
      <c r="K72" s="356" t="s">
        <v>523</v>
      </c>
      <c r="L72" s="356" t="s">
        <v>524</v>
      </c>
      <c r="M72" s="356" t="s">
        <v>525</v>
      </c>
      <c r="N72" s="356" t="s">
        <v>526</v>
      </c>
      <c r="O72" s="356" t="s">
        <v>527</v>
      </c>
    </row>
    <row r="73" spans="2:30" x14ac:dyDescent="0.15">
      <c r="B73" s="250"/>
      <c r="C73" s="246"/>
      <c r="D73" s="246"/>
      <c r="E73" s="246"/>
      <c r="F73" s="246"/>
      <c r="G73" s="1233" t="s">
        <v>569</v>
      </c>
      <c r="H73" s="1234"/>
      <c r="I73" s="1239" t="s">
        <v>570</v>
      </c>
      <c r="J73" s="1239"/>
      <c r="K73" s="1254">
        <v>113.7</v>
      </c>
      <c r="L73" s="1254">
        <v>91.8</v>
      </c>
      <c r="M73" s="1242">
        <v>86.1</v>
      </c>
      <c r="N73" s="1242">
        <v>73.099999999999994</v>
      </c>
      <c r="O73" s="1242">
        <v>89.8</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576</v>
      </c>
      <c r="J75" s="1243"/>
      <c r="K75" s="1252">
        <v>15.8</v>
      </c>
      <c r="L75" s="1252">
        <v>15</v>
      </c>
      <c r="M75" s="1252">
        <v>14.1</v>
      </c>
      <c r="N75" s="1252">
        <v>12.7</v>
      </c>
      <c r="O75" s="1252">
        <v>12.4</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572</v>
      </c>
      <c r="H77" s="1245"/>
      <c r="I77" s="1243" t="s">
        <v>570</v>
      </c>
      <c r="J77" s="1243"/>
      <c r="K77" s="1254">
        <v>61.3</v>
      </c>
      <c r="L77" s="1254">
        <v>54.6</v>
      </c>
      <c r="M77" s="1242">
        <v>48.7</v>
      </c>
      <c r="N77" s="1242">
        <v>20.2</v>
      </c>
      <c r="O77" s="1242">
        <v>38.5</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576</v>
      </c>
      <c r="J79" s="1253"/>
      <c r="K79" s="1256">
        <v>11.7</v>
      </c>
      <c r="L79" s="1256">
        <v>11.2</v>
      </c>
      <c r="M79" s="1256">
        <v>10.4</v>
      </c>
      <c r="N79" s="1256">
        <v>9.3000000000000007</v>
      </c>
      <c r="O79" s="1256">
        <v>9.1999999999999993</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70" workbookViewId="0">
      <selection activeCell="Z60" sqref="Z6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I75" sqref="I7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522</v>
      </c>
      <c r="G2" s="113"/>
      <c r="H2" s="114"/>
    </row>
    <row r="3" spans="1:8" x14ac:dyDescent="0.15">
      <c r="A3" s="110" t="s">
        <v>515</v>
      </c>
      <c r="B3" s="115"/>
      <c r="C3" s="116"/>
      <c r="D3" s="117">
        <v>36818</v>
      </c>
      <c r="E3" s="118"/>
      <c r="F3" s="119">
        <v>69806</v>
      </c>
      <c r="G3" s="120"/>
      <c r="H3" s="121"/>
    </row>
    <row r="4" spans="1:8" x14ac:dyDescent="0.15">
      <c r="A4" s="122"/>
      <c r="B4" s="123"/>
      <c r="C4" s="124"/>
      <c r="D4" s="125">
        <v>31057</v>
      </c>
      <c r="E4" s="126"/>
      <c r="F4" s="127">
        <v>32823</v>
      </c>
      <c r="G4" s="128"/>
      <c r="H4" s="129"/>
    </row>
    <row r="5" spans="1:8" x14ac:dyDescent="0.15">
      <c r="A5" s="110" t="s">
        <v>517</v>
      </c>
      <c r="B5" s="115"/>
      <c r="C5" s="116"/>
      <c r="D5" s="117">
        <v>42172</v>
      </c>
      <c r="E5" s="118"/>
      <c r="F5" s="119">
        <v>74444</v>
      </c>
      <c r="G5" s="120"/>
      <c r="H5" s="121"/>
    </row>
    <row r="6" spans="1:8" x14ac:dyDescent="0.15">
      <c r="A6" s="122"/>
      <c r="B6" s="123"/>
      <c r="C6" s="124"/>
      <c r="D6" s="125">
        <v>21623</v>
      </c>
      <c r="E6" s="126"/>
      <c r="F6" s="127">
        <v>34175</v>
      </c>
      <c r="G6" s="128"/>
      <c r="H6" s="129"/>
    </row>
    <row r="7" spans="1:8" x14ac:dyDescent="0.15">
      <c r="A7" s="110" t="s">
        <v>518</v>
      </c>
      <c r="B7" s="115"/>
      <c r="C7" s="116"/>
      <c r="D7" s="117">
        <v>59845</v>
      </c>
      <c r="E7" s="118"/>
      <c r="F7" s="119">
        <v>85205</v>
      </c>
      <c r="G7" s="120"/>
      <c r="H7" s="121"/>
    </row>
    <row r="8" spans="1:8" x14ac:dyDescent="0.15">
      <c r="A8" s="122"/>
      <c r="B8" s="123"/>
      <c r="C8" s="124"/>
      <c r="D8" s="125">
        <v>23804</v>
      </c>
      <c r="E8" s="126"/>
      <c r="F8" s="127">
        <v>38847</v>
      </c>
      <c r="G8" s="128"/>
      <c r="H8" s="129"/>
    </row>
    <row r="9" spans="1:8" x14ac:dyDescent="0.15">
      <c r="A9" s="110" t="s">
        <v>519</v>
      </c>
      <c r="B9" s="115"/>
      <c r="C9" s="116"/>
      <c r="D9" s="117">
        <v>66011</v>
      </c>
      <c r="E9" s="118"/>
      <c r="F9" s="119">
        <v>106092</v>
      </c>
      <c r="G9" s="120"/>
      <c r="H9" s="121"/>
    </row>
    <row r="10" spans="1:8" x14ac:dyDescent="0.15">
      <c r="A10" s="122"/>
      <c r="B10" s="123"/>
      <c r="C10" s="124"/>
      <c r="D10" s="125">
        <v>20398</v>
      </c>
      <c r="E10" s="126"/>
      <c r="F10" s="127">
        <v>44299</v>
      </c>
      <c r="G10" s="128"/>
      <c r="H10" s="129"/>
    </row>
    <row r="11" spans="1:8" x14ac:dyDescent="0.15">
      <c r="A11" s="110" t="s">
        <v>520</v>
      </c>
      <c r="B11" s="115"/>
      <c r="C11" s="116"/>
      <c r="D11" s="117">
        <v>71571</v>
      </c>
      <c r="E11" s="118"/>
      <c r="F11" s="119">
        <v>78903</v>
      </c>
      <c r="G11" s="120"/>
      <c r="H11" s="121"/>
    </row>
    <row r="12" spans="1:8" x14ac:dyDescent="0.15">
      <c r="A12" s="122"/>
      <c r="B12" s="123"/>
      <c r="C12" s="130"/>
      <c r="D12" s="125">
        <v>8261</v>
      </c>
      <c r="E12" s="126"/>
      <c r="F12" s="127">
        <v>49201</v>
      </c>
      <c r="G12" s="128"/>
      <c r="H12" s="129"/>
    </row>
    <row r="13" spans="1:8" x14ac:dyDescent="0.15">
      <c r="A13" s="110"/>
      <c r="B13" s="115"/>
      <c r="C13" s="131"/>
      <c r="D13" s="132">
        <v>55283</v>
      </c>
      <c r="E13" s="133"/>
      <c r="F13" s="134">
        <v>82890</v>
      </c>
      <c r="G13" s="135"/>
      <c r="H13" s="121"/>
    </row>
    <row r="14" spans="1:8" x14ac:dyDescent="0.15">
      <c r="A14" s="122"/>
      <c r="B14" s="123"/>
      <c r="C14" s="124"/>
      <c r="D14" s="125">
        <v>21029</v>
      </c>
      <c r="E14" s="126"/>
      <c r="F14" s="127">
        <v>39869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9.25</v>
      </c>
      <c r="C19" s="136">
        <f>ROUND(VALUE(SUBSTITUTE(実質収支比率等に係る経年分析!G$48,"▲","-")),2)</f>
        <v>5.89</v>
      </c>
      <c r="D19" s="136">
        <f>ROUND(VALUE(SUBSTITUTE(実質収支比率等に係る経年分析!H$48,"▲","-")),2)</f>
        <v>7.85</v>
      </c>
      <c r="E19" s="136">
        <f>ROUND(VALUE(SUBSTITUTE(実質収支比率等に係る経年分析!I$48,"▲","-")),2)</f>
        <v>8.27</v>
      </c>
      <c r="F19" s="136">
        <f>ROUND(VALUE(SUBSTITUTE(実質収支比率等に係る経年分析!J$48,"▲","-")),2)</f>
        <v>6.74</v>
      </c>
    </row>
    <row r="20" spans="1:11" x14ac:dyDescent="0.15">
      <c r="A20" s="136" t="s">
        <v>44</v>
      </c>
      <c r="B20" s="136">
        <f>ROUND(VALUE(SUBSTITUTE(実質収支比率等に係る経年分析!F$47,"▲","-")),2)</f>
        <v>11.17</v>
      </c>
      <c r="C20" s="136">
        <f>ROUND(VALUE(SUBSTITUTE(実質収支比率等に係る経年分析!G$47,"▲","-")),2)</f>
        <v>11.46</v>
      </c>
      <c r="D20" s="136">
        <f>ROUND(VALUE(SUBSTITUTE(実質収支比率等に係る経年分析!H$47,"▲","-")),2)</f>
        <v>7.53</v>
      </c>
      <c r="E20" s="136">
        <f>ROUND(VALUE(SUBSTITUTE(実質収支比率等に係る経年分析!I$47,"▲","-")),2)</f>
        <v>9.52</v>
      </c>
      <c r="F20" s="136">
        <f>ROUND(VALUE(SUBSTITUTE(実質収支比率等に係る経年分析!J$47,"▲","-")),2)</f>
        <v>8.19</v>
      </c>
    </row>
    <row r="21" spans="1:11" x14ac:dyDescent="0.15">
      <c r="A21" s="136" t="s">
        <v>45</v>
      </c>
      <c r="B21" s="136">
        <f>IF(ISNUMBER(VALUE(SUBSTITUTE(実質収支比率等に係る経年分析!F$49,"▲","-"))),ROUND(VALUE(SUBSTITUTE(実質収支比率等に係る経年分析!F$49,"▲","-")),2),NA())</f>
        <v>-4</v>
      </c>
      <c r="C21" s="136">
        <f>IF(ISNUMBER(VALUE(SUBSTITUTE(実質収支比率等に係る経年分析!G$49,"▲","-"))),ROUND(VALUE(SUBSTITUTE(実質収支比率等に係る経年分析!G$49,"▲","-")),2),NA())</f>
        <v>-7.06</v>
      </c>
      <c r="D21" s="136">
        <f>IF(ISNUMBER(VALUE(SUBSTITUTE(実質収支比率等に係る経年分析!H$49,"▲","-"))),ROUND(VALUE(SUBSTITUTE(実質収支比率等に係る経年分析!H$49,"▲","-")),2),NA())</f>
        <v>-3.74</v>
      </c>
      <c r="E21" s="136">
        <f>IF(ISNUMBER(VALUE(SUBSTITUTE(実質収支比率等に係る経年分析!I$49,"▲","-"))),ROUND(VALUE(SUBSTITUTE(実質収支比率等に係る経年分析!I$49,"▲","-")),2),NA())</f>
        <v>-0.43</v>
      </c>
      <c r="F21" s="136">
        <f>IF(ISNUMBER(VALUE(SUBSTITUTE(実質収支比率等に係る経年分析!J$49,"▲","-"))),ROUND(VALUE(SUBSTITUTE(実質収支比率等に係る経年分析!J$49,"▲","-")),2),NA())</f>
        <v>-6.85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v>
      </c>
    </row>
    <row r="33" spans="1:16" x14ac:dyDescent="0.15">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1.1100000000000001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0.41</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1.1499999999999999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1.1599999999999999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9.25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5.88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7.84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8.27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6.74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14.46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15.37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16.399999999999999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17.82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663</v>
      </c>
      <c r="E42" s="138"/>
      <c r="F42" s="138"/>
      <c r="G42" s="138">
        <f>'実質公債費比率（分子）の構造'!L$52</f>
        <v>680</v>
      </c>
      <c r="H42" s="138"/>
      <c r="I42" s="138"/>
      <c r="J42" s="138">
        <f>'実質公債費比率（分子）の構造'!M$52</f>
        <v>700</v>
      </c>
      <c r="K42" s="138"/>
      <c r="L42" s="138"/>
      <c r="M42" s="138">
        <f>'実質公債費比率（分子）の構造'!N$52</f>
        <v>652</v>
      </c>
      <c r="N42" s="138"/>
      <c r="O42" s="138"/>
      <c r="P42" s="138">
        <f>'実質公債費比率（分子）の構造'!O$52</f>
        <v>669</v>
      </c>
    </row>
    <row r="43" spans="1:16" x14ac:dyDescent="0.15">
      <c r="A43" s="138" t="s">
        <v>53</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81</v>
      </c>
      <c r="C45" s="138"/>
      <c r="D45" s="138"/>
      <c r="E45" s="138">
        <f>'実質公債費比率（分子）の構造'!L$49</f>
        <v>81</v>
      </c>
      <c r="F45" s="138"/>
      <c r="G45" s="138"/>
      <c r="H45" s="138">
        <f>'実質公債費比率（分子）の構造'!M$49</f>
        <v>72</v>
      </c>
      <c r="I45" s="138"/>
      <c r="J45" s="138"/>
      <c r="K45" s="138">
        <f>'実質公債費比率（分子）の構造'!N$49</f>
        <v>49</v>
      </c>
      <c r="L45" s="138"/>
      <c r="M45" s="138"/>
      <c r="N45" s="138">
        <f>'実質公債費比率（分子）の構造'!O$49</f>
        <v>37</v>
      </c>
      <c r="O45" s="138"/>
      <c r="P45" s="138"/>
    </row>
    <row r="46" spans="1:16" x14ac:dyDescent="0.15">
      <c r="A46" s="138" t="s">
        <v>56</v>
      </c>
      <c r="B46" s="138">
        <f>'実質公債費比率（分子）の構造'!K$48</f>
        <v>351</v>
      </c>
      <c r="C46" s="138"/>
      <c r="D46" s="138"/>
      <c r="E46" s="138">
        <f>'実質公債費比率（分子）の構造'!L$48</f>
        <v>298</v>
      </c>
      <c r="F46" s="138"/>
      <c r="G46" s="138"/>
      <c r="H46" s="138">
        <f>'実質公債費比率（分子）の構造'!M$48</f>
        <v>311</v>
      </c>
      <c r="I46" s="138"/>
      <c r="J46" s="138"/>
      <c r="K46" s="138">
        <f>'実質公債費比率（分子）の構造'!N$48</f>
        <v>312</v>
      </c>
      <c r="L46" s="138"/>
      <c r="M46" s="138"/>
      <c r="N46" s="138">
        <f>'実質公債費比率（分子）の構造'!O$48</f>
        <v>336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762</v>
      </c>
      <c r="C49" s="138"/>
      <c r="D49" s="138"/>
      <c r="E49" s="138">
        <f>'実質公債費比率（分子）の構造'!L$45</f>
        <v>749</v>
      </c>
      <c r="F49" s="138"/>
      <c r="G49" s="138"/>
      <c r="H49" s="138">
        <f>'実質公債費比率（分子）の構造'!M$45</f>
        <v>757</v>
      </c>
      <c r="I49" s="138"/>
      <c r="J49" s="138"/>
      <c r="K49" s="138">
        <f>'実質公債費比率（分子）の構造'!N$45</f>
        <v>685</v>
      </c>
      <c r="L49" s="138"/>
      <c r="M49" s="138"/>
      <c r="N49" s="138">
        <f>'実質公債費比率（分子）の構造'!O$45</f>
        <v>708</v>
      </c>
      <c r="O49" s="138"/>
      <c r="P49" s="138"/>
    </row>
    <row r="50" spans="1:16" x14ac:dyDescent="0.15">
      <c r="A50" s="138" t="s">
        <v>60</v>
      </c>
      <c r="B50" s="138" t="e">
        <f>NA()</f>
        <v>#N/A</v>
      </c>
      <c r="C50" s="138">
        <f>IF(ISNUMBER('実質公債費比率（分子）の構造'!K$53),'実質公債費比率（分子）の構造'!K$53,NA())</f>
        <v>531</v>
      </c>
      <c r="D50" s="138" t="e">
        <f>NA()</f>
        <v>#N/A</v>
      </c>
      <c r="E50" s="138" t="e">
        <f>NA()</f>
        <v>#N/A</v>
      </c>
      <c r="F50" s="138">
        <f>IF(ISNUMBER('実質公債費比率（分子）の構造'!L$53),'実質公債費比率（分子）の構造'!L$53,NA())</f>
        <v>448</v>
      </c>
      <c r="G50" s="138" t="e">
        <f>NA()</f>
        <v>#N/A</v>
      </c>
      <c r="H50" s="138" t="e">
        <f>NA()</f>
        <v>#N/A</v>
      </c>
      <c r="I50" s="138">
        <f>IF(ISNUMBER('実質公債費比率（分子）の構造'!M$53),'実質公債費比率（分子）の構造'!M$53,NA())</f>
        <v>440</v>
      </c>
      <c r="J50" s="138" t="e">
        <f>NA()</f>
        <v>#N/A</v>
      </c>
      <c r="K50" s="138" t="e">
        <f>NA()</f>
        <v>#N/A</v>
      </c>
      <c r="L50" s="138">
        <f>IF(ISNUMBER('実質公債費比率（分子）の構造'!N$53),'実質公債費比率（分子）の構造'!N$53,NA())</f>
        <v>394</v>
      </c>
      <c r="M50" s="138" t="e">
        <f>NA()</f>
        <v>#N/A</v>
      </c>
      <c r="N50" s="138" t="e">
        <f>NA()</f>
        <v>#N/A</v>
      </c>
      <c r="O50" s="138">
        <f>IF(ISNUMBER('実質公債費比率（分子）の構造'!O$53),'実質公債費比率（分子）の構造'!O$53,NA())</f>
        <v>412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7954</v>
      </c>
      <c r="E56" s="137"/>
      <c r="F56" s="137"/>
      <c r="G56" s="137">
        <f>'将来負担比率（分子）の構造'!J$52</f>
        <v>7927</v>
      </c>
      <c r="H56" s="137"/>
      <c r="I56" s="137"/>
      <c r="J56" s="137">
        <f>'将来負担比率（分子）の構造'!K$52</f>
        <v>7789</v>
      </c>
      <c r="K56" s="137"/>
      <c r="L56" s="137"/>
      <c r="M56" s="137">
        <f>'将来負担比率（分子）の構造'!L$52</f>
        <v>7762</v>
      </c>
      <c r="N56" s="137"/>
      <c r="O56" s="137"/>
      <c r="P56" s="137">
        <f>'将来負担比率（分子）の構造'!M$52</f>
        <v>7051</v>
      </c>
    </row>
    <row r="57" spans="1:16" x14ac:dyDescent="0.15">
      <c r="A57" s="137" t="s">
        <v>36</v>
      </c>
      <c r="B57" s="137"/>
      <c r="C57" s="137"/>
      <c r="D57" s="137">
        <f>'将来負担比率（分子）の構造'!I$51</f>
        <v>204</v>
      </c>
      <c r="E57" s="137"/>
      <c r="F57" s="137"/>
      <c r="G57" s="137">
        <f>'将来負担比率（分子）の構造'!J$51</f>
        <v>185</v>
      </c>
      <c r="H57" s="137"/>
      <c r="I57" s="137"/>
      <c r="J57" s="137">
        <f>'将来負担比率（分子）の構造'!K$51</f>
        <v>167</v>
      </c>
      <c r="K57" s="137"/>
      <c r="L57" s="137"/>
      <c r="M57" s="137">
        <f>'将来負担比率（分子）の構造'!L$51</f>
        <v>148</v>
      </c>
      <c r="N57" s="137"/>
      <c r="O57" s="137"/>
      <c r="P57" s="137">
        <f>'将来負担比率（分子）の構造'!M$51</f>
        <v>129</v>
      </c>
    </row>
    <row r="58" spans="1:16" x14ac:dyDescent="0.15">
      <c r="A58" s="137" t="s">
        <v>35</v>
      </c>
      <c r="B58" s="137"/>
      <c r="C58" s="137"/>
      <c r="D58" s="137">
        <f>'将来負担比率（分子）の構造'!I$50</f>
        <v>1233</v>
      </c>
      <c r="E58" s="137"/>
      <c r="F58" s="137"/>
      <c r="G58" s="137">
        <f>'将来負担比率（分子）の構造'!J$50</f>
        <v>1142</v>
      </c>
      <c r="H58" s="137"/>
      <c r="I58" s="137"/>
      <c r="J58" s="137">
        <f>'将来負担比率（分子）の構造'!K$50</f>
        <v>755</v>
      </c>
      <c r="K58" s="137"/>
      <c r="L58" s="137"/>
      <c r="M58" s="137">
        <f>'将来負担比率（分子）の構造'!L$50</f>
        <v>704</v>
      </c>
      <c r="N58" s="137"/>
      <c r="O58" s="137"/>
      <c r="P58" s="137">
        <f>'将来負担比率（分子）の構造'!M$50</f>
        <v>623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162</v>
      </c>
      <c r="C61" s="137"/>
      <c r="D61" s="137"/>
      <c r="E61" s="137">
        <f>'将来負担比率（分子）の構造'!J$46</f>
        <v>159</v>
      </c>
      <c r="F61" s="137"/>
      <c r="G61" s="137"/>
      <c r="H61" s="137">
        <f>'将来負担比率（分子）の構造'!K$46</f>
        <v>430</v>
      </c>
      <c r="I61" s="137"/>
      <c r="J61" s="137"/>
      <c r="K61" s="137">
        <f>'将来負担比率（分子）の構造'!L$46</f>
        <v>531</v>
      </c>
      <c r="L61" s="137"/>
      <c r="M61" s="137"/>
      <c r="N61" s="137">
        <f>'将来負担比率（分子）の構造'!M$46</f>
        <v>294</v>
      </c>
      <c r="O61" s="137"/>
      <c r="P61" s="137"/>
    </row>
    <row r="62" spans="1:16" x14ac:dyDescent="0.15">
      <c r="A62" s="137" t="s">
        <v>29</v>
      </c>
      <c r="B62" s="137">
        <f>'将来負担比率（分子）の構造'!I$45</f>
        <v>521</v>
      </c>
      <c r="C62" s="137"/>
      <c r="D62" s="137"/>
      <c r="E62" s="137">
        <f>'将来負担比率（分子）の構造'!J$45</f>
        <v>572</v>
      </c>
      <c r="F62" s="137"/>
      <c r="G62" s="137"/>
      <c r="H62" s="137">
        <f>'将来負担比率（分子）の構造'!K$45</f>
        <v>486</v>
      </c>
      <c r="I62" s="137"/>
      <c r="J62" s="137"/>
      <c r="K62" s="137">
        <f>'将来負担比率（分子）の構造'!L$45</f>
        <v>419</v>
      </c>
      <c r="L62" s="137"/>
      <c r="M62" s="137"/>
      <c r="N62" s="137">
        <f>'将来負担比率（分子）の構造'!M$45</f>
        <v>448</v>
      </c>
      <c r="O62" s="137"/>
      <c r="P62" s="137"/>
    </row>
    <row r="63" spans="1:16" x14ac:dyDescent="0.15">
      <c r="A63" s="137" t="s">
        <v>28</v>
      </c>
      <c r="B63" s="137">
        <f>'将来負担比率（分子）の構造'!I$44</f>
        <v>314</v>
      </c>
      <c r="C63" s="137"/>
      <c r="D63" s="137"/>
      <c r="E63" s="137">
        <f>'将来負担比率（分子）の構造'!J$44</f>
        <v>249</v>
      </c>
      <c r="F63" s="137"/>
      <c r="G63" s="137"/>
      <c r="H63" s="137">
        <f>'将来負担比率（分子）の構造'!K$44</f>
        <v>218</v>
      </c>
      <c r="I63" s="137"/>
      <c r="J63" s="137"/>
      <c r="K63" s="137">
        <f>'将来負担比率（分子）の構造'!L$44</f>
        <v>233</v>
      </c>
      <c r="L63" s="137"/>
      <c r="M63" s="137"/>
      <c r="N63" s="137">
        <f>'将来負担比率（分子）の構造'!M$44</f>
        <v>269</v>
      </c>
      <c r="O63" s="137"/>
      <c r="P63" s="137"/>
    </row>
    <row r="64" spans="1:16" x14ac:dyDescent="0.15">
      <c r="A64" s="137" t="s">
        <v>27</v>
      </c>
      <c r="B64" s="137">
        <f>'将来負担比率（分子）の構造'!I$43</f>
        <v>5255</v>
      </c>
      <c r="C64" s="137"/>
      <c r="D64" s="137"/>
      <c r="E64" s="137">
        <f>'将来負担比率（分子）の構造'!J$43</f>
        <v>4685</v>
      </c>
      <c r="F64" s="137"/>
      <c r="G64" s="137"/>
      <c r="H64" s="137">
        <f>'将来負担比率（分子）の構造'!K$43</f>
        <v>4149</v>
      </c>
      <c r="I64" s="137"/>
      <c r="J64" s="137"/>
      <c r="K64" s="137">
        <f>'将来負担比率（分子）の構造'!L$43</f>
        <v>3751</v>
      </c>
      <c r="L64" s="137"/>
      <c r="M64" s="137"/>
      <c r="N64" s="137">
        <f>'将来負担比率（分子）の構造'!M$43</f>
        <v>3657</v>
      </c>
      <c r="O64" s="137"/>
      <c r="P64" s="137"/>
    </row>
    <row r="65" spans="1:16" x14ac:dyDescent="0.15">
      <c r="A65" s="137" t="s">
        <v>26</v>
      </c>
      <c r="B65" s="137">
        <f>'将来負担比率（分子）の構造'!I$42</f>
        <v>726</v>
      </c>
      <c r="C65" s="137"/>
      <c r="D65" s="137"/>
      <c r="E65" s="137">
        <f>'将来負担比率（分子）の構造'!J$42</f>
        <v>700</v>
      </c>
      <c r="F65" s="137"/>
      <c r="G65" s="137"/>
      <c r="H65" s="137">
        <f>'将来負担比率（分子）の構造'!K$42</f>
        <v>386</v>
      </c>
      <c r="I65" s="137"/>
      <c r="J65" s="137"/>
      <c r="K65" s="137">
        <f>'将来負担比率（分子）の構造'!L$42</f>
        <v>367</v>
      </c>
      <c r="L65" s="137"/>
      <c r="M65" s="137"/>
      <c r="N65" s="137">
        <f>'将来負担比率（分子）の構造'!M$42</f>
        <v>367</v>
      </c>
      <c r="O65" s="137"/>
      <c r="P65" s="137"/>
    </row>
    <row r="66" spans="1:16" x14ac:dyDescent="0.15">
      <c r="A66" s="137" t="s">
        <v>25</v>
      </c>
      <c r="B66" s="137">
        <f>'将来負担比率（分子）の構造'!I$41</f>
        <v>6251</v>
      </c>
      <c r="C66" s="137"/>
      <c r="D66" s="137"/>
      <c r="E66" s="137">
        <f>'将来負担比率（分子）の構造'!J$41</f>
        <v>5998</v>
      </c>
      <c r="F66" s="137"/>
      <c r="G66" s="137"/>
      <c r="H66" s="137">
        <f>'将来負担比率（分子）の構造'!K$41</f>
        <v>5854</v>
      </c>
      <c r="I66" s="137"/>
      <c r="J66" s="137"/>
      <c r="K66" s="137">
        <f>'将来負担比率（分子）の構造'!L$41</f>
        <v>5810</v>
      </c>
      <c r="L66" s="137"/>
      <c r="M66" s="137"/>
      <c r="N66" s="137">
        <f>'将来負担比率（分子）の構造'!M$41</f>
        <v>5772</v>
      </c>
      <c r="O66" s="137"/>
      <c r="P66" s="137"/>
    </row>
    <row r="67" spans="1:16" x14ac:dyDescent="0.15">
      <c r="A67" s="137" t="s">
        <v>64</v>
      </c>
      <c r="B67" s="137" t="e">
        <f>NA()</f>
        <v>#N/A</v>
      </c>
      <c r="C67" s="137">
        <f>IF(ISNUMBER('将来負担比率（分子）の構造'!I$53), IF('将来負担比率（分子）の構造'!I$53 &lt; 0, 0, '将来負担比率（分子）の構造'!I$53), NA())</f>
        <v>3836</v>
      </c>
      <c r="D67" s="137" t="e">
        <f>NA()</f>
        <v>#N/A</v>
      </c>
      <c r="E67" s="137" t="e">
        <f>NA()</f>
        <v>#N/A</v>
      </c>
      <c r="F67" s="137">
        <f>IF(ISNUMBER('将来負担比率（分子）の構造'!J$53), IF('将来負担比率（分子）の構造'!J$53 &lt; 0, 0, '将来負担比率（分子）の構造'!J$53), NA())</f>
        <v>3109</v>
      </c>
      <c r="G67" s="137" t="e">
        <f>NA()</f>
        <v>#N/A</v>
      </c>
      <c r="H67" s="137" t="e">
        <f>NA()</f>
        <v>#N/A</v>
      </c>
      <c r="I67" s="137">
        <f>IF(ISNUMBER('将来負担比率（分子）の構造'!K$53), IF('将来負担比率（分子）の構造'!K$53 &lt; 0, 0, '将来負担比率（分子）の構造'!K$53), NA())</f>
        <v>2814</v>
      </c>
      <c r="J67" s="137" t="e">
        <f>NA()</f>
        <v>#N/A</v>
      </c>
      <c r="K67" s="137" t="e">
        <f>NA()</f>
        <v>#N/A</v>
      </c>
      <c r="L67" s="137">
        <f>IF(ISNUMBER('将来負担比率（分子）の構造'!L$53), IF('将来負担比率（分子）の構造'!L$53 &lt; 0, 0, '将来負担比率（分子）の構造'!L$53), NA())</f>
        <v>2498</v>
      </c>
      <c r="M67" s="137" t="e">
        <f>NA()</f>
        <v>#N/A</v>
      </c>
      <c r="N67" s="137" t="e">
        <f>NA()</f>
        <v>#N/A</v>
      </c>
      <c r="O67" s="137">
        <f>IF(ISNUMBER('将来負担比率（分子）の構造'!M$53), IF('将来負担比率（分子）の構造'!M$53 &lt; 0, 0, '将来負担比率（分子）の構造'!M$53), NA())</f>
        <v>3004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D5" sqref="AD5:AK2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2197872</v>
      </c>
      <c r="S5" s="615"/>
      <c r="T5" s="615"/>
      <c r="U5" s="615"/>
      <c r="V5" s="615"/>
      <c r="W5" s="615"/>
      <c r="X5" s="615"/>
      <c r="Y5" s="616"/>
      <c r="Z5" s="617">
        <v>33.4</v>
      </c>
      <c r="AA5" s="617"/>
      <c r="AB5" s="617"/>
      <c r="AC5" s="617"/>
      <c r="AD5" s="618">
        <v>2197872</v>
      </c>
      <c r="AE5" s="618"/>
      <c r="AF5" s="618"/>
      <c r="AG5" s="618"/>
      <c r="AH5" s="618"/>
      <c r="AI5" s="618"/>
      <c r="AJ5" s="618"/>
      <c r="AK5" s="618"/>
      <c r="AL5" s="619">
        <v>59.5</v>
      </c>
      <c r="AM5" s="620"/>
      <c r="AN5" s="620"/>
      <c r="AO5" s="621"/>
      <c r="AP5" s="611" t="s">
        <v>211</v>
      </c>
      <c r="AQ5" s="612"/>
      <c r="AR5" s="612"/>
      <c r="AS5" s="612"/>
      <c r="AT5" s="612"/>
      <c r="AU5" s="612"/>
      <c r="AV5" s="612"/>
      <c r="AW5" s="612"/>
      <c r="AX5" s="612"/>
      <c r="AY5" s="612"/>
      <c r="AZ5" s="612"/>
      <c r="BA5" s="612"/>
      <c r="BB5" s="612"/>
      <c r="BC5" s="612"/>
      <c r="BD5" s="612"/>
      <c r="BE5" s="612"/>
      <c r="BF5" s="613"/>
      <c r="BG5" s="625">
        <v>2197872</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86269</v>
      </c>
      <c r="S6" s="626"/>
      <c r="T6" s="626"/>
      <c r="U6" s="626"/>
      <c r="V6" s="626"/>
      <c r="W6" s="626"/>
      <c r="X6" s="626"/>
      <c r="Y6" s="627"/>
      <c r="Z6" s="628">
        <v>1.3</v>
      </c>
      <c r="AA6" s="628"/>
      <c r="AB6" s="628"/>
      <c r="AC6" s="628"/>
      <c r="AD6" s="629">
        <v>86269</v>
      </c>
      <c r="AE6" s="629"/>
      <c r="AF6" s="629"/>
      <c r="AG6" s="629"/>
      <c r="AH6" s="629"/>
      <c r="AI6" s="629"/>
      <c r="AJ6" s="629"/>
      <c r="AK6" s="629"/>
      <c r="AL6" s="630">
        <v>2.2999999999999998</v>
      </c>
      <c r="AM6" s="631"/>
      <c r="AN6" s="631"/>
      <c r="AO6" s="632"/>
      <c r="AP6" s="622" t="s">
        <v>217</v>
      </c>
      <c r="AQ6" s="623"/>
      <c r="AR6" s="623"/>
      <c r="AS6" s="623"/>
      <c r="AT6" s="623"/>
      <c r="AU6" s="623"/>
      <c r="AV6" s="623"/>
      <c r="AW6" s="623"/>
      <c r="AX6" s="623"/>
      <c r="AY6" s="623"/>
      <c r="AZ6" s="623"/>
      <c r="BA6" s="623"/>
      <c r="BB6" s="623"/>
      <c r="BC6" s="623"/>
      <c r="BD6" s="623"/>
      <c r="BE6" s="623"/>
      <c r="BF6" s="624"/>
      <c r="BG6" s="625">
        <v>2197872</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73484</v>
      </c>
      <c r="CS6" s="626"/>
      <c r="CT6" s="626"/>
      <c r="CU6" s="626"/>
      <c r="CV6" s="626"/>
      <c r="CW6" s="626"/>
      <c r="CX6" s="626"/>
      <c r="CY6" s="627"/>
      <c r="CZ6" s="628">
        <v>1.2</v>
      </c>
      <c r="DA6" s="628"/>
      <c r="DB6" s="628"/>
      <c r="DC6" s="628"/>
      <c r="DD6" s="634" t="s">
        <v>212</v>
      </c>
      <c r="DE6" s="626"/>
      <c r="DF6" s="626"/>
      <c r="DG6" s="626"/>
      <c r="DH6" s="626"/>
      <c r="DI6" s="626"/>
      <c r="DJ6" s="626"/>
      <c r="DK6" s="626"/>
      <c r="DL6" s="626"/>
      <c r="DM6" s="626"/>
      <c r="DN6" s="626"/>
      <c r="DO6" s="626"/>
      <c r="DP6" s="627"/>
      <c r="DQ6" s="634">
        <v>73484</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2590</v>
      </c>
      <c r="S7" s="626"/>
      <c r="T7" s="626"/>
      <c r="U7" s="626"/>
      <c r="V7" s="626"/>
      <c r="W7" s="626"/>
      <c r="X7" s="626"/>
      <c r="Y7" s="627"/>
      <c r="Z7" s="628">
        <v>0</v>
      </c>
      <c r="AA7" s="628"/>
      <c r="AB7" s="628"/>
      <c r="AC7" s="628"/>
      <c r="AD7" s="629">
        <v>2590</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840256</v>
      </c>
      <c r="BH7" s="626"/>
      <c r="BI7" s="626"/>
      <c r="BJ7" s="626"/>
      <c r="BK7" s="626"/>
      <c r="BL7" s="626"/>
      <c r="BM7" s="626"/>
      <c r="BN7" s="627"/>
      <c r="BO7" s="628">
        <v>38.200000000000003</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765849</v>
      </c>
      <c r="CS7" s="626"/>
      <c r="CT7" s="626"/>
      <c r="CU7" s="626"/>
      <c r="CV7" s="626"/>
      <c r="CW7" s="626"/>
      <c r="CX7" s="626"/>
      <c r="CY7" s="627"/>
      <c r="CZ7" s="628">
        <v>12.3</v>
      </c>
      <c r="DA7" s="628"/>
      <c r="DB7" s="628"/>
      <c r="DC7" s="628"/>
      <c r="DD7" s="634">
        <v>4942</v>
      </c>
      <c r="DE7" s="626"/>
      <c r="DF7" s="626"/>
      <c r="DG7" s="626"/>
      <c r="DH7" s="626"/>
      <c r="DI7" s="626"/>
      <c r="DJ7" s="626"/>
      <c r="DK7" s="626"/>
      <c r="DL7" s="626"/>
      <c r="DM7" s="626"/>
      <c r="DN7" s="626"/>
      <c r="DO7" s="626"/>
      <c r="DP7" s="627"/>
      <c r="DQ7" s="634">
        <v>686693</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6611</v>
      </c>
      <c r="S8" s="626"/>
      <c r="T8" s="626"/>
      <c r="U8" s="626"/>
      <c r="V8" s="626"/>
      <c r="W8" s="626"/>
      <c r="X8" s="626"/>
      <c r="Y8" s="627"/>
      <c r="Z8" s="628">
        <v>0.1</v>
      </c>
      <c r="AA8" s="628"/>
      <c r="AB8" s="628"/>
      <c r="AC8" s="628"/>
      <c r="AD8" s="629">
        <v>6611</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26006</v>
      </c>
      <c r="BH8" s="626"/>
      <c r="BI8" s="626"/>
      <c r="BJ8" s="626"/>
      <c r="BK8" s="626"/>
      <c r="BL8" s="626"/>
      <c r="BM8" s="626"/>
      <c r="BN8" s="627"/>
      <c r="BO8" s="628">
        <v>1.2</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1927265</v>
      </c>
      <c r="CS8" s="626"/>
      <c r="CT8" s="626"/>
      <c r="CU8" s="626"/>
      <c r="CV8" s="626"/>
      <c r="CW8" s="626"/>
      <c r="CX8" s="626"/>
      <c r="CY8" s="627"/>
      <c r="CZ8" s="628">
        <v>30.9</v>
      </c>
      <c r="DA8" s="628"/>
      <c r="DB8" s="628"/>
      <c r="DC8" s="628"/>
      <c r="DD8" s="634" t="s">
        <v>212</v>
      </c>
      <c r="DE8" s="626"/>
      <c r="DF8" s="626"/>
      <c r="DG8" s="626"/>
      <c r="DH8" s="626"/>
      <c r="DI8" s="626"/>
      <c r="DJ8" s="626"/>
      <c r="DK8" s="626"/>
      <c r="DL8" s="626"/>
      <c r="DM8" s="626"/>
      <c r="DN8" s="626"/>
      <c r="DO8" s="626"/>
      <c r="DP8" s="627"/>
      <c r="DQ8" s="634">
        <v>1138026</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3339</v>
      </c>
      <c r="S9" s="626"/>
      <c r="T9" s="626"/>
      <c r="U9" s="626"/>
      <c r="V9" s="626"/>
      <c r="W9" s="626"/>
      <c r="X9" s="626"/>
      <c r="Y9" s="627"/>
      <c r="Z9" s="628">
        <v>0.1</v>
      </c>
      <c r="AA9" s="628"/>
      <c r="AB9" s="628"/>
      <c r="AC9" s="628"/>
      <c r="AD9" s="629">
        <v>3339</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680820</v>
      </c>
      <c r="BH9" s="626"/>
      <c r="BI9" s="626"/>
      <c r="BJ9" s="626"/>
      <c r="BK9" s="626"/>
      <c r="BL9" s="626"/>
      <c r="BM9" s="626"/>
      <c r="BN9" s="627"/>
      <c r="BO9" s="628">
        <v>31</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326609</v>
      </c>
      <c r="CS9" s="626"/>
      <c r="CT9" s="626"/>
      <c r="CU9" s="626"/>
      <c r="CV9" s="626"/>
      <c r="CW9" s="626"/>
      <c r="CX9" s="626"/>
      <c r="CY9" s="627"/>
      <c r="CZ9" s="628">
        <v>5.2</v>
      </c>
      <c r="DA9" s="628"/>
      <c r="DB9" s="628"/>
      <c r="DC9" s="628"/>
      <c r="DD9" s="634" t="s">
        <v>113</v>
      </c>
      <c r="DE9" s="626"/>
      <c r="DF9" s="626"/>
      <c r="DG9" s="626"/>
      <c r="DH9" s="626"/>
      <c r="DI9" s="626"/>
      <c r="DJ9" s="626"/>
      <c r="DK9" s="626"/>
      <c r="DL9" s="626"/>
      <c r="DM9" s="626"/>
      <c r="DN9" s="626"/>
      <c r="DO9" s="626"/>
      <c r="DP9" s="627"/>
      <c r="DQ9" s="634">
        <v>290437</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232904</v>
      </c>
      <c r="S10" s="626"/>
      <c r="T10" s="626"/>
      <c r="U10" s="626"/>
      <c r="V10" s="626"/>
      <c r="W10" s="626"/>
      <c r="X10" s="626"/>
      <c r="Y10" s="627"/>
      <c r="Z10" s="628">
        <v>3.5</v>
      </c>
      <c r="AA10" s="628"/>
      <c r="AB10" s="628"/>
      <c r="AC10" s="628"/>
      <c r="AD10" s="629">
        <v>232904</v>
      </c>
      <c r="AE10" s="629"/>
      <c r="AF10" s="629"/>
      <c r="AG10" s="629"/>
      <c r="AH10" s="629"/>
      <c r="AI10" s="629"/>
      <c r="AJ10" s="629"/>
      <c r="AK10" s="629"/>
      <c r="AL10" s="630">
        <v>6.3</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43045</v>
      </c>
      <c r="BH10" s="626"/>
      <c r="BI10" s="626"/>
      <c r="BJ10" s="626"/>
      <c r="BK10" s="626"/>
      <c r="BL10" s="626"/>
      <c r="BM10" s="626"/>
      <c r="BN10" s="627"/>
      <c r="BO10" s="628">
        <v>2</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7827</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7278</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5381</v>
      </c>
      <c r="S11" s="626"/>
      <c r="T11" s="626"/>
      <c r="U11" s="626"/>
      <c r="V11" s="626"/>
      <c r="W11" s="626"/>
      <c r="X11" s="626"/>
      <c r="Y11" s="627"/>
      <c r="Z11" s="628">
        <v>0.1</v>
      </c>
      <c r="AA11" s="628"/>
      <c r="AB11" s="628"/>
      <c r="AC11" s="628"/>
      <c r="AD11" s="629">
        <v>5381</v>
      </c>
      <c r="AE11" s="629"/>
      <c r="AF11" s="629"/>
      <c r="AG11" s="629"/>
      <c r="AH11" s="629"/>
      <c r="AI11" s="629"/>
      <c r="AJ11" s="629"/>
      <c r="AK11" s="629"/>
      <c r="AL11" s="630">
        <v>0.1</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90385</v>
      </c>
      <c r="BH11" s="626"/>
      <c r="BI11" s="626"/>
      <c r="BJ11" s="626"/>
      <c r="BK11" s="626"/>
      <c r="BL11" s="626"/>
      <c r="BM11" s="626"/>
      <c r="BN11" s="627"/>
      <c r="BO11" s="628">
        <v>4.0999999999999996</v>
      </c>
      <c r="BP11" s="628"/>
      <c r="BQ11" s="628"/>
      <c r="BR11" s="628"/>
      <c r="BS11" s="634" t="s">
        <v>113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229741</v>
      </c>
      <c r="CS11" s="626"/>
      <c r="CT11" s="626"/>
      <c r="CU11" s="626"/>
      <c r="CV11" s="626"/>
      <c r="CW11" s="626"/>
      <c r="CX11" s="626"/>
      <c r="CY11" s="627"/>
      <c r="CZ11" s="628">
        <v>3.7</v>
      </c>
      <c r="DA11" s="628"/>
      <c r="DB11" s="628"/>
      <c r="DC11" s="628"/>
      <c r="DD11" s="634">
        <v>129618</v>
      </c>
      <c r="DE11" s="626"/>
      <c r="DF11" s="626"/>
      <c r="DG11" s="626"/>
      <c r="DH11" s="626"/>
      <c r="DI11" s="626"/>
      <c r="DJ11" s="626"/>
      <c r="DK11" s="626"/>
      <c r="DL11" s="626"/>
      <c r="DM11" s="626"/>
      <c r="DN11" s="626"/>
      <c r="DO11" s="626"/>
      <c r="DP11" s="627"/>
      <c r="DQ11" s="634">
        <v>128904</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1230289</v>
      </c>
      <c r="BH12" s="626"/>
      <c r="BI12" s="626"/>
      <c r="BJ12" s="626"/>
      <c r="BK12" s="626"/>
      <c r="BL12" s="626"/>
      <c r="BM12" s="626"/>
      <c r="BN12" s="627"/>
      <c r="BO12" s="628">
        <v>56</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46491</v>
      </c>
      <c r="CS12" s="626"/>
      <c r="CT12" s="626"/>
      <c r="CU12" s="626"/>
      <c r="CV12" s="626"/>
      <c r="CW12" s="626"/>
      <c r="CX12" s="626"/>
      <c r="CY12" s="627"/>
      <c r="CZ12" s="628">
        <v>0.7</v>
      </c>
      <c r="DA12" s="628"/>
      <c r="DB12" s="628"/>
      <c r="DC12" s="628"/>
      <c r="DD12" s="634" t="s">
        <v>113</v>
      </c>
      <c r="DE12" s="626"/>
      <c r="DF12" s="626"/>
      <c r="DG12" s="626"/>
      <c r="DH12" s="626"/>
      <c r="DI12" s="626"/>
      <c r="DJ12" s="626"/>
      <c r="DK12" s="626"/>
      <c r="DL12" s="626"/>
      <c r="DM12" s="626"/>
      <c r="DN12" s="626"/>
      <c r="DO12" s="626"/>
      <c r="DP12" s="627"/>
      <c r="DQ12" s="634">
        <v>45433</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19753</v>
      </c>
      <c r="S13" s="626"/>
      <c r="T13" s="626"/>
      <c r="U13" s="626"/>
      <c r="V13" s="626"/>
      <c r="W13" s="626"/>
      <c r="X13" s="626"/>
      <c r="Y13" s="627"/>
      <c r="Z13" s="628">
        <v>0.3</v>
      </c>
      <c r="AA13" s="628"/>
      <c r="AB13" s="628"/>
      <c r="AC13" s="628"/>
      <c r="AD13" s="629">
        <v>19753</v>
      </c>
      <c r="AE13" s="629"/>
      <c r="AF13" s="629"/>
      <c r="AG13" s="629"/>
      <c r="AH13" s="629"/>
      <c r="AI13" s="629"/>
      <c r="AJ13" s="629"/>
      <c r="AK13" s="629"/>
      <c r="AL13" s="630">
        <v>0.5</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1230289</v>
      </c>
      <c r="BH13" s="626"/>
      <c r="BI13" s="626"/>
      <c r="BJ13" s="626"/>
      <c r="BK13" s="626"/>
      <c r="BL13" s="626"/>
      <c r="BM13" s="626"/>
      <c r="BN13" s="627"/>
      <c r="BO13" s="628">
        <v>56</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1206733</v>
      </c>
      <c r="CS13" s="626"/>
      <c r="CT13" s="626"/>
      <c r="CU13" s="626"/>
      <c r="CV13" s="626"/>
      <c r="CW13" s="626"/>
      <c r="CX13" s="626"/>
      <c r="CY13" s="627"/>
      <c r="CZ13" s="628">
        <v>19.3</v>
      </c>
      <c r="DA13" s="628"/>
      <c r="DB13" s="628"/>
      <c r="DC13" s="628"/>
      <c r="DD13" s="634">
        <v>801187</v>
      </c>
      <c r="DE13" s="626"/>
      <c r="DF13" s="626"/>
      <c r="DG13" s="626"/>
      <c r="DH13" s="626"/>
      <c r="DI13" s="626"/>
      <c r="DJ13" s="626"/>
      <c r="DK13" s="626"/>
      <c r="DL13" s="626"/>
      <c r="DM13" s="626"/>
      <c r="DN13" s="626"/>
      <c r="DO13" s="626"/>
      <c r="DP13" s="627"/>
      <c r="DQ13" s="634">
        <v>550043</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40031</v>
      </c>
      <c r="BH14" s="626"/>
      <c r="BI14" s="626"/>
      <c r="BJ14" s="626"/>
      <c r="BK14" s="626"/>
      <c r="BL14" s="626"/>
      <c r="BM14" s="626"/>
      <c r="BN14" s="627"/>
      <c r="BO14" s="628">
        <v>1.8</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222354</v>
      </c>
      <c r="CS14" s="626"/>
      <c r="CT14" s="626"/>
      <c r="CU14" s="626"/>
      <c r="CV14" s="626"/>
      <c r="CW14" s="626"/>
      <c r="CX14" s="626"/>
      <c r="CY14" s="627"/>
      <c r="CZ14" s="628">
        <v>3.6</v>
      </c>
      <c r="DA14" s="628"/>
      <c r="DB14" s="628"/>
      <c r="DC14" s="628"/>
      <c r="DD14" s="634">
        <v>14589</v>
      </c>
      <c r="DE14" s="626"/>
      <c r="DF14" s="626"/>
      <c r="DG14" s="626"/>
      <c r="DH14" s="626"/>
      <c r="DI14" s="626"/>
      <c r="DJ14" s="626"/>
      <c r="DK14" s="626"/>
      <c r="DL14" s="626"/>
      <c r="DM14" s="626"/>
      <c r="DN14" s="626"/>
      <c r="DO14" s="626"/>
      <c r="DP14" s="627"/>
      <c r="DQ14" s="634">
        <v>206918</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8949</v>
      </c>
      <c r="S15" s="626"/>
      <c r="T15" s="626"/>
      <c r="U15" s="626"/>
      <c r="V15" s="626"/>
      <c r="W15" s="626"/>
      <c r="X15" s="626"/>
      <c r="Y15" s="627"/>
      <c r="Z15" s="628">
        <v>0.1</v>
      </c>
      <c r="AA15" s="628"/>
      <c r="AB15" s="628"/>
      <c r="AC15" s="628"/>
      <c r="AD15" s="629">
        <v>8949</v>
      </c>
      <c r="AE15" s="629"/>
      <c r="AF15" s="629"/>
      <c r="AG15" s="629"/>
      <c r="AH15" s="629"/>
      <c r="AI15" s="629"/>
      <c r="AJ15" s="629"/>
      <c r="AK15" s="629"/>
      <c r="AL15" s="630">
        <v>0.2</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87296</v>
      </c>
      <c r="BH15" s="626"/>
      <c r="BI15" s="626"/>
      <c r="BJ15" s="626"/>
      <c r="BK15" s="626"/>
      <c r="BL15" s="626"/>
      <c r="BM15" s="626"/>
      <c r="BN15" s="627"/>
      <c r="BO15" s="628">
        <v>4</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731764</v>
      </c>
      <c r="CS15" s="626"/>
      <c r="CT15" s="626"/>
      <c r="CU15" s="626"/>
      <c r="CV15" s="626"/>
      <c r="CW15" s="626"/>
      <c r="CX15" s="626"/>
      <c r="CY15" s="627"/>
      <c r="CZ15" s="628">
        <v>11.7</v>
      </c>
      <c r="DA15" s="628"/>
      <c r="DB15" s="628"/>
      <c r="DC15" s="628"/>
      <c r="DD15" s="634">
        <v>138332</v>
      </c>
      <c r="DE15" s="626"/>
      <c r="DF15" s="626"/>
      <c r="DG15" s="626"/>
      <c r="DH15" s="626"/>
      <c r="DI15" s="626"/>
      <c r="DJ15" s="626"/>
      <c r="DK15" s="626"/>
      <c r="DL15" s="626"/>
      <c r="DM15" s="626"/>
      <c r="DN15" s="626"/>
      <c r="DO15" s="626"/>
      <c r="DP15" s="627"/>
      <c r="DQ15" s="634">
        <v>576082</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1226212</v>
      </c>
      <c r="S16" s="626"/>
      <c r="T16" s="626"/>
      <c r="U16" s="626"/>
      <c r="V16" s="626"/>
      <c r="W16" s="626"/>
      <c r="X16" s="626"/>
      <c r="Y16" s="627"/>
      <c r="Z16" s="628">
        <v>18.7</v>
      </c>
      <c r="AA16" s="628"/>
      <c r="AB16" s="628"/>
      <c r="AC16" s="628"/>
      <c r="AD16" s="629">
        <v>1125980</v>
      </c>
      <c r="AE16" s="629"/>
      <c r="AF16" s="629"/>
      <c r="AG16" s="629"/>
      <c r="AH16" s="629"/>
      <c r="AI16" s="629"/>
      <c r="AJ16" s="629"/>
      <c r="AK16" s="629"/>
      <c r="AL16" s="630">
        <v>30.5</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1125980</v>
      </c>
      <c r="S17" s="626"/>
      <c r="T17" s="626"/>
      <c r="U17" s="626"/>
      <c r="V17" s="626"/>
      <c r="W17" s="626"/>
      <c r="X17" s="626"/>
      <c r="Y17" s="627"/>
      <c r="Z17" s="628">
        <v>17.100000000000001</v>
      </c>
      <c r="AA17" s="628"/>
      <c r="AB17" s="628"/>
      <c r="AC17" s="628"/>
      <c r="AD17" s="629">
        <v>1125980</v>
      </c>
      <c r="AE17" s="629"/>
      <c r="AF17" s="629"/>
      <c r="AG17" s="629"/>
      <c r="AH17" s="629"/>
      <c r="AI17" s="629"/>
      <c r="AJ17" s="629"/>
      <c r="AK17" s="629"/>
      <c r="AL17" s="630">
        <v>30.5</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708488</v>
      </c>
      <c r="CS17" s="626"/>
      <c r="CT17" s="626"/>
      <c r="CU17" s="626"/>
      <c r="CV17" s="626"/>
      <c r="CW17" s="626"/>
      <c r="CX17" s="626"/>
      <c r="CY17" s="627"/>
      <c r="CZ17" s="628">
        <v>11.3</v>
      </c>
      <c r="DA17" s="628"/>
      <c r="DB17" s="628"/>
      <c r="DC17" s="628"/>
      <c r="DD17" s="634" t="s">
        <v>113</v>
      </c>
      <c r="DE17" s="626"/>
      <c r="DF17" s="626"/>
      <c r="DG17" s="626"/>
      <c r="DH17" s="626"/>
      <c r="DI17" s="626"/>
      <c r="DJ17" s="626"/>
      <c r="DK17" s="626"/>
      <c r="DL17" s="626"/>
      <c r="DM17" s="626"/>
      <c r="DN17" s="626"/>
      <c r="DO17" s="626"/>
      <c r="DP17" s="627"/>
      <c r="DQ17" s="634">
        <v>688172</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100232</v>
      </c>
      <c r="S18" s="626"/>
      <c r="T18" s="626"/>
      <c r="U18" s="626"/>
      <c r="V18" s="626"/>
      <c r="W18" s="626"/>
      <c r="X18" s="626"/>
      <c r="Y18" s="627"/>
      <c r="Z18" s="628">
        <v>1.5</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3789880</v>
      </c>
      <c r="S20" s="626"/>
      <c r="T20" s="626"/>
      <c r="U20" s="626"/>
      <c r="V20" s="626"/>
      <c r="W20" s="626"/>
      <c r="X20" s="626"/>
      <c r="Y20" s="627"/>
      <c r="Z20" s="628">
        <v>57.7</v>
      </c>
      <c r="AA20" s="628"/>
      <c r="AB20" s="628"/>
      <c r="AC20" s="628"/>
      <c r="AD20" s="629">
        <v>3689648</v>
      </c>
      <c r="AE20" s="629"/>
      <c r="AF20" s="629"/>
      <c r="AG20" s="629"/>
      <c r="AH20" s="629"/>
      <c r="AI20" s="629"/>
      <c r="AJ20" s="629"/>
      <c r="AK20" s="629"/>
      <c r="AL20" s="630">
        <v>99.9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6246605</v>
      </c>
      <c r="CS20" s="626"/>
      <c r="CT20" s="626"/>
      <c r="CU20" s="626"/>
      <c r="CV20" s="626"/>
      <c r="CW20" s="626"/>
      <c r="CX20" s="626"/>
      <c r="CY20" s="627"/>
      <c r="CZ20" s="628">
        <v>100</v>
      </c>
      <c r="DA20" s="628"/>
      <c r="DB20" s="628"/>
      <c r="DC20" s="628"/>
      <c r="DD20" s="634">
        <v>1088668</v>
      </c>
      <c r="DE20" s="626"/>
      <c r="DF20" s="626"/>
      <c r="DG20" s="626"/>
      <c r="DH20" s="626"/>
      <c r="DI20" s="626"/>
      <c r="DJ20" s="626"/>
      <c r="DK20" s="626"/>
      <c r="DL20" s="626"/>
      <c r="DM20" s="626"/>
      <c r="DN20" s="626"/>
      <c r="DO20" s="626"/>
      <c r="DP20" s="627"/>
      <c r="DQ20" s="634">
        <v>4391470</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2451</v>
      </c>
      <c r="S21" s="626"/>
      <c r="T21" s="626"/>
      <c r="U21" s="626"/>
      <c r="V21" s="626"/>
      <c r="W21" s="626"/>
      <c r="X21" s="626"/>
      <c r="Y21" s="627"/>
      <c r="Z21" s="628">
        <v>0</v>
      </c>
      <c r="AA21" s="628"/>
      <c r="AB21" s="628"/>
      <c r="AC21" s="628"/>
      <c r="AD21" s="629">
        <v>2451</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84269</v>
      </c>
      <c r="S22" s="626"/>
      <c r="T22" s="626"/>
      <c r="U22" s="626"/>
      <c r="V22" s="626"/>
      <c r="W22" s="626"/>
      <c r="X22" s="626"/>
      <c r="Y22" s="627"/>
      <c r="Z22" s="628">
        <v>1.3</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172826</v>
      </c>
      <c r="S23" s="626"/>
      <c r="T23" s="626"/>
      <c r="U23" s="626"/>
      <c r="V23" s="626"/>
      <c r="W23" s="626"/>
      <c r="X23" s="626"/>
      <c r="Y23" s="627"/>
      <c r="Z23" s="628">
        <v>2.6</v>
      </c>
      <c r="AA23" s="628"/>
      <c r="AB23" s="628"/>
      <c r="AC23" s="628"/>
      <c r="AD23" s="629" t="s">
        <v>113</v>
      </c>
      <c r="AE23" s="629"/>
      <c r="AF23" s="629"/>
      <c r="AG23" s="629"/>
      <c r="AH23" s="629"/>
      <c r="AI23" s="629"/>
      <c r="AJ23" s="629"/>
      <c r="AK23" s="629"/>
      <c r="AL23" s="630" t="s">
        <v>113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50" t="s">
        <v>271</v>
      </c>
      <c r="DM23" s="651"/>
      <c r="DN23" s="651"/>
      <c r="DO23" s="651"/>
      <c r="DP23" s="651"/>
      <c r="DQ23" s="651"/>
      <c r="DR23" s="651"/>
      <c r="DS23" s="651"/>
      <c r="DT23" s="651"/>
      <c r="DU23" s="651"/>
      <c r="DV23" s="652"/>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21587</v>
      </c>
      <c r="S24" s="626"/>
      <c r="T24" s="626"/>
      <c r="U24" s="626"/>
      <c r="V24" s="626"/>
      <c r="W24" s="626"/>
      <c r="X24" s="626"/>
      <c r="Y24" s="627"/>
      <c r="Z24" s="628">
        <v>0.3</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2470973</v>
      </c>
      <c r="CS24" s="615"/>
      <c r="CT24" s="615"/>
      <c r="CU24" s="615"/>
      <c r="CV24" s="615"/>
      <c r="CW24" s="615"/>
      <c r="CX24" s="615"/>
      <c r="CY24" s="616"/>
      <c r="CZ24" s="654">
        <v>39.6</v>
      </c>
      <c r="DA24" s="655"/>
      <c r="DB24" s="655"/>
      <c r="DC24" s="656"/>
      <c r="DD24" s="653">
        <v>1825764</v>
      </c>
      <c r="DE24" s="615"/>
      <c r="DF24" s="615"/>
      <c r="DG24" s="615"/>
      <c r="DH24" s="615"/>
      <c r="DI24" s="615"/>
      <c r="DJ24" s="615"/>
      <c r="DK24" s="616"/>
      <c r="DL24" s="653">
        <v>1825728</v>
      </c>
      <c r="DM24" s="615"/>
      <c r="DN24" s="615"/>
      <c r="DO24" s="615"/>
      <c r="DP24" s="615"/>
      <c r="DQ24" s="615"/>
      <c r="DR24" s="615"/>
      <c r="DS24" s="615"/>
      <c r="DT24" s="615"/>
      <c r="DU24" s="615"/>
      <c r="DV24" s="616"/>
      <c r="DW24" s="619">
        <v>46</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771119</v>
      </c>
      <c r="S25" s="626"/>
      <c r="T25" s="626"/>
      <c r="U25" s="626"/>
      <c r="V25" s="626"/>
      <c r="W25" s="626"/>
      <c r="X25" s="626"/>
      <c r="Y25" s="627"/>
      <c r="Z25" s="628">
        <v>11.7</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1048054</v>
      </c>
      <c r="CS25" s="645"/>
      <c r="CT25" s="645"/>
      <c r="CU25" s="645"/>
      <c r="CV25" s="645"/>
      <c r="CW25" s="645"/>
      <c r="CX25" s="645"/>
      <c r="CY25" s="646"/>
      <c r="CZ25" s="659">
        <v>16.8</v>
      </c>
      <c r="DA25" s="660"/>
      <c r="DB25" s="660"/>
      <c r="DC25" s="661"/>
      <c r="DD25" s="634">
        <v>917176</v>
      </c>
      <c r="DE25" s="645"/>
      <c r="DF25" s="645"/>
      <c r="DG25" s="645"/>
      <c r="DH25" s="645"/>
      <c r="DI25" s="645"/>
      <c r="DJ25" s="645"/>
      <c r="DK25" s="646"/>
      <c r="DL25" s="634">
        <v>917151</v>
      </c>
      <c r="DM25" s="645"/>
      <c r="DN25" s="645"/>
      <c r="DO25" s="645"/>
      <c r="DP25" s="645"/>
      <c r="DQ25" s="645"/>
      <c r="DR25" s="645"/>
      <c r="DS25" s="645"/>
      <c r="DT25" s="645"/>
      <c r="DU25" s="645"/>
      <c r="DV25" s="646"/>
      <c r="DW25" s="630">
        <v>23.1</v>
      </c>
      <c r="DX25" s="657"/>
      <c r="DY25" s="657"/>
      <c r="DZ25" s="657"/>
      <c r="EA25" s="657"/>
      <c r="EB25" s="657"/>
      <c r="EC25" s="658"/>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710160</v>
      </c>
      <c r="CS26" s="626"/>
      <c r="CT26" s="626"/>
      <c r="CU26" s="626"/>
      <c r="CV26" s="626"/>
      <c r="CW26" s="626"/>
      <c r="CX26" s="626"/>
      <c r="CY26" s="627"/>
      <c r="CZ26" s="659">
        <v>11.4</v>
      </c>
      <c r="DA26" s="660"/>
      <c r="DB26" s="660"/>
      <c r="DC26" s="661"/>
      <c r="DD26" s="634">
        <v>584987</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7"/>
      <c r="DY26" s="657"/>
      <c r="DZ26" s="657"/>
      <c r="EA26" s="657"/>
      <c r="EB26" s="657"/>
      <c r="EC26" s="658"/>
    </row>
    <row r="27" spans="2:133" ht="11.25" customHeight="1" x14ac:dyDescent="0.15">
      <c r="B27" s="622" t="s">
        <v>282</v>
      </c>
      <c r="C27" s="623"/>
      <c r="D27" s="623"/>
      <c r="E27" s="623"/>
      <c r="F27" s="623"/>
      <c r="G27" s="623"/>
      <c r="H27" s="623"/>
      <c r="I27" s="623"/>
      <c r="J27" s="623"/>
      <c r="K27" s="623"/>
      <c r="L27" s="623"/>
      <c r="M27" s="623"/>
      <c r="N27" s="623"/>
      <c r="O27" s="623"/>
      <c r="P27" s="623"/>
      <c r="Q27" s="624"/>
      <c r="R27" s="625">
        <v>327791</v>
      </c>
      <c r="S27" s="626"/>
      <c r="T27" s="626"/>
      <c r="U27" s="626"/>
      <c r="V27" s="626"/>
      <c r="W27" s="626"/>
      <c r="X27" s="626"/>
      <c r="Y27" s="627"/>
      <c r="Z27" s="628">
        <v>5</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2197872</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714431</v>
      </c>
      <c r="CS27" s="645"/>
      <c r="CT27" s="645"/>
      <c r="CU27" s="645"/>
      <c r="CV27" s="645"/>
      <c r="CW27" s="645"/>
      <c r="CX27" s="645"/>
      <c r="CY27" s="646"/>
      <c r="CZ27" s="659">
        <v>11.4</v>
      </c>
      <c r="DA27" s="660"/>
      <c r="DB27" s="660"/>
      <c r="DC27" s="661"/>
      <c r="DD27" s="634">
        <v>220416</v>
      </c>
      <c r="DE27" s="645"/>
      <c r="DF27" s="645"/>
      <c r="DG27" s="645"/>
      <c r="DH27" s="645"/>
      <c r="DI27" s="645"/>
      <c r="DJ27" s="645"/>
      <c r="DK27" s="646"/>
      <c r="DL27" s="634">
        <v>220405</v>
      </c>
      <c r="DM27" s="645"/>
      <c r="DN27" s="645"/>
      <c r="DO27" s="645"/>
      <c r="DP27" s="645"/>
      <c r="DQ27" s="645"/>
      <c r="DR27" s="645"/>
      <c r="DS27" s="645"/>
      <c r="DT27" s="645"/>
      <c r="DU27" s="645"/>
      <c r="DV27" s="646"/>
      <c r="DW27" s="630">
        <v>5.6</v>
      </c>
      <c r="DX27" s="657"/>
      <c r="DY27" s="657"/>
      <c r="DZ27" s="657"/>
      <c r="EA27" s="657"/>
      <c r="EB27" s="657"/>
      <c r="EC27" s="658"/>
    </row>
    <row r="28" spans="2:133" ht="11.25" customHeight="1" x14ac:dyDescent="0.15">
      <c r="B28" s="622" t="s">
        <v>285</v>
      </c>
      <c r="C28" s="623"/>
      <c r="D28" s="623"/>
      <c r="E28" s="623"/>
      <c r="F28" s="623"/>
      <c r="G28" s="623"/>
      <c r="H28" s="623"/>
      <c r="I28" s="623"/>
      <c r="J28" s="623"/>
      <c r="K28" s="623"/>
      <c r="L28" s="623"/>
      <c r="M28" s="623"/>
      <c r="N28" s="623"/>
      <c r="O28" s="623"/>
      <c r="P28" s="623"/>
      <c r="Q28" s="624"/>
      <c r="R28" s="625">
        <v>48357</v>
      </c>
      <c r="S28" s="626"/>
      <c r="T28" s="626"/>
      <c r="U28" s="626"/>
      <c r="V28" s="626"/>
      <c r="W28" s="626"/>
      <c r="X28" s="626"/>
      <c r="Y28" s="627"/>
      <c r="Z28" s="628">
        <v>0.7</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708488</v>
      </c>
      <c r="CS28" s="626"/>
      <c r="CT28" s="626"/>
      <c r="CU28" s="626"/>
      <c r="CV28" s="626"/>
      <c r="CW28" s="626"/>
      <c r="CX28" s="626"/>
      <c r="CY28" s="627"/>
      <c r="CZ28" s="659">
        <v>11.3</v>
      </c>
      <c r="DA28" s="660"/>
      <c r="DB28" s="660"/>
      <c r="DC28" s="661"/>
      <c r="DD28" s="634">
        <v>688172</v>
      </c>
      <c r="DE28" s="626"/>
      <c r="DF28" s="626"/>
      <c r="DG28" s="626"/>
      <c r="DH28" s="626"/>
      <c r="DI28" s="626"/>
      <c r="DJ28" s="626"/>
      <c r="DK28" s="627"/>
      <c r="DL28" s="634">
        <v>688172</v>
      </c>
      <c r="DM28" s="626"/>
      <c r="DN28" s="626"/>
      <c r="DO28" s="626"/>
      <c r="DP28" s="626"/>
      <c r="DQ28" s="626"/>
      <c r="DR28" s="626"/>
      <c r="DS28" s="626"/>
      <c r="DT28" s="626"/>
      <c r="DU28" s="626"/>
      <c r="DV28" s="627"/>
      <c r="DW28" s="630">
        <v>17.399999999999999</v>
      </c>
      <c r="DX28" s="657"/>
      <c r="DY28" s="657"/>
      <c r="DZ28" s="657"/>
      <c r="EA28" s="657"/>
      <c r="EB28" s="657"/>
      <c r="EC28" s="658"/>
    </row>
    <row r="29" spans="2:133" ht="11.25" customHeight="1" x14ac:dyDescent="0.15">
      <c r="B29" s="622" t="s">
        <v>287</v>
      </c>
      <c r="C29" s="623"/>
      <c r="D29" s="623"/>
      <c r="E29" s="623"/>
      <c r="F29" s="623"/>
      <c r="G29" s="623"/>
      <c r="H29" s="623"/>
      <c r="I29" s="623"/>
      <c r="J29" s="623"/>
      <c r="K29" s="623"/>
      <c r="L29" s="623"/>
      <c r="M29" s="623"/>
      <c r="N29" s="623"/>
      <c r="O29" s="623"/>
      <c r="P29" s="623"/>
      <c r="Q29" s="624"/>
      <c r="R29" s="625">
        <v>4388</v>
      </c>
      <c r="S29" s="626"/>
      <c r="T29" s="626"/>
      <c r="U29" s="626"/>
      <c r="V29" s="626"/>
      <c r="W29" s="626"/>
      <c r="X29" s="626"/>
      <c r="Y29" s="627"/>
      <c r="Z29" s="628">
        <v>0.1</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708488</v>
      </c>
      <c r="CS29" s="645"/>
      <c r="CT29" s="645"/>
      <c r="CU29" s="645"/>
      <c r="CV29" s="645"/>
      <c r="CW29" s="645"/>
      <c r="CX29" s="645"/>
      <c r="CY29" s="646"/>
      <c r="CZ29" s="659">
        <v>11.3</v>
      </c>
      <c r="DA29" s="660"/>
      <c r="DB29" s="660"/>
      <c r="DC29" s="661"/>
      <c r="DD29" s="634">
        <v>688172</v>
      </c>
      <c r="DE29" s="645"/>
      <c r="DF29" s="645"/>
      <c r="DG29" s="645"/>
      <c r="DH29" s="645"/>
      <c r="DI29" s="645"/>
      <c r="DJ29" s="645"/>
      <c r="DK29" s="646"/>
      <c r="DL29" s="634">
        <v>688172</v>
      </c>
      <c r="DM29" s="645"/>
      <c r="DN29" s="645"/>
      <c r="DO29" s="645"/>
      <c r="DP29" s="645"/>
      <c r="DQ29" s="645"/>
      <c r="DR29" s="645"/>
      <c r="DS29" s="645"/>
      <c r="DT29" s="645"/>
      <c r="DU29" s="645"/>
      <c r="DV29" s="646"/>
      <c r="DW29" s="630">
        <v>17.399999999999999</v>
      </c>
      <c r="DX29" s="657"/>
      <c r="DY29" s="657"/>
      <c r="DZ29" s="657"/>
      <c r="EA29" s="657"/>
      <c r="EB29" s="657"/>
      <c r="EC29" s="658"/>
    </row>
    <row r="30" spans="2:133" ht="11.25" customHeight="1" x14ac:dyDescent="0.15">
      <c r="B30" s="622" t="s">
        <v>291</v>
      </c>
      <c r="C30" s="623"/>
      <c r="D30" s="623"/>
      <c r="E30" s="623"/>
      <c r="F30" s="623"/>
      <c r="G30" s="623"/>
      <c r="H30" s="623"/>
      <c r="I30" s="623"/>
      <c r="J30" s="623"/>
      <c r="K30" s="623"/>
      <c r="L30" s="623"/>
      <c r="M30" s="623"/>
      <c r="N30" s="623"/>
      <c r="O30" s="623"/>
      <c r="P30" s="623"/>
      <c r="Q30" s="624"/>
      <c r="R30" s="625">
        <v>332787</v>
      </c>
      <c r="S30" s="626"/>
      <c r="T30" s="626"/>
      <c r="U30" s="626"/>
      <c r="V30" s="626"/>
      <c r="W30" s="626"/>
      <c r="X30" s="626"/>
      <c r="Y30" s="627"/>
      <c r="Z30" s="628">
        <v>5.0999999999999996</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98.9</v>
      </c>
      <c r="BH30" s="684"/>
      <c r="BI30" s="684"/>
      <c r="BJ30" s="684"/>
      <c r="BK30" s="684"/>
      <c r="BL30" s="684"/>
      <c r="BM30" s="620">
        <v>95.7</v>
      </c>
      <c r="BN30" s="684"/>
      <c r="BO30" s="684"/>
      <c r="BP30" s="684"/>
      <c r="BQ30" s="685"/>
      <c r="BR30" s="683">
        <v>98.9</v>
      </c>
      <c r="BS30" s="684"/>
      <c r="BT30" s="684"/>
      <c r="BU30" s="684"/>
      <c r="BV30" s="684"/>
      <c r="BW30" s="684"/>
      <c r="BX30" s="620">
        <v>95.8</v>
      </c>
      <c r="BY30" s="684"/>
      <c r="BZ30" s="684"/>
      <c r="CA30" s="684"/>
      <c r="CB30" s="685"/>
      <c r="CD30" s="688"/>
      <c r="CE30" s="689"/>
      <c r="CF30" s="639" t="s">
        <v>294</v>
      </c>
      <c r="CG30" s="640"/>
      <c r="CH30" s="640"/>
      <c r="CI30" s="640"/>
      <c r="CJ30" s="640"/>
      <c r="CK30" s="640"/>
      <c r="CL30" s="640"/>
      <c r="CM30" s="640"/>
      <c r="CN30" s="640"/>
      <c r="CO30" s="640"/>
      <c r="CP30" s="640"/>
      <c r="CQ30" s="641"/>
      <c r="CR30" s="625">
        <v>665584</v>
      </c>
      <c r="CS30" s="626"/>
      <c r="CT30" s="626"/>
      <c r="CU30" s="626"/>
      <c r="CV30" s="626"/>
      <c r="CW30" s="626"/>
      <c r="CX30" s="626"/>
      <c r="CY30" s="627"/>
      <c r="CZ30" s="659">
        <v>10.7</v>
      </c>
      <c r="DA30" s="660"/>
      <c r="DB30" s="660"/>
      <c r="DC30" s="661"/>
      <c r="DD30" s="634">
        <v>645268</v>
      </c>
      <c r="DE30" s="626"/>
      <c r="DF30" s="626"/>
      <c r="DG30" s="626"/>
      <c r="DH30" s="626"/>
      <c r="DI30" s="626"/>
      <c r="DJ30" s="626"/>
      <c r="DK30" s="627"/>
      <c r="DL30" s="634">
        <v>645268</v>
      </c>
      <c r="DM30" s="626"/>
      <c r="DN30" s="626"/>
      <c r="DO30" s="626"/>
      <c r="DP30" s="626"/>
      <c r="DQ30" s="626"/>
      <c r="DR30" s="626"/>
      <c r="DS30" s="626"/>
      <c r="DT30" s="626"/>
      <c r="DU30" s="626"/>
      <c r="DV30" s="627"/>
      <c r="DW30" s="630">
        <v>16.3</v>
      </c>
      <c r="DX30" s="657"/>
      <c r="DY30" s="657"/>
      <c r="DZ30" s="657"/>
      <c r="EA30" s="657"/>
      <c r="EB30" s="657"/>
      <c r="EC30" s="658"/>
    </row>
    <row r="31" spans="2:133" ht="11.25" customHeight="1" x14ac:dyDescent="0.15">
      <c r="B31" s="622" t="s">
        <v>295</v>
      </c>
      <c r="C31" s="623"/>
      <c r="D31" s="623"/>
      <c r="E31" s="623"/>
      <c r="F31" s="623"/>
      <c r="G31" s="623"/>
      <c r="H31" s="623"/>
      <c r="I31" s="623"/>
      <c r="J31" s="623"/>
      <c r="K31" s="623"/>
      <c r="L31" s="623"/>
      <c r="M31" s="623"/>
      <c r="N31" s="623"/>
      <c r="O31" s="623"/>
      <c r="P31" s="623"/>
      <c r="Q31" s="624"/>
      <c r="R31" s="625">
        <v>202902</v>
      </c>
      <c r="S31" s="626"/>
      <c r="T31" s="626"/>
      <c r="U31" s="626"/>
      <c r="V31" s="626"/>
      <c r="W31" s="626"/>
      <c r="X31" s="626"/>
      <c r="Y31" s="627"/>
      <c r="Z31" s="628">
        <v>3.1</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98.7</v>
      </c>
      <c r="BH31" s="645"/>
      <c r="BI31" s="645"/>
      <c r="BJ31" s="645"/>
      <c r="BK31" s="645"/>
      <c r="BL31" s="645"/>
      <c r="BM31" s="631">
        <v>95.3</v>
      </c>
      <c r="BN31" s="681"/>
      <c r="BO31" s="681"/>
      <c r="BP31" s="681"/>
      <c r="BQ31" s="682"/>
      <c r="BR31" s="680">
        <v>98.8</v>
      </c>
      <c r="BS31" s="645"/>
      <c r="BT31" s="645"/>
      <c r="BU31" s="645"/>
      <c r="BV31" s="645"/>
      <c r="BW31" s="645"/>
      <c r="BX31" s="631">
        <v>95.5</v>
      </c>
      <c r="BY31" s="681"/>
      <c r="BZ31" s="681"/>
      <c r="CA31" s="681"/>
      <c r="CB31" s="682"/>
      <c r="CD31" s="688"/>
      <c r="CE31" s="689"/>
      <c r="CF31" s="639" t="s">
        <v>298</v>
      </c>
      <c r="CG31" s="640"/>
      <c r="CH31" s="640"/>
      <c r="CI31" s="640"/>
      <c r="CJ31" s="640"/>
      <c r="CK31" s="640"/>
      <c r="CL31" s="640"/>
      <c r="CM31" s="640"/>
      <c r="CN31" s="640"/>
      <c r="CO31" s="640"/>
      <c r="CP31" s="640"/>
      <c r="CQ31" s="641"/>
      <c r="CR31" s="625">
        <v>42904</v>
      </c>
      <c r="CS31" s="645"/>
      <c r="CT31" s="645"/>
      <c r="CU31" s="645"/>
      <c r="CV31" s="645"/>
      <c r="CW31" s="645"/>
      <c r="CX31" s="645"/>
      <c r="CY31" s="646"/>
      <c r="CZ31" s="659">
        <v>0.7</v>
      </c>
      <c r="DA31" s="660"/>
      <c r="DB31" s="660"/>
      <c r="DC31" s="661"/>
      <c r="DD31" s="634">
        <v>42904</v>
      </c>
      <c r="DE31" s="645"/>
      <c r="DF31" s="645"/>
      <c r="DG31" s="645"/>
      <c r="DH31" s="645"/>
      <c r="DI31" s="645"/>
      <c r="DJ31" s="645"/>
      <c r="DK31" s="646"/>
      <c r="DL31" s="634">
        <v>42904</v>
      </c>
      <c r="DM31" s="645"/>
      <c r="DN31" s="645"/>
      <c r="DO31" s="645"/>
      <c r="DP31" s="645"/>
      <c r="DQ31" s="645"/>
      <c r="DR31" s="645"/>
      <c r="DS31" s="645"/>
      <c r="DT31" s="645"/>
      <c r="DU31" s="645"/>
      <c r="DV31" s="646"/>
      <c r="DW31" s="630">
        <v>1.1000000000000001</v>
      </c>
      <c r="DX31" s="657"/>
      <c r="DY31" s="657"/>
      <c r="DZ31" s="657"/>
      <c r="EA31" s="657"/>
      <c r="EB31" s="657"/>
      <c r="EC31" s="658"/>
    </row>
    <row r="32" spans="2:133" ht="11.25" customHeight="1" x14ac:dyDescent="0.15">
      <c r="B32" s="622" t="s">
        <v>299</v>
      </c>
      <c r="C32" s="623"/>
      <c r="D32" s="623"/>
      <c r="E32" s="623"/>
      <c r="F32" s="623"/>
      <c r="G32" s="623"/>
      <c r="H32" s="623"/>
      <c r="I32" s="623"/>
      <c r="J32" s="623"/>
      <c r="K32" s="623"/>
      <c r="L32" s="623"/>
      <c r="M32" s="623"/>
      <c r="N32" s="623"/>
      <c r="O32" s="623"/>
      <c r="P32" s="623"/>
      <c r="Q32" s="624"/>
      <c r="R32" s="625">
        <v>185634</v>
      </c>
      <c r="S32" s="626"/>
      <c r="T32" s="626"/>
      <c r="U32" s="626"/>
      <c r="V32" s="626"/>
      <c r="W32" s="626"/>
      <c r="X32" s="626"/>
      <c r="Y32" s="627"/>
      <c r="Z32" s="628">
        <v>2.8</v>
      </c>
      <c r="AA32" s="628"/>
      <c r="AB32" s="628"/>
      <c r="AC32" s="628"/>
      <c r="AD32" s="629">
        <v>28</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v>
      </c>
      <c r="BH32" s="693"/>
      <c r="BI32" s="693"/>
      <c r="BJ32" s="693"/>
      <c r="BK32" s="693"/>
      <c r="BL32" s="693"/>
      <c r="BM32" s="694">
        <v>95.7</v>
      </c>
      <c r="BN32" s="693"/>
      <c r="BO32" s="693"/>
      <c r="BP32" s="693"/>
      <c r="BQ32" s="695"/>
      <c r="BR32" s="692">
        <v>99</v>
      </c>
      <c r="BS32" s="693"/>
      <c r="BT32" s="693"/>
      <c r="BU32" s="693"/>
      <c r="BV32" s="693"/>
      <c r="BW32" s="693"/>
      <c r="BX32" s="694">
        <v>95.7</v>
      </c>
      <c r="BY32" s="693"/>
      <c r="BZ32" s="693"/>
      <c r="CA32" s="693"/>
      <c r="CB32" s="695"/>
      <c r="CD32" s="690"/>
      <c r="CE32" s="691"/>
      <c r="CF32" s="639" t="s">
        <v>301</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7"/>
      <c r="DY32" s="657"/>
      <c r="DZ32" s="657"/>
      <c r="EA32" s="657"/>
      <c r="EB32" s="657"/>
      <c r="EC32" s="658"/>
    </row>
    <row r="33" spans="2:133" ht="11.25" customHeight="1" x14ac:dyDescent="0.15">
      <c r="B33" s="622" t="s">
        <v>302</v>
      </c>
      <c r="C33" s="623"/>
      <c r="D33" s="623"/>
      <c r="E33" s="623"/>
      <c r="F33" s="623"/>
      <c r="G33" s="623"/>
      <c r="H33" s="623"/>
      <c r="I33" s="623"/>
      <c r="J33" s="623"/>
      <c r="K33" s="623"/>
      <c r="L33" s="623"/>
      <c r="M33" s="623"/>
      <c r="N33" s="623"/>
      <c r="O33" s="623"/>
      <c r="P33" s="623"/>
      <c r="Q33" s="624"/>
      <c r="R33" s="625">
        <v>626900</v>
      </c>
      <c r="S33" s="626"/>
      <c r="T33" s="626"/>
      <c r="U33" s="626"/>
      <c r="V33" s="626"/>
      <c r="W33" s="626"/>
      <c r="X33" s="626"/>
      <c r="Y33" s="627"/>
      <c r="Z33" s="628">
        <v>9.5</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2686964</v>
      </c>
      <c r="CS33" s="645"/>
      <c r="CT33" s="645"/>
      <c r="CU33" s="645"/>
      <c r="CV33" s="645"/>
      <c r="CW33" s="645"/>
      <c r="CX33" s="645"/>
      <c r="CY33" s="646"/>
      <c r="CZ33" s="659">
        <v>43</v>
      </c>
      <c r="DA33" s="660"/>
      <c r="DB33" s="660"/>
      <c r="DC33" s="661"/>
      <c r="DD33" s="634">
        <v>2312949</v>
      </c>
      <c r="DE33" s="645"/>
      <c r="DF33" s="645"/>
      <c r="DG33" s="645"/>
      <c r="DH33" s="645"/>
      <c r="DI33" s="645"/>
      <c r="DJ33" s="645"/>
      <c r="DK33" s="646"/>
      <c r="DL33" s="634">
        <v>1636448</v>
      </c>
      <c r="DM33" s="645"/>
      <c r="DN33" s="645"/>
      <c r="DO33" s="645"/>
      <c r="DP33" s="645"/>
      <c r="DQ33" s="645"/>
      <c r="DR33" s="645"/>
      <c r="DS33" s="645"/>
      <c r="DT33" s="645"/>
      <c r="DU33" s="645"/>
      <c r="DV33" s="646"/>
      <c r="DW33" s="630">
        <v>41.3</v>
      </c>
      <c r="DX33" s="657"/>
      <c r="DY33" s="657"/>
      <c r="DZ33" s="657"/>
      <c r="EA33" s="657"/>
      <c r="EB33" s="657"/>
      <c r="EC33" s="658"/>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1076447</v>
      </c>
      <c r="CS34" s="626"/>
      <c r="CT34" s="626"/>
      <c r="CU34" s="626"/>
      <c r="CV34" s="626"/>
      <c r="CW34" s="626"/>
      <c r="CX34" s="626"/>
      <c r="CY34" s="627"/>
      <c r="CZ34" s="659">
        <v>17.2</v>
      </c>
      <c r="DA34" s="660"/>
      <c r="DB34" s="660"/>
      <c r="DC34" s="661"/>
      <c r="DD34" s="634">
        <v>881273</v>
      </c>
      <c r="DE34" s="626"/>
      <c r="DF34" s="626"/>
      <c r="DG34" s="626"/>
      <c r="DH34" s="626"/>
      <c r="DI34" s="626"/>
      <c r="DJ34" s="626"/>
      <c r="DK34" s="627"/>
      <c r="DL34" s="634">
        <v>742747</v>
      </c>
      <c r="DM34" s="626"/>
      <c r="DN34" s="626"/>
      <c r="DO34" s="626"/>
      <c r="DP34" s="626"/>
      <c r="DQ34" s="626"/>
      <c r="DR34" s="626"/>
      <c r="DS34" s="626"/>
      <c r="DT34" s="626"/>
      <c r="DU34" s="626"/>
      <c r="DV34" s="627"/>
      <c r="DW34" s="630">
        <v>18.7</v>
      </c>
      <c r="DX34" s="657"/>
      <c r="DY34" s="657"/>
      <c r="DZ34" s="657"/>
      <c r="EA34" s="657"/>
      <c r="EB34" s="657"/>
      <c r="EC34" s="658"/>
    </row>
    <row r="35" spans="2:133" ht="11.25" customHeight="1" x14ac:dyDescent="0.15">
      <c r="B35" s="622" t="s">
        <v>308</v>
      </c>
      <c r="C35" s="623"/>
      <c r="D35" s="623"/>
      <c r="E35" s="623"/>
      <c r="F35" s="623"/>
      <c r="G35" s="623"/>
      <c r="H35" s="623"/>
      <c r="I35" s="623"/>
      <c r="J35" s="623"/>
      <c r="K35" s="623"/>
      <c r="L35" s="623"/>
      <c r="M35" s="623"/>
      <c r="N35" s="623"/>
      <c r="O35" s="623"/>
      <c r="P35" s="623"/>
      <c r="Q35" s="624"/>
      <c r="R35" s="625">
        <v>273800</v>
      </c>
      <c r="S35" s="626"/>
      <c r="T35" s="626"/>
      <c r="U35" s="626"/>
      <c r="V35" s="626"/>
      <c r="W35" s="626"/>
      <c r="X35" s="626"/>
      <c r="Y35" s="627"/>
      <c r="Z35" s="628">
        <v>4.2</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844329</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71002</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38996</v>
      </c>
      <c r="CS35" s="645"/>
      <c r="CT35" s="645"/>
      <c r="CU35" s="645"/>
      <c r="CV35" s="645"/>
      <c r="CW35" s="645"/>
      <c r="CX35" s="645"/>
      <c r="CY35" s="646"/>
      <c r="CZ35" s="659">
        <v>0.6</v>
      </c>
      <c r="DA35" s="660"/>
      <c r="DB35" s="660"/>
      <c r="DC35" s="661"/>
      <c r="DD35" s="634">
        <v>34806</v>
      </c>
      <c r="DE35" s="645"/>
      <c r="DF35" s="645"/>
      <c r="DG35" s="645"/>
      <c r="DH35" s="645"/>
      <c r="DI35" s="645"/>
      <c r="DJ35" s="645"/>
      <c r="DK35" s="646"/>
      <c r="DL35" s="634">
        <v>34806</v>
      </c>
      <c r="DM35" s="645"/>
      <c r="DN35" s="645"/>
      <c r="DO35" s="645"/>
      <c r="DP35" s="645"/>
      <c r="DQ35" s="645"/>
      <c r="DR35" s="645"/>
      <c r="DS35" s="645"/>
      <c r="DT35" s="645"/>
      <c r="DU35" s="645"/>
      <c r="DV35" s="646"/>
      <c r="DW35" s="630">
        <v>0.9</v>
      </c>
      <c r="DX35" s="657"/>
      <c r="DY35" s="657"/>
      <c r="DZ35" s="657"/>
      <c r="EA35" s="657"/>
      <c r="EB35" s="657"/>
      <c r="EC35" s="658"/>
    </row>
    <row r="36" spans="2:133" ht="11.25" customHeight="1" x14ac:dyDescent="0.15">
      <c r="B36" s="668" t="s">
        <v>312</v>
      </c>
      <c r="C36" s="669"/>
      <c r="D36" s="669"/>
      <c r="E36" s="669"/>
      <c r="F36" s="669"/>
      <c r="G36" s="669"/>
      <c r="H36" s="669"/>
      <c r="I36" s="669"/>
      <c r="J36" s="669"/>
      <c r="K36" s="669"/>
      <c r="L36" s="669"/>
      <c r="M36" s="669"/>
      <c r="N36" s="669"/>
      <c r="O36" s="669"/>
      <c r="P36" s="669"/>
      <c r="Q36" s="670"/>
      <c r="R36" s="697">
        <v>6570891</v>
      </c>
      <c r="S36" s="698"/>
      <c r="T36" s="698"/>
      <c r="U36" s="698"/>
      <c r="V36" s="698"/>
      <c r="W36" s="698"/>
      <c r="X36" s="698"/>
      <c r="Y36" s="699"/>
      <c r="Z36" s="700">
        <v>100</v>
      </c>
      <c r="AA36" s="700"/>
      <c r="AB36" s="700"/>
      <c r="AC36" s="700"/>
      <c r="AD36" s="701">
        <v>3692127</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340000</v>
      </c>
      <c r="BA36" s="626"/>
      <c r="BB36" s="626"/>
      <c r="BC36" s="626"/>
      <c r="BD36" s="645"/>
      <c r="BE36" s="645"/>
      <c r="BF36" s="682"/>
      <c r="BG36" s="639" t="s">
        <v>314</v>
      </c>
      <c r="BH36" s="640"/>
      <c r="BI36" s="640"/>
      <c r="BJ36" s="640"/>
      <c r="BK36" s="640"/>
      <c r="BL36" s="640"/>
      <c r="BM36" s="640"/>
      <c r="BN36" s="640"/>
      <c r="BO36" s="640"/>
      <c r="BP36" s="640"/>
      <c r="BQ36" s="640"/>
      <c r="BR36" s="640"/>
      <c r="BS36" s="640"/>
      <c r="BT36" s="640"/>
      <c r="BU36" s="641"/>
      <c r="BV36" s="625">
        <v>41875</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689607</v>
      </c>
      <c r="CS36" s="626"/>
      <c r="CT36" s="626"/>
      <c r="CU36" s="626"/>
      <c r="CV36" s="626"/>
      <c r="CW36" s="626"/>
      <c r="CX36" s="626"/>
      <c r="CY36" s="627"/>
      <c r="CZ36" s="659">
        <v>11</v>
      </c>
      <c r="DA36" s="660"/>
      <c r="DB36" s="660"/>
      <c r="DC36" s="661"/>
      <c r="DD36" s="634">
        <v>609372</v>
      </c>
      <c r="DE36" s="626"/>
      <c r="DF36" s="626"/>
      <c r="DG36" s="626"/>
      <c r="DH36" s="626"/>
      <c r="DI36" s="626"/>
      <c r="DJ36" s="626"/>
      <c r="DK36" s="627"/>
      <c r="DL36" s="634">
        <v>446141</v>
      </c>
      <c r="DM36" s="626"/>
      <c r="DN36" s="626"/>
      <c r="DO36" s="626"/>
      <c r="DP36" s="626"/>
      <c r="DQ36" s="626"/>
      <c r="DR36" s="626"/>
      <c r="DS36" s="626"/>
      <c r="DT36" s="626"/>
      <c r="DU36" s="626"/>
      <c r="DV36" s="627"/>
      <c r="DW36" s="630">
        <v>11.2</v>
      </c>
      <c r="DX36" s="657"/>
      <c r="DY36" s="657"/>
      <c r="DZ36" s="657"/>
      <c r="EA36" s="657"/>
      <c r="EB36" s="657"/>
      <c r="EC36" s="658"/>
    </row>
    <row r="37" spans="2:133" ht="11.25" customHeight="1" x14ac:dyDescent="0.15">
      <c r="AQ37" s="704" t="s">
        <v>316</v>
      </c>
      <c r="AR37" s="705"/>
      <c r="AS37" s="705"/>
      <c r="AT37" s="705"/>
      <c r="AU37" s="705"/>
      <c r="AV37" s="705"/>
      <c r="AW37" s="705"/>
      <c r="AX37" s="705"/>
      <c r="AY37" s="706"/>
      <c r="AZ37" s="625">
        <v>20413</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2005</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389816</v>
      </c>
      <c r="CS37" s="645"/>
      <c r="CT37" s="645"/>
      <c r="CU37" s="645"/>
      <c r="CV37" s="645"/>
      <c r="CW37" s="645"/>
      <c r="CX37" s="645"/>
      <c r="CY37" s="646"/>
      <c r="CZ37" s="659">
        <v>6.2</v>
      </c>
      <c r="DA37" s="660"/>
      <c r="DB37" s="660"/>
      <c r="DC37" s="661"/>
      <c r="DD37" s="634">
        <v>374780</v>
      </c>
      <c r="DE37" s="645"/>
      <c r="DF37" s="645"/>
      <c r="DG37" s="645"/>
      <c r="DH37" s="645"/>
      <c r="DI37" s="645"/>
      <c r="DJ37" s="645"/>
      <c r="DK37" s="646"/>
      <c r="DL37" s="634">
        <v>327667</v>
      </c>
      <c r="DM37" s="645"/>
      <c r="DN37" s="645"/>
      <c r="DO37" s="645"/>
      <c r="DP37" s="645"/>
      <c r="DQ37" s="645"/>
      <c r="DR37" s="645"/>
      <c r="DS37" s="645"/>
      <c r="DT37" s="645"/>
      <c r="DU37" s="645"/>
      <c r="DV37" s="646"/>
      <c r="DW37" s="630">
        <v>8.3000000000000007</v>
      </c>
      <c r="DX37" s="657"/>
      <c r="DY37" s="657"/>
      <c r="DZ37" s="657"/>
      <c r="EA37" s="657"/>
      <c r="EB37" s="657"/>
      <c r="EC37" s="658"/>
    </row>
    <row r="38" spans="2:133" ht="11.25" customHeight="1" x14ac:dyDescent="0.15">
      <c r="AQ38" s="704" t="s">
        <v>319</v>
      </c>
      <c r="AR38" s="705"/>
      <c r="AS38" s="705"/>
      <c r="AT38" s="705"/>
      <c r="AU38" s="705"/>
      <c r="AV38" s="705"/>
      <c r="AW38" s="705"/>
      <c r="AX38" s="705"/>
      <c r="AY38" s="706"/>
      <c r="AZ38" s="625">
        <v>500</v>
      </c>
      <c r="BA38" s="626"/>
      <c r="BB38" s="626"/>
      <c r="BC38" s="626"/>
      <c r="BD38" s="645"/>
      <c r="BE38" s="645"/>
      <c r="BF38" s="682"/>
      <c r="BG38" s="639" t="s">
        <v>320</v>
      </c>
      <c r="BH38" s="640"/>
      <c r="BI38" s="640"/>
      <c r="BJ38" s="640"/>
      <c r="BK38" s="640"/>
      <c r="BL38" s="640"/>
      <c r="BM38" s="640"/>
      <c r="BN38" s="640"/>
      <c r="BO38" s="640"/>
      <c r="BP38" s="640"/>
      <c r="BQ38" s="640"/>
      <c r="BR38" s="640"/>
      <c r="BS38" s="640"/>
      <c r="BT38" s="640"/>
      <c r="BU38" s="641"/>
      <c r="BV38" s="625">
        <v>3601</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843829</v>
      </c>
      <c r="CS38" s="626"/>
      <c r="CT38" s="626"/>
      <c r="CU38" s="626"/>
      <c r="CV38" s="626"/>
      <c r="CW38" s="626"/>
      <c r="CX38" s="626"/>
      <c r="CY38" s="627"/>
      <c r="CZ38" s="659">
        <v>13.5</v>
      </c>
      <c r="DA38" s="660"/>
      <c r="DB38" s="660"/>
      <c r="DC38" s="661"/>
      <c r="DD38" s="634">
        <v>752754</v>
      </c>
      <c r="DE38" s="626"/>
      <c r="DF38" s="626"/>
      <c r="DG38" s="626"/>
      <c r="DH38" s="626"/>
      <c r="DI38" s="626"/>
      <c r="DJ38" s="626"/>
      <c r="DK38" s="627"/>
      <c r="DL38" s="634">
        <v>412754</v>
      </c>
      <c r="DM38" s="626"/>
      <c r="DN38" s="626"/>
      <c r="DO38" s="626"/>
      <c r="DP38" s="626"/>
      <c r="DQ38" s="626"/>
      <c r="DR38" s="626"/>
      <c r="DS38" s="626"/>
      <c r="DT38" s="626"/>
      <c r="DU38" s="626"/>
      <c r="DV38" s="627"/>
      <c r="DW38" s="630">
        <v>10.4</v>
      </c>
      <c r="DX38" s="657"/>
      <c r="DY38" s="657"/>
      <c r="DZ38" s="657"/>
      <c r="EA38" s="657"/>
      <c r="EB38" s="657"/>
      <c r="EC38" s="658"/>
    </row>
    <row r="39" spans="2:133" ht="11.25" customHeight="1" x14ac:dyDescent="0.15">
      <c r="AQ39" s="704" t="s">
        <v>322</v>
      </c>
      <c r="AR39" s="705"/>
      <c r="AS39" s="705"/>
      <c r="AT39" s="705"/>
      <c r="AU39" s="705"/>
      <c r="AV39" s="705"/>
      <c r="AW39" s="705"/>
      <c r="AX39" s="705"/>
      <c r="AY39" s="706"/>
      <c r="AZ39" s="625" t="s">
        <v>323</v>
      </c>
      <c r="BA39" s="626"/>
      <c r="BB39" s="626"/>
      <c r="BC39" s="626"/>
      <c r="BD39" s="645"/>
      <c r="BE39" s="645"/>
      <c r="BF39" s="682"/>
      <c r="BG39" s="710" t="s">
        <v>324</v>
      </c>
      <c r="BH39" s="711"/>
      <c r="BI39" s="711"/>
      <c r="BJ39" s="711"/>
      <c r="BK39" s="711"/>
      <c r="BL39" s="189"/>
      <c r="BM39" s="640" t="s">
        <v>325</v>
      </c>
      <c r="BN39" s="640"/>
      <c r="BO39" s="640"/>
      <c r="BP39" s="640"/>
      <c r="BQ39" s="640"/>
      <c r="BR39" s="640"/>
      <c r="BS39" s="640"/>
      <c r="BT39" s="640"/>
      <c r="BU39" s="641"/>
      <c r="BV39" s="625">
        <v>108</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37575</v>
      </c>
      <c r="CS39" s="645"/>
      <c r="CT39" s="645"/>
      <c r="CU39" s="645"/>
      <c r="CV39" s="645"/>
      <c r="CW39" s="645"/>
      <c r="CX39" s="645"/>
      <c r="CY39" s="646"/>
      <c r="CZ39" s="659">
        <v>0.6</v>
      </c>
      <c r="DA39" s="660"/>
      <c r="DB39" s="660"/>
      <c r="DC39" s="661"/>
      <c r="DD39" s="634">
        <v>34734</v>
      </c>
      <c r="DE39" s="645"/>
      <c r="DF39" s="645"/>
      <c r="DG39" s="645"/>
      <c r="DH39" s="645"/>
      <c r="DI39" s="645"/>
      <c r="DJ39" s="645"/>
      <c r="DK39" s="646"/>
      <c r="DL39" s="634" t="s">
        <v>323</v>
      </c>
      <c r="DM39" s="645"/>
      <c r="DN39" s="645"/>
      <c r="DO39" s="645"/>
      <c r="DP39" s="645"/>
      <c r="DQ39" s="645"/>
      <c r="DR39" s="645"/>
      <c r="DS39" s="645"/>
      <c r="DT39" s="645"/>
      <c r="DU39" s="645"/>
      <c r="DV39" s="646"/>
      <c r="DW39" s="630" t="s">
        <v>323</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105552</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89</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510</v>
      </c>
      <c r="CS40" s="626"/>
      <c r="CT40" s="626"/>
      <c r="CU40" s="626"/>
      <c r="CV40" s="626"/>
      <c r="CW40" s="626"/>
      <c r="CX40" s="626"/>
      <c r="CY40" s="627"/>
      <c r="CZ40" s="659">
        <v>0</v>
      </c>
      <c r="DA40" s="660"/>
      <c r="DB40" s="660"/>
      <c r="DC40" s="661"/>
      <c r="DD40" s="634">
        <v>10</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330</v>
      </c>
      <c r="AR41" s="648"/>
      <c r="AS41" s="648"/>
      <c r="AT41" s="648"/>
      <c r="AU41" s="648"/>
      <c r="AV41" s="648"/>
      <c r="AW41" s="648"/>
      <c r="AX41" s="648"/>
      <c r="AY41" s="649"/>
      <c r="AZ41" s="697">
        <v>377864</v>
      </c>
      <c r="BA41" s="698"/>
      <c r="BB41" s="698"/>
      <c r="BC41" s="698"/>
      <c r="BD41" s="693"/>
      <c r="BE41" s="693"/>
      <c r="BF41" s="695"/>
      <c r="BG41" s="712"/>
      <c r="BH41" s="713"/>
      <c r="BI41" s="713"/>
      <c r="BJ41" s="713"/>
      <c r="BK41" s="713"/>
      <c r="BL41" s="191"/>
      <c r="BM41" s="648" t="s">
        <v>331</v>
      </c>
      <c r="BN41" s="648"/>
      <c r="BO41" s="648"/>
      <c r="BP41" s="648"/>
      <c r="BQ41" s="648"/>
      <c r="BR41" s="648"/>
      <c r="BS41" s="648"/>
      <c r="BT41" s="648"/>
      <c r="BU41" s="649"/>
      <c r="BV41" s="697">
        <v>308</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45"/>
      <c r="CT41" s="645"/>
      <c r="CU41" s="645"/>
      <c r="CV41" s="645"/>
      <c r="CW41" s="645"/>
      <c r="CX41" s="645"/>
      <c r="CY41" s="646"/>
      <c r="CZ41" s="659" t="s">
        <v>333</v>
      </c>
      <c r="DA41" s="660"/>
      <c r="DB41" s="660"/>
      <c r="DC41" s="661"/>
      <c r="DD41" s="634" t="s">
        <v>333</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1088668</v>
      </c>
      <c r="CS42" s="626"/>
      <c r="CT42" s="626"/>
      <c r="CU42" s="626"/>
      <c r="CV42" s="626"/>
      <c r="CW42" s="626"/>
      <c r="CX42" s="626"/>
      <c r="CY42" s="627"/>
      <c r="CZ42" s="659">
        <v>17.399999999999999</v>
      </c>
      <c r="DA42" s="708"/>
      <c r="DB42" s="708"/>
      <c r="DC42" s="709"/>
      <c r="DD42" s="634">
        <v>252757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28100</v>
      </c>
      <c r="CS43" s="645"/>
      <c r="CT43" s="645"/>
      <c r="CU43" s="645"/>
      <c r="CV43" s="645"/>
      <c r="CW43" s="645"/>
      <c r="CX43" s="645"/>
      <c r="CY43" s="646"/>
      <c r="CZ43" s="659">
        <v>0.4</v>
      </c>
      <c r="DA43" s="660"/>
      <c r="DB43" s="660"/>
      <c r="DC43" s="661"/>
      <c r="DD43" s="634">
        <v>28100</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1088668</v>
      </c>
      <c r="CS44" s="626"/>
      <c r="CT44" s="626"/>
      <c r="CU44" s="626"/>
      <c r="CV44" s="626"/>
      <c r="CW44" s="626"/>
      <c r="CX44" s="626"/>
      <c r="CY44" s="627"/>
      <c r="CZ44" s="659">
        <v>17.399999999999999</v>
      </c>
      <c r="DA44" s="708"/>
      <c r="DB44" s="708"/>
      <c r="DC44" s="709"/>
      <c r="DD44" s="634">
        <v>252757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930138</v>
      </c>
      <c r="CS45" s="645"/>
      <c r="CT45" s="645"/>
      <c r="CU45" s="645"/>
      <c r="CV45" s="645"/>
      <c r="CW45" s="645"/>
      <c r="CX45" s="645"/>
      <c r="CY45" s="646"/>
      <c r="CZ45" s="659">
        <v>14.9</v>
      </c>
      <c r="DA45" s="660"/>
      <c r="DB45" s="660"/>
      <c r="DC45" s="661"/>
      <c r="DD45" s="634">
        <v>140338</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125663</v>
      </c>
      <c r="CS46" s="626"/>
      <c r="CT46" s="626"/>
      <c r="CU46" s="626"/>
      <c r="CV46" s="626"/>
      <c r="CW46" s="626"/>
      <c r="CX46" s="626"/>
      <c r="CY46" s="627"/>
      <c r="CZ46" s="659">
        <v>2</v>
      </c>
      <c r="DA46" s="708"/>
      <c r="DB46" s="708"/>
      <c r="DC46" s="709"/>
      <c r="DD46" s="634">
        <v>107952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113</v>
      </c>
      <c r="CS47" s="645"/>
      <c r="CT47" s="645"/>
      <c r="CU47" s="645"/>
      <c r="CV47" s="645"/>
      <c r="CW47" s="645"/>
      <c r="CX47" s="645"/>
      <c r="CY47" s="646"/>
      <c r="CZ47" s="659" t="s">
        <v>113</v>
      </c>
      <c r="DA47" s="660"/>
      <c r="DB47" s="660"/>
      <c r="DC47" s="661"/>
      <c r="DD47" s="634" t="s">
        <v>113</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6246605</v>
      </c>
      <c r="CS49" s="693"/>
      <c r="CT49" s="693"/>
      <c r="CU49" s="693"/>
      <c r="CV49" s="693"/>
      <c r="CW49" s="693"/>
      <c r="CX49" s="693"/>
      <c r="CY49" s="720"/>
      <c r="CZ49" s="721">
        <v>100</v>
      </c>
      <c r="DA49" s="722"/>
      <c r="DB49" s="722"/>
      <c r="DC49" s="723"/>
      <c r="DD49" s="724">
        <v>4391470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AP102" sqref="AP10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6571</v>
      </c>
      <c r="R7" s="755"/>
      <c r="S7" s="755"/>
      <c r="T7" s="755"/>
      <c r="U7" s="755"/>
      <c r="V7" s="755">
        <v>6247</v>
      </c>
      <c r="W7" s="755"/>
      <c r="X7" s="755"/>
      <c r="Y7" s="755"/>
      <c r="Z7" s="755"/>
      <c r="AA7" s="755">
        <v>324</v>
      </c>
      <c r="AB7" s="755"/>
      <c r="AC7" s="755"/>
      <c r="AD7" s="755"/>
      <c r="AE7" s="756"/>
      <c r="AF7" s="757">
        <v>269</v>
      </c>
      <c r="AG7" s="758"/>
      <c r="AH7" s="758"/>
      <c r="AI7" s="758"/>
      <c r="AJ7" s="759"/>
      <c r="AK7" s="794">
        <v>243</v>
      </c>
      <c r="AL7" s="795"/>
      <c r="AM7" s="795"/>
      <c r="AN7" s="795"/>
      <c r="AO7" s="795"/>
      <c r="AP7" s="795">
        <v>5772</v>
      </c>
      <c r="AQ7" s="795"/>
      <c r="AR7" s="795"/>
      <c r="AS7" s="795"/>
      <c r="AT7" s="795"/>
      <c r="AU7" s="796" t="s">
        <v>556</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563</v>
      </c>
      <c r="BS7" s="798" t="s">
        <v>551</v>
      </c>
      <c r="BT7" s="799"/>
      <c r="BU7" s="799"/>
      <c r="BV7" s="799"/>
      <c r="BW7" s="799"/>
      <c r="BX7" s="799"/>
      <c r="BY7" s="799"/>
      <c r="BZ7" s="799"/>
      <c r="CA7" s="799"/>
      <c r="CB7" s="799"/>
      <c r="CC7" s="799"/>
      <c r="CD7" s="799"/>
      <c r="CE7" s="799"/>
      <c r="CF7" s="799"/>
      <c r="CG7" s="800"/>
      <c r="CH7" s="791">
        <v>32</v>
      </c>
      <c r="CI7" s="792"/>
      <c r="CJ7" s="792"/>
      <c r="CK7" s="792"/>
      <c r="CL7" s="793"/>
      <c r="CM7" s="791">
        <v>-464</v>
      </c>
      <c r="CN7" s="792"/>
      <c r="CO7" s="792"/>
      <c r="CP7" s="792"/>
      <c r="CQ7" s="793"/>
      <c r="CR7" s="791">
        <v>5</v>
      </c>
      <c r="CS7" s="792"/>
      <c r="CT7" s="792"/>
      <c r="CU7" s="792"/>
      <c r="CV7" s="793"/>
      <c r="CW7" s="791">
        <v>50</v>
      </c>
      <c r="CX7" s="792"/>
      <c r="CY7" s="792"/>
      <c r="CZ7" s="792"/>
      <c r="DA7" s="793"/>
      <c r="DB7" s="791" t="s">
        <v>558</v>
      </c>
      <c r="DC7" s="792"/>
      <c r="DD7" s="792"/>
      <c r="DE7" s="792"/>
      <c r="DF7" s="793"/>
      <c r="DG7" s="791">
        <v>1255</v>
      </c>
      <c r="DH7" s="792"/>
      <c r="DI7" s="792"/>
      <c r="DJ7" s="792"/>
      <c r="DK7" s="793"/>
      <c r="DL7" s="791" t="s">
        <v>558</v>
      </c>
      <c r="DM7" s="792"/>
      <c r="DN7" s="792"/>
      <c r="DO7" s="792"/>
      <c r="DP7" s="793"/>
      <c r="DQ7" s="791">
        <v>294</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564</v>
      </c>
      <c r="BT8" s="789"/>
      <c r="BU8" s="789"/>
      <c r="BV8" s="789"/>
      <c r="BW8" s="789"/>
      <c r="BX8" s="789"/>
      <c r="BY8" s="789"/>
      <c r="BZ8" s="789"/>
      <c r="CA8" s="789"/>
      <c r="CB8" s="789"/>
      <c r="CC8" s="789"/>
      <c r="CD8" s="789"/>
      <c r="CE8" s="789"/>
      <c r="CF8" s="789"/>
      <c r="CG8" s="790"/>
      <c r="CH8" s="801">
        <v>2</v>
      </c>
      <c r="CI8" s="802"/>
      <c r="CJ8" s="802"/>
      <c r="CK8" s="802"/>
      <c r="CL8" s="803"/>
      <c r="CM8" s="801">
        <v>-56</v>
      </c>
      <c r="CN8" s="802"/>
      <c r="CO8" s="802"/>
      <c r="CP8" s="802"/>
      <c r="CQ8" s="803"/>
      <c r="CR8" s="801">
        <v>7</v>
      </c>
      <c r="CS8" s="802"/>
      <c r="CT8" s="802"/>
      <c r="CU8" s="802"/>
      <c r="CV8" s="803"/>
      <c r="CW8" s="801" t="s">
        <v>559</v>
      </c>
      <c r="CX8" s="802"/>
      <c r="CY8" s="802"/>
      <c r="CZ8" s="802"/>
      <c r="DA8" s="803"/>
      <c r="DB8" s="801" t="s">
        <v>559</v>
      </c>
      <c r="DC8" s="802"/>
      <c r="DD8" s="802"/>
      <c r="DE8" s="802"/>
      <c r="DF8" s="803"/>
      <c r="DG8" s="801" t="s">
        <v>559</v>
      </c>
      <c r="DH8" s="802"/>
      <c r="DI8" s="802"/>
      <c r="DJ8" s="802"/>
      <c r="DK8" s="803"/>
      <c r="DL8" s="801" t="s">
        <v>559</v>
      </c>
      <c r="DM8" s="802"/>
      <c r="DN8" s="802"/>
      <c r="DO8" s="802"/>
      <c r="DP8" s="803"/>
      <c r="DQ8" s="801" t="s">
        <v>559</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6571</v>
      </c>
      <c r="R23" s="814"/>
      <c r="S23" s="814"/>
      <c r="T23" s="814"/>
      <c r="U23" s="814"/>
      <c r="V23" s="814">
        <v>6247</v>
      </c>
      <c r="W23" s="814"/>
      <c r="X23" s="814"/>
      <c r="Y23" s="814"/>
      <c r="Z23" s="814"/>
      <c r="AA23" s="814">
        <v>324</v>
      </c>
      <c r="AB23" s="814"/>
      <c r="AC23" s="814"/>
      <c r="AD23" s="814"/>
      <c r="AE23" s="815"/>
      <c r="AF23" s="816">
        <v>269</v>
      </c>
      <c r="AG23" s="814"/>
      <c r="AH23" s="814"/>
      <c r="AI23" s="814"/>
      <c r="AJ23" s="817"/>
      <c r="AK23" s="818"/>
      <c r="AL23" s="819"/>
      <c r="AM23" s="819"/>
      <c r="AN23" s="819"/>
      <c r="AO23" s="819"/>
      <c r="AP23" s="814">
        <v>5772</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1919</v>
      </c>
      <c r="R28" s="843"/>
      <c r="S28" s="843"/>
      <c r="T28" s="843"/>
      <c r="U28" s="843"/>
      <c r="V28" s="843">
        <v>1840</v>
      </c>
      <c r="W28" s="843"/>
      <c r="X28" s="843"/>
      <c r="Y28" s="843"/>
      <c r="Z28" s="843"/>
      <c r="AA28" s="843">
        <v>79</v>
      </c>
      <c r="AB28" s="843"/>
      <c r="AC28" s="843"/>
      <c r="AD28" s="843"/>
      <c r="AE28" s="844"/>
      <c r="AF28" s="845">
        <v>79</v>
      </c>
      <c r="AG28" s="843"/>
      <c r="AH28" s="843"/>
      <c r="AI28" s="843"/>
      <c r="AJ28" s="846"/>
      <c r="AK28" s="847">
        <v>111</v>
      </c>
      <c r="AL28" s="838"/>
      <c r="AM28" s="838"/>
      <c r="AN28" s="838"/>
      <c r="AO28" s="838"/>
      <c r="AP28" s="838" t="s">
        <v>559</v>
      </c>
      <c r="AQ28" s="838"/>
      <c r="AR28" s="838"/>
      <c r="AS28" s="838"/>
      <c r="AT28" s="838"/>
      <c r="AU28" s="838" t="s">
        <v>559</v>
      </c>
      <c r="AV28" s="838"/>
      <c r="AW28" s="838"/>
      <c r="AX28" s="838"/>
      <c r="AY28" s="838"/>
      <c r="AZ28" s="839" t="s">
        <v>557</v>
      </c>
      <c r="BA28" s="839"/>
      <c r="BB28" s="839"/>
      <c r="BC28" s="839"/>
      <c r="BD28" s="839"/>
      <c r="BE28" s="840" t="s">
        <v>561</v>
      </c>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151</v>
      </c>
      <c r="R29" s="779"/>
      <c r="S29" s="779"/>
      <c r="T29" s="779"/>
      <c r="U29" s="779"/>
      <c r="V29" s="779">
        <v>147</v>
      </c>
      <c r="W29" s="779"/>
      <c r="X29" s="779"/>
      <c r="Y29" s="779"/>
      <c r="Z29" s="779"/>
      <c r="AA29" s="779">
        <v>4</v>
      </c>
      <c r="AB29" s="779"/>
      <c r="AC29" s="779"/>
      <c r="AD29" s="779"/>
      <c r="AE29" s="780"/>
      <c r="AF29" s="781">
        <v>4</v>
      </c>
      <c r="AG29" s="782"/>
      <c r="AH29" s="782"/>
      <c r="AI29" s="782"/>
      <c r="AJ29" s="783"/>
      <c r="AK29" s="850">
        <v>32</v>
      </c>
      <c r="AL29" s="851"/>
      <c r="AM29" s="851"/>
      <c r="AN29" s="851"/>
      <c r="AO29" s="851"/>
      <c r="AP29" s="851" t="s">
        <v>559</v>
      </c>
      <c r="AQ29" s="851"/>
      <c r="AR29" s="851"/>
      <c r="AS29" s="851"/>
      <c r="AT29" s="851"/>
      <c r="AU29" s="851" t="s">
        <v>559</v>
      </c>
      <c r="AV29" s="851"/>
      <c r="AW29" s="851"/>
      <c r="AX29" s="851"/>
      <c r="AY29" s="851"/>
      <c r="AZ29" s="852" t="s">
        <v>557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178</v>
      </c>
      <c r="R30" s="779"/>
      <c r="S30" s="779"/>
      <c r="T30" s="779"/>
      <c r="U30" s="779"/>
      <c r="V30" s="779">
        <v>121</v>
      </c>
      <c r="W30" s="779"/>
      <c r="X30" s="779"/>
      <c r="Y30" s="779"/>
      <c r="Z30" s="779"/>
      <c r="AA30" s="779">
        <v>57</v>
      </c>
      <c r="AB30" s="779"/>
      <c r="AC30" s="779"/>
      <c r="AD30" s="779"/>
      <c r="AE30" s="780"/>
      <c r="AF30" s="781">
        <v>712</v>
      </c>
      <c r="AG30" s="782"/>
      <c r="AH30" s="782"/>
      <c r="AI30" s="782"/>
      <c r="AJ30" s="783"/>
      <c r="AK30" s="850">
        <v>0</v>
      </c>
      <c r="AL30" s="851"/>
      <c r="AM30" s="851"/>
      <c r="AN30" s="851"/>
      <c r="AO30" s="851"/>
      <c r="AP30" s="853">
        <v>626</v>
      </c>
      <c r="AQ30" s="854"/>
      <c r="AR30" s="854"/>
      <c r="AS30" s="854"/>
      <c r="AT30" s="850"/>
      <c r="AU30" s="851">
        <v>11</v>
      </c>
      <c r="AV30" s="851"/>
      <c r="AW30" s="851"/>
      <c r="AX30" s="851"/>
      <c r="AY30" s="851"/>
      <c r="AZ30" s="852" t="s">
        <v>557</v>
      </c>
      <c r="BA30" s="852"/>
      <c r="BB30" s="852"/>
      <c r="BC30" s="852"/>
      <c r="BD30" s="852"/>
      <c r="BE30" s="848" t="s">
        <v>384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817</v>
      </c>
      <c r="R31" s="779"/>
      <c r="S31" s="779"/>
      <c r="T31" s="779"/>
      <c r="U31" s="779"/>
      <c r="V31" s="779">
        <v>800</v>
      </c>
      <c r="W31" s="779"/>
      <c r="X31" s="779"/>
      <c r="Y31" s="779"/>
      <c r="Z31" s="779"/>
      <c r="AA31" s="779">
        <v>17</v>
      </c>
      <c r="AB31" s="779"/>
      <c r="AC31" s="779"/>
      <c r="AD31" s="779"/>
      <c r="AE31" s="780"/>
      <c r="AF31" s="781">
        <v>17</v>
      </c>
      <c r="AG31" s="782"/>
      <c r="AH31" s="782"/>
      <c r="AI31" s="782"/>
      <c r="AJ31" s="783"/>
      <c r="AK31" s="850">
        <v>380</v>
      </c>
      <c r="AL31" s="851"/>
      <c r="AM31" s="851"/>
      <c r="AN31" s="851"/>
      <c r="AO31" s="851"/>
      <c r="AP31" s="853">
        <v>6703</v>
      </c>
      <c r="AQ31" s="854"/>
      <c r="AR31" s="854"/>
      <c r="AS31" s="854"/>
      <c r="AT31" s="850"/>
      <c r="AU31" s="851">
        <v>3647</v>
      </c>
      <c r="AV31" s="851"/>
      <c r="AW31" s="851"/>
      <c r="AX31" s="851"/>
      <c r="AY31" s="851"/>
      <c r="AZ31" s="852" t="s">
        <v>557</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5"/>
      <c r="R50" s="856"/>
      <c r="S50" s="856"/>
      <c r="T50" s="856"/>
      <c r="U50" s="856"/>
      <c r="V50" s="856"/>
      <c r="W50" s="856"/>
      <c r="X50" s="856"/>
      <c r="Y50" s="856"/>
      <c r="Z50" s="856"/>
      <c r="AA50" s="856"/>
      <c r="AB50" s="856"/>
      <c r="AC50" s="856"/>
      <c r="AD50" s="856"/>
      <c r="AE50" s="857"/>
      <c r="AF50" s="781"/>
      <c r="AG50" s="782"/>
      <c r="AH50" s="782"/>
      <c r="AI50" s="782"/>
      <c r="AJ50" s="783"/>
      <c r="AK50" s="858"/>
      <c r="AL50" s="856"/>
      <c r="AM50" s="856"/>
      <c r="AN50" s="856"/>
      <c r="AO50" s="856"/>
      <c r="AP50" s="856"/>
      <c r="AQ50" s="856"/>
      <c r="AR50" s="856"/>
      <c r="AS50" s="856"/>
      <c r="AT50" s="856"/>
      <c r="AU50" s="856"/>
      <c r="AV50" s="856"/>
      <c r="AW50" s="856"/>
      <c r="AX50" s="856"/>
      <c r="AY50" s="856"/>
      <c r="AZ50" s="859"/>
      <c r="BA50" s="859"/>
      <c r="BB50" s="859"/>
      <c r="BC50" s="859"/>
      <c r="BD50" s="859"/>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5"/>
      <c r="R51" s="856"/>
      <c r="S51" s="856"/>
      <c r="T51" s="856"/>
      <c r="U51" s="856"/>
      <c r="V51" s="856"/>
      <c r="W51" s="856"/>
      <c r="X51" s="856"/>
      <c r="Y51" s="856"/>
      <c r="Z51" s="856"/>
      <c r="AA51" s="856"/>
      <c r="AB51" s="856"/>
      <c r="AC51" s="856"/>
      <c r="AD51" s="856"/>
      <c r="AE51" s="857"/>
      <c r="AF51" s="781"/>
      <c r="AG51" s="782"/>
      <c r="AH51" s="782"/>
      <c r="AI51" s="782"/>
      <c r="AJ51" s="783"/>
      <c r="AK51" s="858"/>
      <c r="AL51" s="856"/>
      <c r="AM51" s="856"/>
      <c r="AN51" s="856"/>
      <c r="AO51" s="856"/>
      <c r="AP51" s="856"/>
      <c r="AQ51" s="856"/>
      <c r="AR51" s="856"/>
      <c r="AS51" s="856"/>
      <c r="AT51" s="856"/>
      <c r="AU51" s="856"/>
      <c r="AV51" s="856"/>
      <c r="AW51" s="856"/>
      <c r="AX51" s="856"/>
      <c r="AY51" s="856"/>
      <c r="AZ51" s="859"/>
      <c r="BA51" s="859"/>
      <c r="BB51" s="859"/>
      <c r="BC51" s="859"/>
      <c r="BD51" s="859"/>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5"/>
      <c r="R52" s="856"/>
      <c r="S52" s="856"/>
      <c r="T52" s="856"/>
      <c r="U52" s="856"/>
      <c r="V52" s="856"/>
      <c r="W52" s="856"/>
      <c r="X52" s="856"/>
      <c r="Y52" s="856"/>
      <c r="Z52" s="856"/>
      <c r="AA52" s="856"/>
      <c r="AB52" s="856"/>
      <c r="AC52" s="856"/>
      <c r="AD52" s="856"/>
      <c r="AE52" s="857"/>
      <c r="AF52" s="781"/>
      <c r="AG52" s="782"/>
      <c r="AH52" s="782"/>
      <c r="AI52" s="782"/>
      <c r="AJ52" s="783"/>
      <c r="AK52" s="858"/>
      <c r="AL52" s="856"/>
      <c r="AM52" s="856"/>
      <c r="AN52" s="856"/>
      <c r="AO52" s="856"/>
      <c r="AP52" s="856"/>
      <c r="AQ52" s="856"/>
      <c r="AR52" s="856"/>
      <c r="AS52" s="856"/>
      <c r="AT52" s="856"/>
      <c r="AU52" s="856"/>
      <c r="AV52" s="856"/>
      <c r="AW52" s="856"/>
      <c r="AX52" s="856"/>
      <c r="AY52" s="856"/>
      <c r="AZ52" s="859"/>
      <c r="BA52" s="859"/>
      <c r="BB52" s="859"/>
      <c r="BC52" s="859"/>
      <c r="BD52" s="859"/>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5"/>
      <c r="R53" s="856"/>
      <c r="S53" s="856"/>
      <c r="T53" s="856"/>
      <c r="U53" s="856"/>
      <c r="V53" s="856"/>
      <c r="W53" s="856"/>
      <c r="X53" s="856"/>
      <c r="Y53" s="856"/>
      <c r="Z53" s="856"/>
      <c r="AA53" s="856"/>
      <c r="AB53" s="856"/>
      <c r="AC53" s="856"/>
      <c r="AD53" s="856"/>
      <c r="AE53" s="857"/>
      <c r="AF53" s="781"/>
      <c r="AG53" s="782"/>
      <c r="AH53" s="782"/>
      <c r="AI53" s="782"/>
      <c r="AJ53" s="783"/>
      <c r="AK53" s="858"/>
      <c r="AL53" s="856"/>
      <c r="AM53" s="856"/>
      <c r="AN53" s="856"/>
      <c r="AO53" s="856"/>
      <c r="AP53" s="856"/>
      <c r="AQ53" s="856"/>
      <c r="AR53" s="856"/>
      <c r="AS53" s="856"/>
      <c r="AT53" s="856"/>
      <c r="AU53" s="856"/>
      <c r="AV53" s="856"/>
      <c r="AW53" s="856"/>
      <c r="AX53" s="856"/>
      <c r="AY53" s="856"/>
      <c r="AZ53" s="859"/>
      <c r="BA53" s="859"/>
      <c r="BB53" s="859"/>
      <c r="BC53" s="859"/>
      <c r="BD53" s="859"/>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5"/>
      <c r="R54" s="856"/>
      <c r="S54" s="856"/>
      <c r="T54" s="856"/>
      <c r="U54" s="856"/>
      <c r="V54" s="856"/>
      <c r="W54" s="856"/>
      <c r="X54" s="856"/>
      <c r="Y54" s="856"/>
      <c r="Z54" s="856"/>
      <c r="AA54" s="856"/>
      <c r="AB54" s="856"/>
      <c r="AC54" s="856"/>
      <c r="AD54" s="856"/>
      <c r="AE54" s="857"/>
      <c r="AF54" s="781"/>
      <c r="AG54" s="782"/>
      <c r="AH54" s="782"/>
      <c r="AI54" s="782"/>
      <c r="AJ54" s="783"/>
      <c r="AK54" s="858"/>
      <c r="AL54" s="856"/>
      <c r="AM54" s="856"/>
      <c r="AN54" s="856"/>
      <c r="AO54" s="856"/>
      <c r="AP54" s="856"/>
      <c r="AQ54" s="856"/>
      <c r="AR54" s="856"/>
      <c r="AS54" s="856"/>
      <c r="AT54" s="856"/>
      <c r="AU54" s="856"/>
      <c r="AV54" s="856"/>
      <c r="AW54" s="856"/>
      <c r="AX54" s="856"/>
      <c r="AY54" s="856"/>
      <c r="AZ54" s="859"/>
      <c r="BA54" s="859"/>
      <c r="BB54" s="859"/>
      <c r="BC54" s="859"/>
      <c r="BD54" s="859"/>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5"/>
      <c r="R55" s="856"/>
      <c r="S55" s="856"/>
      <c r="T55" s="856"/>
      <c r="U55" s="856"/>
      <c r="V55" s="856"/>
      <c r="W55" s="856"/>
      <c r="X55" s="856"/>
      <c r="Y55" s="856"/>
      <c r="Z55" s="856"/>
      <c r="AA55" s="856"/>
      <c r="AB55" s="856"/>
      <c r="AC55" s="856"/>
      <c r="AD55" s="856"/>
      <c r="AE55" s="857"/>
      <c r="AF55" s="781"/>
      <c r="AG55" s="782"/>
      <c r="AH55" s="782"/>
      <c r="AI55" s="782"/>
      <c r="AJ55" s="783"/>
      <c r="AK55" s="858"/>
      <c r="AL55" s="856"/>
      <c r="AM55" s="856"/>
      <c r="AN55" s="856"/>
      <c r="AO55" s="856"/>
      <c r="AP55" s="856"/>
      <c r="AQ55" s="856"/>
      <c r="AR55" s="856"/>
      <c r="AS55" s="856"/>
      <c r="AT55" s="856"/>
      <c r="AU55" s="856"/>
      <c r="AV55" s="856"/>
      <c r="AW55" s="856"/>
      <c r="AX55" s="856"/>
      <c r="AY55" s="856"/>
      <c r="AZ55" s="859"/>
      <c r="BA55" s="859"/>
      <c r="BB55" s="859"/>
      <c r="BC55" s="859"/>
      <c r="BD55" s="859"/>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5"/>
      <c r="R56" s="856"/>
      <c r="S56" s="856"/>
      <c r="T56" s="856"/>
      <c r="U56" s="856"/>
      <c r="V56" s="856"/>
      <c r="W56" s="856"/>
      <c r="X56" s="856"/>
      <c r="Y56" s="856"/>
      <c r="Z56" s="856"/>
      <c r="AA56" s="856"/>
      <c r="AB56" s="856"/>
      <c r="AC56" s="856"/>
      <c r="AD56" s="856"/>
      <c r="AE56" s="857"/>
      <c r="AF56" s="781"/>
      <c r="AG56" s="782"/>
      <c r="AH56" s="782"/>
      <c r="AI56" s="782"/>
      <c r="AJ56" s="783"/>
      <c r="AK56" s="858"/>
      <c r="AL56" s="856"/>
      <c r="AM56" s="856"/>
      <c r="AN56" s="856"/>
      <c r="AO56" s="856"/>
      <c r="AP56" s="856"/>
      <c r="AQ56" s="856"/>
      <c r="AR56" s="856"/>
      <c r="AS56" s="856"/>
      <c r="AT56" s="856"/>
      <c r="AU56" s="856"/>
      <c r="AV56" s="856"/>
      <c r="AW56" s="856"/>
      <c r="AX56" s="856"/>
      <c r="AY56" s="856"/>
      <c r="AZ56" s="859"/>
      <c r="BA56" s="859"/>
      <c r="BB56" s="859"/>
      <c r="BC56" s="859"/>
      <c r="BD56" s="859"/>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5"/>
      <c r="R57" s="856"/>
      <c r="S57" s="856"/>
      <c r="T57" s="856"/>
      <c r="U57" s="856"/>
      <c r="V57" s="856"/>
      <c r="W57" s="856"/>
      <c r="X57" s="856"/>
      <c r="Y57" s="856"/>
      <c r="Z57" s="856"/>
      <c r="AA57" s="856"/>
      <c r="AB57" s="856"/>
      <c r="AC57" s="856"/>
      <c r="AD57" s="856"/>
      <c r="AE57" s="857"/>
      <c r="AF57" s="781"/>
      <c r="AG57" s="782"/>
      <c r="AH57" s="782"/>
      <c r="AI57" s="782"/>
      <c r="AJ57" s="783"/>
      <c r="AK57" s="858"/>
      <c r="AL57" s="856"/>
      <c r="AM57" s="856"/>
      <c r="AN57" s="856"/>
      <c r="AO57" s="856"/>
      <c r="AP57" s="856"/>
      <c r="AQ57" s="856"/>
      <c r="AR57" s="856"/>
      <c r="AS57" s="856"/>
      <c r="AT57" s="856"/>
      <c r="AU57" s="856"/>
      <c r="AV57" s="856"/>
      <c r="AW57" s="856"/>
      <c r="AX57" s="856"/>
      <c r="AY57" s="856"/>
      <c r="AZ57" s="859"/>
      <c r="BA57" s="859"/>
      <c r="BB57" s="859"/>
      <c r="BC57" s="859"/>
      <c r="BD57" s="859"/>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5"/>
      <c r="R58" s="856"/>
      <c r="S58" s="856"/>
      <c r="T58" s="856"/>
      <c r="U58" s="856"/>
      <c r="V58" s="856"/>
      <c r="W58" s="856"/>
      <c r="X58" s="856"/>
      <c r="Y58" s="856"/>
      <c r="Z58" s="856"/>
      <c r="AA58" s="856"/>
      <c r="AB58" s="856"/>
      <c r="AC58" s="856"/>
      <c r="AD58" s="856"/>
      <c r="AE58" s="857"/>
      <c r="AF58" s="781"/>
      <c r="AG58" s="782"/>
      <c r="AH58" s="782"/>
      <c r="AI58" s="782"/>
      <c r="AJ58" s="783"/>
      <c r="AK58" s="858"/>
      <c r="AL58" s="856"/>
      <c r="AM58" s="856"/>
      <c r="AN58" s="856"/>
      <c r="AO58" s="856"/>
      <c r="AP58" s="856"/>
      <c r="AQ58" s="856"/>
      <c r="AR58" s="856"/>
      <c r="AS58" s="856"/>
      <c r="AT58" s="856"/>
      <c r="AU58" s="856"/>
      <c r="AV58" s="856"/>
      <c r="AW58" s="856"/>
      <c r="AX58" s="856"/>
      <c r="AY58" s="856"/>
      <c r="AZ58" s="859"/>
      <c r="BA58" s="859"/>
      <c r="BB58" s="859"/>
      <c r="BC58" s="859"/>
      <c r="BD58" s="859"/>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5"/>
      <c r="R59" s="856"/>
      <c r="S59" s="856"/>
      <c r="T59" s="856"/>
      <c r="U59" s="856"/>
      <c r="V59" s="856"/>
      <c r="W59" s="856"/>
      <c r="X59" s="856"/>
      <c r="Y59" s="856"/>
      <c r="Z59" s="856"/>
      <c r="AA59" s="856"/>
      <c r="AB59" s="856"/>
      <c r="AC59" s="856"/>
      <c r="AD59" s="856"/>
      <c r="AE59" s="857"/>
      <c r="AF59" s="781"/>
      <c r="AG59" s="782"/>
      <c r="AH59" s="782"/>
      <c r="AI59" s="782"/>
      <c r="AJ59" s="783"/>
      <c r="AK59" s="858"/>
      <c r="AL59" s="856"/>
      <c r="AM59" s="856"/>
      <c r="AN59" s="856"/>
      <c r="AO59" s="856"/>
      <c r="AP59" s="856"/>
      <c r="AQ59" s="856"/>
      <c r="AR59" s="856"/>
      <c r="AS59" s="856"/>
      <c r="AT59" s="856"/>
      <c r="AU59" s="856"/>
      <c r="AV59" s="856"/>
      <c r="AW59" s="856"/>
      <c r="AX59" s="856"/>
      <c r="AY59" s="856"/>
      <c r="AZ59" s="859"/>
      <c r="BA59" s="859"/>
      <c r="BB59" s="859"/>
      <c r="BC59" s="859"/>
      <c r="BD59" s="859"/>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5"/>
      <c r="R60" s="856"/>
      <c r="S60" s="856"/>
      <c r="T60" s="856"/>
      <c r="U60" s="856"/>
      <c r="V60" s="856"/>
      <c r="W60" s="856"/>
      <c r="X60" s="856"/>
      <c r="Y60" s="856"/>
      <c r="Z60" s="856"/>
      <c r="AA60" s="856"/>
      <c r="AB60" s="856"/>
      <c r="AC60" s="856"/>
      <c r="AD60" s="856"/>
      <c r="AE60" s="857"/>
      <c r="AF60" s="781"/>
      <c r="AG60" s="782"/>
      <c r="AH60" s="782"/>
      <c r="AI60" s="782"/>
      <c r="AJ60" s="783"/>
      <c r="AK60" s="858"/>
      <c r="AL60" s="856"/>
      <c r="AM60" s="856"/>
      <c r="AN60" s="856"/>
      <c r="AO60" s="856"/>
      <c r="AP60" s="856"/>
      <c r="AQ60" s="856"/>
      <c r="AR60" s="856"/>
      <c r="AS60" s="856"/>
      <c r="AT60" s="856"/>
      <c r="AU60" s="856"/>
      <c r="AV60" s="856"/>
      <c r="AW60" s="856"/>
      <c r="AX60" s="856"/>
      <c r="AY60" s="856"/>
      <c r="AZ60" s="859"/>
      <c r="BA60" s="859"/>
      <c r="BB60" s="859"/>
      <c r="BC60" s="859"/>
      <c r="BD60" s="859"/>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5"/>
      <c r="R61" s="856"/>
      <c r="S61" s="856"/>
      <c r="T61" s="856"/>
      <c r="U61" s="856"/>
      <c r="V61" s="856"/>
      <c r="W61" s="856"/>
      <c r="X61" s="856"/>
      <c r="Y61" s="856"/>
      <c r="Z61" s="856"/>
      <c r="AA61" s="856"/>
      <c r="AB61" s="856"/>
      <c r="AC61" s="856"/>
      <c r="AD61" s="856"/>
      <c r="AE61" s="857"/>
      <c r="AF61" s="781"/>
      <c r="AG61" s="782"/>
      <c r="AH61" s="782"/>
      <c r="AI61" s="782"/>
      <c r="AJ61" s="783"/>
      <c r="AK61" s="858"/>
      <c r="AL61" s="856"/>
      <c r="AM61" s="856"/>
      <c r="AN61" s="856"/>
      <c r="AO61" s="856"/>
      <c r="AP61" s="856"/>
      <c r="AQ61" s="856"/>
      <c r="AR61" s="856"/>
      <c r="AS61" s="856"/>
      <c r="AT61" s="856"/>
      <c r="AU61" s="856"/>
      <c r="AV61" s="856"/>
      <c r="AW61" s="856"/>
      <c r="AX61" s="856"/>
      <c r="AY61" s="856"/>
      <c r="AZ61" s="859"/>
      <c r="BA61" s="859"/>
      <c r="BB61" s="859"/>
      <c r="BC61" s="859"/>
      <c r="BD61" s="859"/>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5"/>
      <c r="R62" s="856"/>
      <c r="S62" s="856"/>
      <c r="T62" s="856"/>
      <c r="U62" s="856"/>
      <c r="V62" s="856"/>
      <c r="W62" s="856"/>
      <c r="X62" s="856"/>
      <c r="Y62" s="856"/>
      <c r="Z62" s="856"/>
      <c r="AA62" s="856"/>
      <c r="AB62" s="856"/>
      <c r="AC62" s="856"/>
      <c r="AD62" s="856"/>
      <c r="AE62" s="857"/>
      <c r="AF62" s="781"/>
      <c r="AG62" s="782"/>
      <c r="AH62" s="782"/>
      <c r="AI62" s="782"/>
      <c r="AJ62" s="783"/>
      <c r="AK62" s="858"/>
      <c r="AL62" s="856"/>
      <c r="AM62" s="856"/>
      <c r="AN62" s="856"/>
      <c r="AO62" s="856"/>
      <c r="AP62" s="856"/>
      <c r="AQ62" s="856"/>
      <c r="AR62" s="856"/>
      <c r="AS62" s="856"/>
      <c r="AT62" s="856"/>
      <c r="AU62" s="856"/>
      <c r="AV62" s="856"/>
      <c r="AW62" s="856"/>
      <c r="AX62" s="856"/>
      <c r="AY62" s="856"/>
      <c r="AZ62" s="859"/>
      <c r="BA62" s="859"/>
      <c r="BB62" s="859"/>
      <c r="BC62" s="859"/>
      <c r="BD62" s="859"/>
      <c r="BE62" s="848"/>
      <c r="BF62" s="848"/>
      <c r="BG62" s="848"/>
      <c r="BH62" s="848"/>
      <c r="BI62" s="849"/>
      <c r="BJ62" s="867"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388</v>
      </c>
      <c r="C63" s="811"/>
      <c r="D63" s="811"/>
      <c r="E63" s="811"/>
      <c r="F63" s="811"/>
      <c r="G63" s="811"/>
      <c r="H63" s="811"/>
      <c r="I63" s="811"/>
      <c r="J63" s="811"/>
      <c r="K63" s="811"/>
      <c r="L63" s="811"/>
      <c r="M63" s="811"/>
      <c r="N63" s="811"/>
      <c r="O63" s="811"/>
      <c r="P63" s="812"/>
      <c r="Q63" s="860"/>
      <c r="R63" s="861"/>
      <c r="S63" s="861"/>
      <c r="T63" s="861"/>
      <c r="U63" s="861"/>
      <c r="V63" s="861"/>
      <c r="W63" s="861"/>
      <c r="X63" s="861"/>
      <c r="Y63" s="861"/>
      <c r="Z63" s="861"/>
      <c r="AA63" s="861"/>
      <c r="AB63" s="861"/>
      <c r="AC63" s="861"/>
      <c r="AD63" s="861"/>
      <c r="AE63" s="862"/>
      <c r="AF63" s="863">
        <v>811</v>
      </c>
      <c r="AG63" s="864"/>
      <c r="AH63" s="864"/>
      <c r="AI63" s="864"/>
      <c r="AJ63" s="865"/>
      <c r="AK63" s="866"/>
      <c r="AL63" s="861"/>
      <c r="AM63" s="861"/>
      <c r="AN63" s="861"/>
      <c r="AO63" s="861"/>
      <c r="AP63" s="864">
        <v>7329</v>
      </c>
      <c r="AQ63" s="864"/>
      <c r="AR63" s="864"/>
      <c r="AS63" s="864"/>
      <c r="AT63" s="864"/>
      <c r="AU63" s="864">
        <v>3658</v>
      </c>
      <c r="AV63" s="864"/>
      <c r="AW63" s="864"/>
      <c r="AX63" s="864"/>
      <c r="AY63" s="864"/>
      <c r="AZ63" s="868"/>
      <c r="BA63" s="868"/>
      <c r="BB63" s="868"/>
      <c r="BC63" s="868"/>
      <c r="BD63" s="868"/>
      <c r="BE63" s="869"/>
      <c r="BF63" s="869"/>
      <c r="BG63" s="869"/>
      <c r="BH63" s="869"/>
      <c r="BI63" s="870"/>
      <c r="BJ63" s="871" t="s">
        <v>113</v>
      </c>
      <c r="BK63" s="872"/>
      <c r="BL63" s="872"/>
      <c r="BM63" s="872"/>
      <c r="BN63" s="873"/>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4" t="s">
        <v>376</v>
      </c>
      <c r="AG66" s="833"/>
      <c r="AH66" s="833"/>
      <c r="AI66" s="833"/>
      <c r="AJ66" s="875"/>
      <c r="AK66" s="737" t="s">
        <v>377</v>
      </c>
      <c r="AL66" s="761"/>
      <c r="AM66" s="761"/>
      <c r="AN66" s="761"/>
      <c r="AO66" s="762"/>
      <c r="AP66" s="737" t="s">
        <v>378</v>
      </c>
      <c r="AQ66" s="738"/>
      <c r="AR66" s="738"/>
      <c r="AS66" s="738"/>
      <c r="AT66" s="739"/>
      <c r="AU66" s="737" t="s">
        <v>391</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6"/>
      <c r="AG67" s="836"/>
      <c r="AH67" s="836"/>
      <c r="AI67" s="836"/>
      <c r="AJ67" s="877"/>
      <c r="AK67" s="878"/>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199"/>
    </row>
    <row r="68" spans="1:131" s="200" customFormat="1" ht="26.25" customHeight="1" thickTop="1" x14ac:dyDescent="0.15">
      <c r="A68" s="211">
        <v>1</v>
      </c>
      <c r="B68" s="891" t="s">
        <v>540</v>
      </c>
      <c r="C68" s="892"/>
      <c r="D68" s="892"/>
      <c r="E68" s="892"/>
      <c r="F68" s="892"/>
      <c r="G68" s="892"/>
      <c r="H68" s="892"/>
      <c r="I68" s="892"/>
      <c r="J68" s="892"/>
      <c r="K68" s="892"/>
      <c r="L68" s="892"/>
      <c r="M68" s="892"/>
      <c r="N68" s="892"/>
      <c r="O68" s="892"/>
      <c r="P68" s="893"/>
      <c r="Q68" s="894">
        <v>3060</v>
      </c>
      <c r="R68" s="888"/>
      <c r="S68" s="888"/>
      <c r="T68" s="888"/>
      <c r="U68" s="888"/>
      <c r="V68" s="888">
        <v>2989</v>
      </c>
      <c r="W68" s="888"/>
      <c r="X68" s="888"/>
      <c r="Y68" s="888"/>
      <c r="Z68" s="888"/>
      <c r="AA68" s="888">
        <v>71</v>
      </c>
      <c r="AB68" s="888"/>
      <c r="AC68" s="888"/>
      <c r="AD68" s="888"/>
      <c r="AE68" s="888"/>
      <c r="AF68" s="888">
        <v>71</v>
      </c>
      <c r="AG68" s="888"/>
      <c r="AH68" s="888"/>
      <c r="AI68" s="888"/>
      <c r="AJ68" s="888"/>
      <c r="AK68" s="888">
        <v>222</v>
      </c>
      <c r="AL68" s="888"/>
      <c r="AM68" s="888"/>
      <c r="AN68" s="888"/>
      <c r="AO68" s="888"/>
      <c r="AP68" s="888">
        <v>2340</v>
      </c>
      <c r="AQ68" s="888"/>
      <c r="AR68" s="888"/>
      <c r="AS68" s="888"/>
      <c r="AT68" s="888"/>
      <c r="AU68" s="888">
        <v>130</v>
      </c>
      <c r="AV68" s="888"/>
      <c r="AW68" s="888"/>
      <c r="AX68" s="888"/>
      <c r="AY68" s="888"/>
      <c r="AZ68" s="889" t="s">
        <v>554</v>
      </c>
      <c r="BA68" s="889"/>
      <c r="BB68" s="889"/>
      <c r="BC68" s="889"/>
      <c r="BD68" s="890"/>
      <c r="BE68" s="218"/>
      <c r="BF68" s="218"/>
      <c r="BG68" s="218"/>
      <c r="BH68" s="218"/>
      <c r="BI68" s="218"/>
      <c r="BJ68" s="218"/>
      <c r="BK68" s="218"/>
      <c r="BL68" s="218"/>
      <c r="BM68" s="218"/>
      <c r="BN68" s="218"/>
      <c r="BO68" s="218"/>
      <c r="BP68" s="218"/>
      <c r="BQ68" s="215">
        <v>62</v>
      </c>
      <c r="BR68" s="220"/>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199"/>
    </row>
    <row r="69" spans="1:131" s="200" customFormat="1" ht="26.25" customHeight="1" x14ac:dyDescent="0.15">
      <c r="A69" s="214">
        <v>2</v>
      </c>
      <c r="B69" s="895" t="s">
        <v>541</v>
      </c>
      <c r="C69" s="896"/>
      <c r="D69" s="896"/>
      <c r="E69" s="896"/>
      <c r="F69" s="896"/>
      <c r="G69" s="896"/>
      <c r="H69" s="896"/>
      <c r="I69" s="896"/>
      <c r="J69" s="896"/>
      <c r="K69" s="896"/>
      <c r="L69" s="896"/>
      <c r="M69" s="896"/>
      <c r="N69" s="896"/>
      <c r="O69" s="896"/>
      <c r="P69" s="897"/>
      <c r="Q69" s="898">
        <v>173</v>
      </c>
      <c r="R69" s="851"/>
      <c r="S69" s="851"/>
      <c r="T69" s="851"/>
      <c r="U69" s="851"/>
      <c r="V69" s="851">
        <v>152</v>
      </c>
      <c r="W69" s="851"/>
      <c r="X69" s="851"/>
      <c r="Y69" s="851"/>
      <c r="Z69" s="851"/>
      <c r="AA69" s="851">
        <v>21</v>
      </c>
      <c r="AB69" s="851"/>
      <c r="AC69" s="851"/>
      <c r="AD69" s="851"/>
      <c r="AE69" s="851"/>
      <c r="AF69" s="851">
        <v>21</v>
      </c>
      <c r="AG69" s="851"/>
      <c r="AH69" s="851"/>
      <c r="AI69" s="851"/>
      <c r="AJ69" s="851"/>
      <c r="AK69" s="851" t="s">
        <v>559</v>
      </c>
      <c r="AL69" s="851"/>
      <c r="AM69" s="851"/>
      <c r="AN69" s="851"/>
      <c r="AO69" s="851"/>
      <c r="AP69" s="851">
        <v>88</v>
      </c>
      <c r="AQ69" s="851"/>
      <c r="AR69" s="851"/>
      <c r="AS69" s="851"/>
      <c r="AT69" s="851"/>
      <c r="AU69" s="851">
        <v>58</v>
      </c>
      <c r="AV69" s="851"/>
      <c r="AW69" s="851"/>
      <c r="AX69" s="851"/>
      <c r="AY69" s="851"/>
      <c r="AZ69" s="899"/>
      <c r="BA69" s="899"/>
      <c r="BB69" s="899"/>
      <c r="BC69" s="899"/>
      <c r="BD69" s="900"/>
      <c r="BE69" s="218"/>
      <c r="BF69" s="218"/>
      <c r="BG69" s="218"/>
      <c r="BH69" s="218"/>
      <c r="BI69" s="218"/>
      <c r="BJ69" s="218"/>
      <c r="BK69" s="218"/>
      <c r="BL69" s="218"/>
      <c r="BM69" s="218"/>
      <c r="BN69" s="218"/>
      <c r="BO69" s="218"/>
      <c r="BP69" s="218"/>
      <c r="BQ69" s="215">
        <v>63</v>
      </c>
      <c r="BR69" s="220"/>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199"/>
    </row>
    <row r="70" spans="1:131" s="200" customFormat="1" ht="26.25" customHeight="1" x14ac:dyDescent="0.15">
      <c r="A70" s="214">
        <v>3</v>
      </c>
      <c r="B70" s="895" t="s">
        <v>542</v>
      </c>
      <c r="C70" s="896"/>
      <c r="D70" s="896"/>
      <c r="E70" s="896"/>
      <c r="F70" s="896"/>
      <c r="G70" s="896"/>
      <c r="H70" s="896"/>
      <c r="I70" s="896"/>
      <c r="J70" s="896"/>
      <c r="K70" s="896"/>
      <c r="L70" s="896"/>
      <c r="M70" s="896"/>
      <c r="N70" s="896"/>
      <c r="O70" s="896"/>
      <c r="P70" s="897"/>
      <c r="Q70" s="898">
        <v>2557</v>
      </c>
      <c r="R70" s="851"/>
      <c r="S70" s="851"/>
      <c r="T70" s="851"/>
      <c r="U70" s="851"/>
      <c r="V70" s="851">
        <v>2438</v>
      </c>
      <c r="W70" s="851"/>
      <c r="X70" s="851"/>
      <c r="Y70" s="851"/>
      <c r="Z70" s="851"/>
      <c r="AA70" s="851">
        <v>119</v>
      </c>
      <c r="AB70" s="851"/>
      <c r="AC70" s="851"/>
      <c r="AD70" s="851"/>
      <c r="AE70" s="851"/>
      <c r="AF70" s="851">
        <v>119</v>
      </c>
      <c r="AG70" s="851"/>
      <c r="AH70" s="851"/>
      <c r="AI70" s="851"/>
      <c r="AJ70" s="851"/>
      <c r="AK70" s="851">
        <v>143</v>
      </c>
      <c r="AL70" s="851"/>
      <c r="AM70" s="851"/>
      <c r="AN70" s="851"/>
      <c r="AO70" s="851"/>
      <c r="AP70" s="851">
        <v>1033</v>
      </c>
      <c r="AQ70" s="851"/>
      <c r="AR70" s="851"/>
      <c r="AS70" s="851"/>
      <c r="AT70" s="851"/>
      <c r="AU70" s="851">
        <v>76</v>
      </c>
      <c r="AV70" s="851"/>
      <c r="AW70" s="851"/>
      <c r="AX70" s="851"/>
      <c r="AY70" s="851"/>
      <c r="AZ70" s="899" t="s">
        <v>562</v>
      </c>
      <c r="BA70" s="899"/>
      <c r="BB70" s="899"/>
      <c r="BC70" s="899"/>
      <c r="BD70" s="900"/>
      <c r="BE70" s="218"/>
      <c r="BF70" s="218"/>
      <c r="BG70" s="218"/>
      <c r="BH70" s="218"/>
      <c r="BI70" s="218"/>
      <c r="BJ70" s="218"/>
      <c r="BK70" s="218"/>
      <c r="BL70" s="218"/>
      <c r="BM70" s="218"/>
      <c r="BN70" s="218"/>
      <c r="BO70" s="218"/>
      <c r="BP70" s="218"/>
      <c r="BQ70" s="215">
        <v>64</v>
      </c>
      <c r="BR70" s="220"/>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199"/>
    </row>
    <row r="71" spans="1:131" s="200" customFormat="1" ht="26.25" customHeight="1" x14ac:dyDescent="0.15">
      <c r="A71" s="214">
        <v>4</v>
      </c>
      <c r="B71" s="895" t="s">
        <v>543</v>
      </c>
      <c r="C71" s="896"/>
      <c r="D71" s="896"/>
      <c r="E71" s="896"/>
      <c r="F71" s="896"/>
      <c r="G71" s="896"/>
      <c r="H71" s="896"/>
      <c r="I71" s="896"/>
      <c r="J71" s="896"/>
      <c r="K71" s="896"/>
      <c r="L71" s="896"/>
      <c r="M71" s="896"/>
      <c r="N71" s="896"/>
      <c r="O71" s="896"/>
      <c r="P71" s="897"/>
      <c r="Q71" s="898">
        <v>542</v>
      </c>
      <c r="R71" s="851"/>
      <c r="S71" s="851"/>
      <c r="T71" s="851"/>
      <c r="U71" s="851"/>
      <c r="V71" s="851">
        <v>476</v>
      </c>
      <c r="W71" s="851"/>
      <c r="X71" s="851"/>
      <c r="Y71" s="851"/>
      <c r="Z71" s="851"/>
      <c r="AA71" s="851">
        <v>65</v>
      </c>
      <c r="AB71" s="851"/>
      <c r="AC71" s="851"/>
      <c r="AD71" s="851"/>
      <c r="AE71" s="851"/>
      <c r="AF71" s="851">
        <v>65</v>
      </c>
      <c r="AG71" s="851"/>
      <c r="AH71" s="851"/>
      <c r="AI71" s="851"/>
      <c r="AJ71" s="851"/>
      <c r="AK71" s="851" t="s">
        <v>559</v>
      </c>
      <c r="AL71" s="851"/>
      <c r="AM71" s="851"/>
      <c r="AN71" s="851"/>
      <c r="AO71" s="851"/>
      <c r="AP71" s="851">
        <v>46</v>
      </c>
      <c r="AQ71" s="851"/>
      <c r="AR71" s="851"/>
      <c r="AS71" s="851"/>
      <c r="AT71" s="851"/>
      <c r="AU71" s="851">
        <v>5</v>
      </c>
      <c r="AV71" s="851"/>
      <c r="AW71" s="851"/>
      <c r="AX71" s="851"/>
      <c r="AY71" s="851"/>
      <c r="AZ71" s="899"/>
      <c r="BA71" s="899"/>
      <c r="BB71" s="899"/>
      <c r="BC71" s="899"/>
      <c r="BD71" s="900"/>
      <c r="BE71" s="218"/>
      <c r="BF71" s="218"/>
      <c r="BG71" s="218"/>
      <c r="BH71" s="218"/>
      <c r="BI71" s="218"/>
      <c r="BJ71" s="218"/>
      <c r="BK71" s="218"/>
      <c r="BL71" s="218"/>
      <c r="BM71" s="218"/>
      <c r="BN71" s="218"/>
      <c r="BO71" s="218"/>
      <c r="BP71" s="218"/>
      <c r="BQ71" s="215">
        <v>65</v>
      </c>
      <c r="BR71" s="220"/>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199"/>
    </row>
    <row r="72" spans="1:131" s="200" customFormat="1" ht="26.25" customHeight="1" x14ac:dyDescent="0.15">
      <c r="A72" s="214">
        <v>5</v>
      </c>
      <c r="B72" s="895" t="s">
        <v>544</v>
      </c>
      <c r="C72" s="896"/>
      <c r="D72" s="896"/>
      <c r="E72" s="896"/>
      <c r="F72" s="896"/>
      <c r="G72" s="896"/>
      <c r="H72" s="896"/>
      <c r="I72" s="896"/>
      <c r="J72" s="896"/>
      <c r="K72" s="896"/>
      <c r="L72" s="896"/>
      <c r="M72" s="896"/>
      <c r="N72" s="896"/>
      <c r="O72" s="896"/>
      <c r="P72" s="897"/>
      <c r="Q72" s="898">
        <v>373</v>
      </c>
      <c r="R72" s="851"/>
      <c r="S72" s="851"/>
      <c r="T72" s="851"/>
      <c r="U72" s="851"/>
      <c r="V72" s="851">
        <v>319</v>
      </c>
      <c r="W72" s="851"/>
      <c r="X72" s="851"/>
      <c r="Y72" s="851"/>
      <c r="Z72" s="851"/>
      <c r="AA72" s="851">
        <v>54</v>
      </c>
      <c r="AB72" s="851"/>
      <c r="AC72" s="851"/>
      <c r="AD72" s="851"/>
      <c r="AE72" s="851"/>
      <c r="AF72" s="851">
        <v>54</v>
      </c>
      <c r="AG72" s="851"/>
      <c r="AH72" s="851"/>
      <c r="AI72" s="851"/>
      <c r="AJ72" s="851"/>
      <c r="AK72" s="851" t="s">
        <v>559</v>
      </c>
      <c r="AL72" s="851"/>
      <c r="AM72" s="851"/>
      <c r="AN72" s="851"/>
      <c r="AO72" s="851"/>
      <c r="AP72" s="851" t="s">
        <v>559</v>
      </c>
      <c r="AQ72" s="851"/>
      <c r="AR72" s="851"/>
      <c r="AS72" s="851"/>
      <c r="AT72" s="851"/>
      <c r="AU72" s="851" t="s">
        <v>559</v>
      </c>
      <c r="AV72" s="851"/>
      <c r="AW72" s="851"/>
      <c r="AX72" s="851"/>
      <c r="AY72" s="851"/>
      <c r="AZ72" s="899"/>
      <c r="BA72" s="899"/>
      <c r="BB72" s="899"/>
      <c r="BC72" s="899"/>
      <c r="BD72" s="900"/>
      <c r="BE72" s="218"/>
      <c r="BF72" s="218"/>
      <c r="BG72" s="218"/>
      <c r="BH72" s="218"/>
      <c r="BI72" s="218"/>
      <c r="BJ72" s="218"/>
      <c r="BK72" s="218"/>
      <c r="BL72" s="218"/>
      <c r="BM72" s="218"/>
      <c r="BN72" s="218"/>
      <c r="BO72" s="218"/>
      <c r="BP72" s="218"/>
      <c r="BQ72" s="215">
        <v>66</v>
      </c>
      <c r="BR72" s="220"/>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199"/>
    </row>
    <row r="73" spans="1:131" s="200" customFormat="1" ht="26.25" customHeight="1" x14ac:dyDescent="0.15">
      <c r="A73" s="214">
        <v>6</v>
      </c>
      <c r="B73" s="895" t="s">
        <v>545</v>
      </c>
      <c r="C73" s="896"/>
      <c r="D73" s="896"/>
      <c r="E73" s="896"/>
      <c r="F73" s="896"/>
      <c r="G73" s="896"/>
      <c r="H73" s="896"/>
      <c r="I73" s="896"/>
      <c r="J73" s="896"/>
      <c r="K73" s="896"/>
      <c r="L73" s="896"/>
      <c r="M73" s="896"/>
      <c r="N73" s="896"/>
      <c r="O73" s="896"/>
      <c r="P73" s="897"/>
      <c r="Q73" s="898">
        <v>717</v>
      </c>
      <c r="R73" s="851"/>
      <c r="S73" s="851"/>
      <c r="T73" s="851"/>
      <c r="U73" s="851"/>
      <c r="V73" s="851">
        <v>607</v>
      </c>
      <c r="W73" s="851"/>
      <c r="X73" s="851"/>
      <c r="Y73" s="851"/>
      <c r="Z73" s="851"/>
      <c r="AA73" s="851">
        <v>109</v>
      </c>
      <c r="AB73" s="851"/>
      <c r="AC73" s="851"/>
      <c r="AD73" s="851"/>
      <c r="AE73" s="851"/>
      <c r="AF73" s="851">
        <v>109</v>
      </c>
      <c r="AG73" s="851"/>
      <c r="AH73" s="851"/>
      <c r="AI73" s="851"/>
      <c r="AJ73" s="851"/>
      <c r="AK73" s="851" t="s">
        <v>559</v>
      </c>
      <c r="AL73" s="851"/>
      <c r="AM73" s="851"/>
      <c r="AN73" s="851"/>
      <c r="AO73" s="851"/>
      <c r="AP73" s="851" t="s">
        <v>559</v>
      </c>
      <c r="AQ73" s="851"/>
      <c r="AR73" s="851"/>
      <c r="AS73" s="851"/>
      <c r="AT73" s="851"/>
      <c r="AU73" s="851" t="s">
        <v>559</v>
      </c>
      <c r="AV73" s="851"/>
      <c r="AW73" s="851"/>
      <c r="AX73" s="851"/>
      <c r="AY73" s="851"/>
      <c r="AZ73" s="899"/>
      <c r="BA73" s="899"/>
      <c r="BB73" s="899"/>
      <c r="BC73" s="899"/>
      <c r="BD73" s="900"/>
      <c r="BE73" s="218"/>
      <c r="BF73" s="218"/>
      <c r="BG73" s="218"/>
      <c r="BH73" s="218"/>
      <c r="BI73" s="218"/>
      <c r="BJ73" s="218"/>
      <c r="BK73" s="218"/>
      <c r="BL73" s="218"/>
      <c r="BM73" s="218"/>
      <c r="BN73" s="218"/>
      <c r="BO73" s="218"/>
      <c r="BP73" s="218"/>
      <c r="BQ73" s="215">
        <v>67</v>
      </c>
      <c r="BR73" s="220"/>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199"/>
    </row>
    <row r="74" spans="1:131" s="200" customFormat="1" ht="26.25" customHeight="1" x14ac:dyDescent="0.15">
      <c r="A74" s="214">
        <v>7</v>
      </c>
      <c r="B74" s="895" t="s">
        <v>546</v>
      </c>
      <c r="C74" s="896"/>
      <c r="D74" s="896"/>
      <c r="E74" s="896"/>
      <c r="F74" s="896"/>
      <c r="G74" s="896"/>
      <c r="H74" s="896"/>
      <c r="I74" s="896"/>
      <c r="J74" s="896"/>
      <c r="K74" s="896"/>
      <c r="L74" s="896"/>
      <c r="M74" s="896"/>
      <c r="N74" s="896"/>
      <c r="O74" s="896"/>
      <c r="P74" s="897"/>
      <c r="Q74" s="898">
        <v>72</v>
      </c>
      <c r="R74" s="851"/>
      <c r="S74" s="851"/>
      <c r="T74" s="851"/>
      <c r="U74" s="851"/>
      <c r="V74" s="851">
        <v>70</v>
      </c>
      <c r="W74" s="851"/>
      <c r="X74" s="851"/>
      <c r="Y74" s="851"/>
      <c r="Z74" s="851"/>
      <c r="AA74" s="851">
        <v>3</v>
      </c>
      <c r="AB74" s="851"/>
      <c r="AC74" s="851"/>
      <c r="AD74" s="851"/>
      <c r="AE74" s="851"/>
      <c r="AF74" s="851">
        <v>3</v>
      </c>
      <c r="AG74" s="851"/>
      <c r="AH74" s="851"/>
      <c r="AI74" s="851"/>
      <c r="AJ74" s="851"/>
      <c r="AK74" s="851" t="s">
        <v>559</v>
      </c>
      <c r="AL74" s="851"/>
      <c r="AM74" s="851"/>
      <c r="AN74" s="851"/>
      <c r="AO74" s="851"/>
      <c r="AP74" s="851" t="s">
        <v>560</v>
      </c>
      <c r="AQ74" s="851"/>
      <c r="AR74" s="851"/>
      <c r="AS74" s="851"/>
      <c r="AT74" s="851"/>
      <c r="AU74" s="851" t="s">
        <v>559</v>
      </c>
      <c r="AV74" s="851"/>
      <c r="AW74" s="851"/>
      <c r="AX74" s="851"/>
      <c r="AY74" s="851"/>
      <c r="AZ74" s="899"/>
      <c r="BA74" s="899"/>
      <c r="BB74" s="899"/>
      <c r="BC74" s="899"/>
      <c r="BD74" s="900"/>
      <c r="BE74" s="218"/>
      <c r="BF74" s="218"/>
      <c r="BG74" s="218"/>
      <c r="BH74" s="218"/>
      <c r="BI74" s="218"/>
      <c r="BJ74" s="218"/>
      <c r="BK74" s="218"/>
      <c r="BL74" s="218"/>
      <c r="BM74" s="218"/>
      <c r="BN74" s="218"/>
      <c r="BO74" s="218"/>
      <c r="BP74" s="218"/>
      <c r="BQ74" s="215">
        <v>68</v>
      </c>
      <c r="BR74" s="220"/>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199"/>
    </row>
    <row r="75" spans="1:131" s="200" customFormat="1" ht="26.25" customHeight="1" x14ac:dyDescent="0.15">
      <c r="A75" s="214">
        <v>8</v>
      </c>
      <c r="B75" s="895" t="s">
        <v>547</v>
      </c>
      <c r="C75" s="896"/>
      <c r="D75" s="896"/>
      <c r="E75" s="896"/>
      <c r="F75" s="896"/>
      <c r="G75" s="896"/>
      <c r="H75" s="896"/>
      <c r="I75" s="896"/>
      <c r="J75" s="896"/>
      <c r="K75" s="896"/>
      <c r="L75" s="896"/>
      <c r="M75" s="896"/>
      <c r="N75" s="896"/>
      <c r="O75" s="896"/>
      <c r="P75" s="897"/>
      <c r="Q75" s="901">
        <v>9578</v>
      </c>
      <c r="R75" s="854"/>
      <c r="S75" s="854"/>
      <c r="T75" s="854"/>
      <c r="U75" s="850"/>
      <c r="V75" s="853">
        <v>9432</v>
      </c>
      <c r="W75" s="854"/>
      <c r="X75" s="854"/>
      <c r="Y75" s="854"/>
      <c r="Z75" s="850"/>
      <c r="AA75" s="853">
        <v>146</v>
      </c>
      <c r="AB75" s="854"/>
      <c r="AC75" s="854"/>
      <c r="AD75" s="854"/>
      <c r="AE75" s="850"/>
      <c r="AF75" s="853">
        <v>146</v>
      </c>
      <c r="AG75" s="854"/>
      <c r="AH75" s="854"/>
      <c r="AI75" s="854"/>
      <c r="AJ75" s="850"/>
      <c r="AK75" s="853">
        <v>1850</v>
      </c>
      <c r="AL75" s="854"/>
      <c r="AM75" s="854"/>
      <c r="AN75" s="854"/>
      <c r="AO75" s="850"/>
      <c r="AP75" s="853" t="s">
        <v>560</v>
      </c>
      <c r="AQ75" s="854"/>
      <c r="AR75" s="854"/>
      <c r="AS75" s="854"/>
      <c r="AT75" s="850"/>
      <c r="AU75" s="853" t="s">
        <v>559</v>
      </c>
      <c r="AV75" s="854"/>
      <c r="AW75" s="854"/>
      <c r="AX75" s="854"/>
      <c r="AY75" s="850"/>
      <c r="AZ75" s="899" t="s">
        <v>555</v>
      </c>
      <c r="BA75" s="899"/>
      <c r="BB75" s="899"/>
      <c r="BC75" s="899"/>
      <c r="BD75" s="900"/>
      <c r="BE75" s="218"/>
      <c r="BF75" s="218"/>
      <c r="BG75" s="218"/>
      <c r="BH75" s="218"/>
      <c r="BI75" s="218"/>
      <c r="BJ75" s="218"/>
      <c r="BK75" s="218"/>
      <c r="BL75" s="218"/>
      <c r="BM75" s="218"/>
      <c r="BN75" s="218"/>
      <c r="BO75" s="218"/>
      <c r="BP75" s="218"/>
      <c r="BQ75" s="215">
        <v>69</v>
      </c>
      <c r="BR75" s="220"/>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199"/>
    </row>
    <row r="76" spans="1:131" s="200" customFormat="1" ht="26.25" customHeight="1" x14ac:dyDescent="0.15">
      <c r="A76" s="214">
        <v>9</v>
      </c>
      <c r="B76" s="895" t="s">
        <v>548</v>
      </c>
      <c r="C76" s="896"/>
      <c r="D76" s="896"/>
      <c r="E76" s="896"/>
      <c r="F76" s="896"/>
      <c r="G76" s="896"/>
      <c r="H76" s="896"/>
      <c r="I76" s="896"/>
      <c r="J76" s="896"/>
      <c r="K76" s="896"/>
      <c r="L76" s="896"/>
      <c r="M76" s="896"/>
      <c r="N76" s="896"/>
      <c r="O76" s="896"/>
      <c r="P76" s="897"/>
      <c r="Q76" s="901">
        <v>94</v>
      </c>
      <c r="R76" s="854"/>
      <c r="S76" s="854"/>
      <c r="T76" s="854"/>
      <c r="U76" s="850"/>
      <c r="V76" s="853">
        <v>77</v>
      </c>
      <c r="W76" s="854"/>
      <c r="X76" s="854"/>
      <c r="Y76" s="854"/>
      <c r="Z76" s="850"/>
      <c r="AA76" s="853">
        <v>16</v>
      </c>
      <c r="AB76" s="854"/>
      <c r="AC76" s="854"/>
      <c r="AD76" s="854"/>
      <c r="AE76" s="850"/>
      <c r="AF76" s="853">
        <v>16</v>
      </c>
      <c r="AG76" s="854"/>
      <c r="AH76" s="854"/>
      <c r="AI76" s="854"/>
      <c r="AJ76" s="850"/>
      <c r="AK76" s="853" t="s">
        <v>559</v>
      </c>
      <c r="AL76" s="854"/>
      <c r="AM76" s="854"/>
      <c r="AN76" s="854"/>
      <c r="AO76" s="850"/>
      <c r="AP76" s="853" t="s">
        <v>559</v>
      </c>
      <c r="AQ76" s="854"/>
      <c r="AR76" s="854"/>
      <c r="AS76" s="854"/>
      <c r="AT76" s="850"/>
      <c r="AU76" s="853" t="s">
        <v>559</v>
      </c>
      <c r="AV76" s="854"/>
      <c r="AW76" s="854"/>
      <c r="AX76" s="854"/>
      <c r="AY76" s="850"/>
      <c r="AZ76" s="899"/>
      <c r="BA76" s="899"/>
      <c r="BB76" s="899"/>
      <c r="BC76" s="899"/>
      <c r="BD76" s="900"/>
      <c r="BE76" s="218"/>
      <c r="BF76" s="218"/>
      <c r="BG76" s="218"/>
      <c r="BH76" s="218"/>
      <c r="BI76" s="218"/>
      <c r="BJ76" s="218"/>
      <c r="BK76" s="218"/>
      <c r="BL76" s="218"/>
      <c r="BM76" s="218"/>
      <c r="BN76" s="218"/>
      <c r="BO76" s="218"/>
      <c r="BP76" s="218"/>
      <c r="BQ76" s="215">
        <v>70</v>
      </c>
      <c r="BR76" s="220"/>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199"/>
    </row>
    <row r="77" spans="1:131" s="200" customFormat="1" ht="26.25" customHeight="1" x14ac:dyDescent="0.15">
      <c r="A77" s="214">
        <v>10</v>
      </c>
      <c r="B77" s="895" t="s">
        <v>549</v>
      </c>
      <c r="C77" s="896"/>
      <c r="D77" s="896"/>
      <c r="E77" s="896"/>
      <c r="F77" s="896"/>
      <c r="G77" s="896"/>
      <c r="H77" s="896"/>
      <c r="I77" s="896"/>
      <c r="J77" s="896"/>
      <c r="K77" s="896"/>
      <c r="L77" s="896"/>
      <c r="M77" s="896"/>
      <c r="N77" s="896"/>
      <c r="O77" s="896"/>
      <c r="P77" s="897"/>
      <c r="Q77" s="901">
        <v>6</v>
      </c>
      <c r="R77" s="854"/>
      <c r="S77" s="854"/>
      <c r="T77" s="854"/>
      <c r="U77" s="850"/>
      <c r="V77" s="853">
        <v>6</v>
      </c>
      <c r="W77" s="854"/>
      <c r="X77" s="854"/>
      <c r="Y77" s="854"/>
      <c r="Z77" s="850"/>
      <c r="AA77" s="853">
        <v>0</v>
      </c>
      <c r="AB77" s="854"/>
      <c r="AC77" s="854"/>
      <c r="AD77" s="854"/>
      <c r="AE77" s="850"/>
      <c r="AF77" s="853">
        <v>0</v>
      </c>
      <c r="AG77" s="854"/>
      <c r="AH77" s="854"/>
      <c r="AI77" s="854"/>
      <c r="AJ77" s="850"/>
      <c r="AK77" s="853" t="s">
        <v>559</v>
      </c>
      <c r="AL77" s="854"/>
      <c r="AM77" s="854"/>
      <c r="AN77" s="854"/>
      <c r="AO77" s="850"/>
      <c r="AP77" s="853" t="s">
        <v>559</v>
      </c>
      <c r="AQ77" s="854"/>
      <c r="AR77" s="854"/>
      <c r="AS77" s="854"/>
      <c r="AT77" s="850"/>
      <c r="AU77" s="853" t="s">
        <v>559</v>
      </c>
      <c r="AV77" s="854"/>
      <c r="AW77" s="854"/>
      <c r="AX77" s="854"/>
      <c r="AY77" s="850"/>
      <c r="AZ77" s="899"/>
      <c r="BA77" s="899"/>
      <c r="BB77" s="899"/>
      <c r="BC77" s="899"/>
      <c r="BD77" s="900"/>
      <c r="BE77" s="218"/>
      <c r="BF77" s="218"/>
      <c r="BG77" s="218"/>
      <c r="BH77" s="218"/>
      <c r="BI77" s="218"/>
      <c r="BJ77" s="218"/>
      <c r="BK77" s="218"/>
      <c r="BL77" s="218"/>
      <c r="BM77" s="218"/>
      <c r="BN77" s="218"/>
      <c r="BO77" s="218"/>
      <c r="BP77" s="218"/>
      <c r="BQ77" s="215">
        <v>71</v>
      </c>
      <c r="BR77" s="220"/>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199"/>
    </row>
    <row r="78" spans="1:131" s="200" customFormat="1" ht="26.25" customHeight="1" x14ac:dyDescent="0.15">
      <c r="A78" s="214">
        <v>11</v>
      </c>
      <c r="B78" s="895" t="s">
        <v>550</v>
      </c>
      <c r="C78" s="896"/>
      <c r="D78" s="896"/>
      <c r="E78" s="896"/>
      <c r="F78" s="896"/>
      <c r="G78" s="896"/>
      <c r="H78" s="896"/>
      <c r="I78" s="896"/>
      <c r="J78" s="896"/>
      <c r="K78" s="896"/>
      <c r="L78" s="896"/>
      <c r="M78" s="896"/>
      <c r="N78" s="896"/>
      <c r="O78" s="896"/>
      <c r="P78" s="897"/>
      <c r="Q78" s="898">
        <v>3434</v>
      </c>
      <c r="R78" s="851"/>
      <c r="S78" s="851"/>
      <c r="T78" s="851"/>
      <c r="U78" s="851"/>
      <c r="V78" s="851">
        <v>3344</v>
      </c>
      <c r="W78" s="851"/>
      <c r="X78" s="851"/>
      <c r="Y78" s="851"/>
      <c r="Z78" s="851"/>
      <c r="AA78" s="851">
        <v>90</v>
      </c>
      <c r="AB78" s="851"/>
      <c r="AC78" s="851"/>
      <c r="AD78" s="851"/>
      <c r="AE78" s="851"/>
      <c r="AF78" s="851">
        <v>90</v>
      </c>
      <c r="AG78" s="851"/>
      <c r="AH78" s="851"/>
      <c r="AI78" s="851"/>
      <c r="AJ78" s="851"/>
      <c r="AK78" s="851" t="s">
        <v>559</v>
      </c>
      <c r="AL78" s="851"/>
      <c r="AM78" s="851"/>
      <c r="AN78" s="851"/>
      <c r="AO78" s="851"/>
      <c r="AP78" s="851" t="s">
        <v>559</v>
      </c>
      <c r="AQ78" s="851"/>
      <c r="AR78" s="851"/>
      <c r="AS78" s="851"/>
      <c r="AT78" s="851"/>
      <c r="AU78" s="851" t="s">
        <v>559</v>
      </c>
      <c r="AV78" s="851"/>
      <c r="AW78" s="851"/>
      <c r="AX78" s="851"/>
      <c r="AY78" s="851"/>
      <c r="AZ78" s="899"/>
      <c r="BA78" s="899"/>
      <c r="BB78" s="899"/>
      <c r="BC78" s="899"/>
      <c r="BD78" s="900"/>
      <c r="BE78" s="218"/>
      <c r="BF78" s="218"/>
      <c r="BG78" s="218"/>
      <c r="BH78" s="218"/>
      <c r="BI78" s="218"/>
      <c r="BJ78" s="221"/>
      <c r="BK78" s="221"/>
      <c r="BL78" s="221"/>
      <c r="BM78" s="221"/>
      <c r="BN78" s="221"/>
      <c r="BO78" s="218"/>
      <c r="BP78" s="218"/>
      <c r="BQ78" s="215">
        <v>72</v>
      </c>
      <c r="BR78" s="220"/>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199"/>
    </row>
    <row r="79" spans="1:131" s="200" customFormat="1" ht="26.25" customHeight="1" x14ac:dyDescent="0.15">
      <c r="A79" s="214">
        <v>12</v>
      </c>
      <c r="B79" s="895" t="s">
        <v>552</v>
      </c>
      <c r="C79" s="896"/>
      <c r="D79" s="896"/>
      <c r="E79" s="896"/>
      <c r="F79" s="896"/>
      <c r="G79" s="896"/>
      <c r="H79" s="896"/>
      <c r="I79" s="896"/>
      <c r="J79" s="896"/>
      <c r="K79" s="896"/>
      <c r="L79" s="896"/>
      <c r="M79" s="896"/>
      <c r="N79" s="896"/>
      <c r="O79" s="896"/>
      <c r="P79" s="897"/>
      <c r="Q79" s="898">
        <v>256</v>
      </c>
      <c r="R79" s="851"/>
      <c r="S79" s="851"/>
      <c r="T79" s="851"/>
      <c r="U79" s="851"/>
      <c r="V79" s="851">
        <v>224</v>
      </c>
      <c r="W79" s="851"/>
      <c r="X79" s="851"/>
      <c r="Y79" s="851"/>
      <c r="Z79" s="851"/>
      <c r="AA79" s="851">
        <v>32</v>
      </c>
      <c r="AB79" s="851"/>
      <c r="AC79" s="851"/>
      <c r="AD79" s="851"/>
      <c r="AE79" s="851"/>
      <c r="AF79" s="851">
        <v>32</v>
      </c>
      <c r="AG79" s="851"/>
      <c r="AH79" s="851"/>
      <c r="AI79" s="851"/>
      <c r="AJ79" s="851"/>
      <c r="AK79" s="851" t="s">
        <v>559</v>
      </c>
      <c r="AL79" s="851"/>
      <c r="AM79" s="851"/>
      <c r="AN79" s="851"/>
      <c r="AO79" s="851"/>
      <c r="AP79" s="851" t="s">
        <v>559</v>
      </c>
      <c r="AQ79" s="851"/>
      <c r="AR79" s="851"/>
      <c r="AS79" s="851"/>
      <c r="AT79" s="851"/>
      <c r="AU79" s="851" t="s">
        <v>559</v>
      </c>
      <c r="AV79" s="851"/>
      <c r="AW79" s="851"/>
      <c r="AX79" s="851"/>
      <c r="AY79" s="851"/>
      <c r="AZ79" s="899"/>
      <c r="BA79" s="899"/>
      <c r="BB79" s="899"/>
      <c r="BC79" s="899"/>
      <c r="BD79" s="900"/>
      <c r="BE79" s="218"/>
      <c r="BF79" s="218"/>
      <c r="BG79" s="218"/>
      <c r="BH79" s="218"/>
      <c r="BI79" s="218"/>
      <c r="BJ79" s="221"/>
      <c r="BK79" s="221"/>
      <c r="BL79" s="221"/>
      <c r="BM79" s="221"/>
      <c r="BN79" s="221"/>
      <c r="BO79" s="218"/>
      <c r="BP79" s="218"/>
      <c r="BQ79" s="215">
        <v>73</v>
      </c>
      <c r="BR79" s="220"/>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199"/>
    </row>
    <row r="80" spans="1:131" s="200" customFormat="1" ht="26.25" customHeight="1" x14ac:dyDescent="0.15">
      <c r="A80" s="214">
        <v>13</v>
      </c>
      <c r="B80" s="895" t="s">
        <v>553</v>
      </c>
      <c r="C80" s="896"/>
      <c r="D80" s="896"/>
      <c r="E80" s="896"/>
      <c r="F80" s="896"/>
      <c r="G80" s="896"/>
      <c r="H80" s="896"/>
      <c r="I80" s="896"/>
      <c r="J80" s="896"/>
      <c r="K80" s="896"/>
      <c r="L80" s="896"/>
      <c r="M80" s="896"/>
      <c r="N80" s="896"/>
      <c r="O80" s="896"/>
      <c r="P80" s="897"/>
      <c r="Q80" s="898">
        <v>244114</v>
      </c>
      <c r="R80" s="851"/>
      <c r="S80" s="851"/>
      <c r="T80" s="851"/>
      <c r="U80" s="851"/>
      <c r="V80" s="851">
        <v>233963</v>
      </c>
      <c r="W80" s="851"/>
      <c r="X80" s="851"/>
      <c r="Y80" s="851"/>
      <c r="Z80" s="851"/>
      <c r="AA80" s="851">
        <v>10151</v>
      </c>
      <c r="AB80" s="851"/>
      <c r="AC80" s="851"/>
      <c r="AD80" s="851"/>
      <c r="AE80" s="851"/>
      <c r="AF80" s="851">
        <v>10151</v>
      </c>
      <c r="AG80" s="851"/>
      <c r="AH80" s="851"/>
      <c r="AI80" s="851"/>
      <c r="AJ80" s="851"/>
      <c r="AK80" s="851" t="s">
        <v>559</v>
      </c>
      <c r="AL80" s="851"/>
      <c r="AM80" s="851"/>
      <c r="AN80" s="851"/>
      <c r="AO80" s="851"/>
      <c r="AP80" s="851" t="s">
        <v>559</v>
      </c>
      <c r="AQ80" s="851"/>
      <c r="AR80" s="851"/>
      <c r="AS80" s="851"/>
      <c r="AT80" s="851"/>
      <c r="AU80" s="851" t="s">
        <v>559</v>
      </c>
      <c r="AV80" s="851"/>
      <c r="AW80" s="851"/>
      <c r="AX80" s="851"/>
      <c r="AY80" s="851"/>
      <c r="AZ80" s="899"/>
      <c r="BA80" s="899"/>
      <c r="BB80" s="899"/>
      <c r="BC80" s="899"/>
      <c r="BD80" s="900"/>
      <c r="BE80" s="218"/>
      <c r="BF80" s="218"/>
      <c r="BG80" s="218"/>
      <c r="BH80" s="218"/>
      <c r="BI80" s="218"/>
      <c r="BJ80" s="218"/>
      <c r="BK80" s="218"/>
      <c r="BL80" s="218"/>
      <c r="BM80" s="218"/>
      <c r="BN80" s="218"/>
      <c r="BO80" s="218"/>
      <c r="BP80" s="218"/>
      <c r="BQ80" s="215">
        <v>74</v>
      </c>
      <c r="BR80" s="220"/>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199"/>
    </row>
    <row r="81" spans="1:131" s="200" customFormat="1" ht="26.25" customHeight="1" x14ac:dyDescent="0.15">
      <c r="A81" s="214">
        <v>14</v>
      </c>
      <c r="B81" s="895"/>
      <c r="C81" s="896"/>
      <c r="D81" s="896"/>
      <c r="E81" s="896"/>
      <c r="F81" s="896"/>
      <c r="G81" s="896"/>
      <c r="H81" s="896"/>
      <c r="I81" s="896"/>
      <c r="J81" s="896"/>
      <c r="K81" s="896"/>
      <c r="L81" s="896"/>
      <c r="M81" s="896"/>
      <c r="N81" s="896"/>
      <c r="O81" s="896"/>
      <c r="P81" s="897"/>
      <c r="Q81" s="898"/>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9"/>
      <c r="BA81" s="899"/>
      <c r="BB81" s="899"/>
      <c r="BC81" s="899"/>
      <c r="BD81" s="900"/>
      <c r="BE81" s="218"/>
      <c r="BF81" s="218"/>
      <c r="BG81" s="218"/>
      <c r="BH81" s="218"/>
      <c r="BI81" s="218"/>
      <c r="BJ81" s="218"/>
      <c r="BK81" s="218"/>
      <c r="BL81" s="218"/>
      <c r="BM81" s="218"/>
      <c r="BN81" s="218"/>
      <c r="BO81" s="218"/>
      <c r="BP81" s="218"/>
      <c r="BQ81" s="215">
        <v>75</v>
      </c>
      <c r="BR81" s="220"/>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199"/>
    </row>
    <row r="82" spans="1:131" s="200" customFormat="1" ht="26.25" customHeight="1" x14ac:dyDescent="0.15">
      <c r="A82" s="214">
        <v>15</v>
      </c>
      <c r="B82" s="895"/>
      <c r="C82" s="896"/>
      <c r="D82" s="896"/>
      <c r="E82" s="896"/>
      <c r="F82" s="896"/>
      <c r="G82" s="896"/>
      <c r="H82" s="896"/>
      <c r="I82" s="896"/>
      <c r="J82" s="896"/>
      <c r="K82" s="896"/>
      <c r="L82" s="896"/>
      <c r="M82" s="896"/>
      <c r="N82" s="896"/>
      <c r="O82" s="896"/>
      <c r="P82" s="897"/>
      <c r="Q82" s="898"/>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9"/>
      <c r="BA82" s="899"/>
      <c r="BB82" s="899"/>
      <c r="BC82" s="899"/>
      <c r="BD82" s="900"/>
      <c r="BE82" s="218"/>
      <c r="BF82" s="218"/>
      <c r="BG82" s="218"/>
      <c r="BH82" s="218"/>
      <c r="BI82" s="218"/>
      <c r="BJ82" s="218"/>
      <c r="BK82" s="218"/>
      <c r="BL82" s="218"/>
      <c r="BM82" s="218"/>
      <c r="BN82" s="218"/>
      <c r="BO82" s="218"/>
      <c r="BP82" s="218"/>
      <c r="BQ82" s="215">
        <v>76</v>
      </c>
      <c r="BR82" s="220"/>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199"/>
    </row>
    <row r="83" spans="1:131" s="200" customFormat="1" ht="26.25" customHeight="1" x14ac:dyDescent="0.15">
      <c r="A83" s="214">
        <v>16</v>
      </c>
      <c r="B83" s="895"/>
      <c r="C83" s="896"/>
      <c r="D83" s="896"/>
      <c r="E83" s="896"/>
      <c r="F83" s="896"/>
      <c r="G83" s="896"/>
      <c r="H83" s="896"/>
      <c r="I83" s="896"/>
      <c r="J83" s="896"/>
      <c r="K83" s="896"/>
      <c r="L83" s="896"/>
      <c r="M83" s="896"/>
      <c r="N83" s="896"/>
      <c r="O83" s="896"/>
      <c r="P83" s="897"/>
      <c r="Q83" s="898"/>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9"/>
      <c r="BA83" s="899"/>
      <c r="BB83" s="899"/>
      <c r="BC83" s="899"/>
      <c r="BD83" s="900"/>
      <c r="BE83" s="218"/>
      <c r="BF83" s="218"/>
      <c r="BG83" s="218"/>
      <c r="BH83" s="218"/>
      <c r="BI83" s="218"/>
      <c r="BJ83" s="218"/>
      <c r="BK83" s="218"/>
      <c r="BL83" s="218"/>
      <c r="BM83" s="218"/>
      <c r="BN83" s="218"/>
      <c r="BO83" s="218"/>
      <c r="BP83" s="218"/>
      <c r="BQ83" s="215">
        <v>77</v>
      </c>
      <c r="BR83" s="220"/>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199"/>
    </row>
    <row r="84" spans="1:131" s="200" customFormat="1" ht="26.25" customHeight="1" x14ac:dyDescent="0.15">
      <c r="A84" s="214">
        <v>17</v>
      </c>
      <c r="B84" s="895"/>
      <c r="C84" s="896"/>
      <c r="D84" s="896"/>
      <c r="E84" s="896"/>
      <c r="F84" s="896"/>
      <c r="G84" s="896"/>
      <c r="H84" s="896"/>
      <c r="I84" s="896"/>
      <c r="J84" s="896"/>
      <c r="K84" s="896"/>
      <c r="L84" s="896"/>
      <c r="M84" s="896"/>
      <c r="N84" s="896"/>
      <c r="O84" s="896"/>
      <c r="P84" s="897"/>
      <c r="Q84" s="898"/>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9"/>
      <c r="BA84" s="899"/>
      <c r="BB84" s="899"/>
      <c r="BC84" s="899"/>
      <c r="BD84" s="900"/>
      <c r="BE84" s="218"/>
      <c r="BF84" s="218"/>
      <c r="BG84" s="218"/>
      <c r="BH84" s="218"/>
      <c r="BI84" s="218"/>
      <c r="BJ84" s="218"/>
      <c r="BK84" s="218"/>
      <c r="BL84" s="218"/>
      <c r="BM84" s="218"/>
      <c r="BN84" s="218"/>
      <c r="BO84" s="218"/>
      <c r="BP84" s="218"/>
      <c r="BQ84" s="215">
        <v>78</v>
      </c>
      <c r="BR84" s="220"/>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199"/>
    </row>
    <row r="85" spans="1:131" s="200" customFormat="1" ht="26.25" customHeight="1" x14ac:dyDescent="0.15">
      <c r="A85" s="214">
        <v>18</v>
      </c>
      <c r="B85" s="895"/>
      <c r="C85" s="896"/>
      <c r="D85" s="896"/>
      <c r="E85" s="896"/>
      <c r="F85" s="896"/>
      <c r="G85" s="896"/>
      <c r="H85" s="896"/>
      <c r="I85" s="896"/>
      <c r="J85" s="896"/>
      <c r="K85" s="896"/>
      <c r="L85" s="896"/>
      <c r="M85" s="896"/>
      <c r="N85" s="896"/>
      <c r="O85" s="896"/>
      <c r="P85" s="897"/>
      <c r="Q85" s="898"/>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9"/>
      <c r="BA85" s="899"/>
      <c r="BB85" s="899"/>
      <c r="BC85" s="899"/>
      <c r="BD85" s="900"/>
      <c r="BE85" s="218"/>
      <c r="BF85" s="218"/>
      <c r="BG85" s="218"/>
      <c r="BH85" s="218"/>
      <c r="BI85" s="218"/>
      <c r="BJ85" s="218"/>
      <c r="BK85" s="218"/>
      <c r="BL85" s="218"/>
      <c r="BM85" s="218"/>
      <c r="BN85" s="218"/>
      <c r="BO85" s="218"/>
      <c r="BP85" s="218"/>
      <c r="BQ85" s="215">
        <v>79</v>
      </c>
      <c r="BR85" s="220"/>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199"/>
    </row>
    <row r="86" spans="1:131" s="200" customFormat="1" ht="26.25" customHeight="1" x14ac:dyDescent="0.15">
      <c r="A86" s="214">
        <v>19</v>
      </c>
      <c r="B86" s="895"/>
      <c r="C86" s="896"/>
      <c r="D86" s="896"/>
      <c r="E86" s="896"/>
      <c r="F86" s="896"/>
      <c r="G86" s="896"/>
      <c r="H86" s="896"/>
      <c r="I86" s="896"/>
      <c r="J86" s="896"/>
      <c r="K86" s="896"/>
      <c r="L86" s="896"/>
      <c r="M86" s="896"/>
      <c r="N86" s="896"/>
      <c r="O86" s="896"/>
      <c r="P86" s="897"/>
      <c r="Q86" s="898"/>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9"/>
      <c r="BA86" s="899"/>
      <c r="BB86" s="899"/>
      <c r="BC86" s="899"/>
      <c r="BD86" s="900"/>
      <c r="BE86" s="218"/>
      <c r="BF86" s="218"/>
      <c r="BG86" s="218"/>
      <c r="BH86" s="218"/>
      <c r="BI86" s="218"/>
      <c r="BJ86" s="218"/>
      <c r="BK86" s="218"/>
      <c r="BL86" s="218"/>
      <c r="BM86" s="218"/>
      <c r="BN86" s="218"/>
      <c r="BO86" s="218"/>
      <c r="BP86" s="218"/>
      <c r="BQ86" s="215">
        <v>80</v>
      </c>
      <c r="BR86" s="220"/>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199"/>
    </row>
    <row r="88" spans="1:131" s="200" customFormat="1" ht="26.25" customHeight="1" thickBot="1" x14ac:dyDescent="0.2">
      <c r="A88" s="217" t="s">
        <v>369</v>
      </c>
      <c r="B88" s="810" t="s">
        <v>392</v>
      </c>
      <c r="C88" s="811"/>
      <c r="D88" s="811"/>
      <c r="E88" s="811"/>
      <c r="F88" s="811"/>
      <c r="G88" s="811"/>
      <c r="H88" s="811"/>
      <c r="I88" s="811"/>
      <c r="J88" s="811"/>
      <c r="K88" s="811"/>
      <c r="L88" s="811"/>
      <c r="M88" s="811"/>
      <c r="N88" s="811"/>
      <c r="O88" s="811"/>
      <c r="P88" s="812"/>
      <c r="Q88" s="860"/>
      <c r="R88" s="861"/>
      <c r="S88" s="861"/>
      <c r="T88" s="861"/>
      <c r="U88" s="861"/>
      <c r="V88" s="861"/>
      <c r="W88" s="861"/>
      <c r="X88" s="861"/>
      <c r="Y88" s="861"/>
      <c r="Z88" s="861"/>
      <c r="AA88" s="861"/>
      <c r="AB88" s="861"/>
      <c r="AC88" s="861"/>
      <c r="AD88" s="861"/>
      <c r="AE88" s="861"/>
      <c r="AF88" s="864">
        <v>10877</v>
      </c>
      <c r="AG88" s="864"/>
      <c r="AH88" s="864"/>
      <c r="AI88" s="864"/>
      <c r="AJ88" s="864"/>
      <c r="AK88" s="861"/>
      <c r="AL88" s="861"/>
      <c r="AM88" s="861"/>
      <c r="AN88" s="861"/>
      <c r="AO88" s="861"/>
      <c r="AP88" s="864">
        <v>3507</v>
      </c>
      <c r="AQ88" s="864"/>
      <c r="AR88" s="864"/>
      <c r="AS88" s="864"/>
      <c r="AT88" s="864"/>
      <c r="AU88" s="864">
        <v>269</v>
      </c>
      <c r="AV88" s="864"/>
      <c r="AW88" s="864"/>
      <c r="AX88" s="864"/>
      <c r="AY88" s="864"/>
      <c r="AZ88" s="869"/>
      <c r="BA88" s="869"/>
      <c r="BB88" s="869"/>
      <c r="BC88" s="869"/>
      <c r="BD88" s="870"/>
      <c r="BE88" s="218"/>
      <c r="BF88" s="218"/>
      <c r="BG88" s="218"/>
      <c r="BH88" s="218"/>
      <c r="BI88" s="218"/>
      <c r="BJ88" s="218"/>
      <c r="BK88" s="218"/>
      <c r="BL88" s="218"/>
      <c r="BM88" s="218"/>
      <c r="BN88" s="218"/>
      <c r="BO88" s="218"/>
      <c r="BP88" s="218"/>
      <c r="BQ88" s="215">
        <v>82</v>
      </c>
      <c r="BR88" s="220"/>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12</v>
      </c>
      <c r="CS102" s="872"/>
      <c r="CT102" s="872"/>
      <c r="CU102" s="872"/>
      <c r="CV102" s="913"/>
      <c r="CW102" s="912">
        <v>50</v>
      </c>
      <c r="CX102" s="872"/>
      <c r="CY102" s="872"/>
      <c r="CZ102" s="872"/>
      <c r="DA102" s="913"/>
      <c r="DB102" s="912" t="s">
        <v>560</v>
      </c>
      <c r="DC102" s="872"/>
      <c r="DD102" s="872"/>
      <c r="DE102" s="872"/>
      <c r="DF102" s="913"/>
      <c r="DG102" s="912">
        <v>1255</v>
      </c>
      <c r="DH102" s="872"/>
      <c r="DI102" s="872"/>
      <c r="DJ102" s="872"/>
      <c r="DK102" s="913"/>
      <c r="DL102" s="912" t="s">
        <v>560</v>
      </c>
      <c r="DM102" s="872"/>
      <c r="DN102" s="872"/>
      <c r="DO102" s="872"/>
      <c r="DP102" s="913"/>
      <c r="DQ102" s="912">
        <v>294</v>
      </c>
      <c r="DR102" s="872"/>
      <c r="DS102" s="872"/>
      <c r="DT102" s="872"/>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289</v>
      </c>
      <c r="AG109" s="915"/>
      <c r="AH109" s="915"/>
      <c r="AI109" s="915"/>
      <c r="AJ109" s="916"/>
      <c r="AK109" s="914" t="s">
        <v>288</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289</v>
      </c>
      <c r="BW109" s="915"/>
      <c r="BX109" s="915"/>
      <c r="BY109" s="915"/>
      <c r="BZ109" s="916"/>
      <c r="CA109" s="914" t="s">
        <v>288</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289</v>
      </c>
      <c r="DM109" s="915"/>
      <c r="DN109" s="915"/>
      <c r="DO109" s="915"/>
      <c r="DP109" s="916"/>
      <c r="DQ109" s="914" t="s">
        <v>288</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757404</v>
      </c>
      <c r="AB110" s="922"/>
      <c r="AC110" s="922"/>
      <c r="AD110" s="922"/>
      <c r="AE110" s="923"/>
      <c r="AF110" s="924">
        <v>684996</v>
      </c>
      <c r="AG110" s="922"/>
      <c r="AH110" s="922"/>
      <c r="AI110" s="922"/>
      <c r="AJ110" s="923"/>
      <c r="AK110" s="924">
        <v>708488</v>
      </c>
      <c r="AL110" s="922"/>
      <c r="AM110" s="922"/>
      <c r="AN110" s="922"/>
      <c r="AO110" s="923"/>
      <c r="AP110" s="925">
        <v>21.2</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5853878</v>
      </c>
      <c r="BR110" s="957"/>
      <c r="BS110" s="957"/>
      <c r="BT110" s="957"/>
      <c r="BU110" s="957"/>
      <c r="BV110" s="957">
        <v>5810192</v>
      </c>
      <c r="BW110" s="957"/>
      <c r="BX110" s="957"/>
      <c r="BY110" s="957"/>
      <c r="BZ110" s="957"/>
      <c r="CA110" s="957">
        <v>5771508</v>
      </c>
      <c r="CB110" s="957"/>
      <c r="CC110" s="957"/>
      <c r="CD110" s="957"/>
      <c r="CE110" s="957"/>
      <c r="CF110" s="971">
        <v>172.6</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385936</v>
      </c>
      <c r="BR111" s="950"/>
      <c r="BS111" s="950"/>
      <c r="BT111" s="950"/>
      <c r="BU111" s="950"/>
      <c r="BV111" s="950">
        <v>367155</v>
      </c>
      <c r="BW111" s="950"/>
      <c r="BX111" s="950"/>
      <c r="BY111" s="950"/>
      <c r="BZ111" s="950"/>
      <c r="CA111" s="950">
        <v>367155</v>
      </c>
      <c r="CB111" s="950"/>
      <c r="CC111" s="950"/>
      <c r="CD111" s="950"/>
      <c r="CE111" s="950"/>
      <c r="CF111" s="944">
        <v>11</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4148784</v>
      </c>
      <c r="BR112" s="950"/>
      <c r="BS112" s="950"/>
      <c r="BT112" s="950"/>
      <c r="BU112" s="950"/>
      <c r="BV112" s="950">
        <v>3750732</v>
      </c>
      <c r="BW112" s="950"/>
      <c r="BX112" s="950"/>
      <c r="BY112" s="950"/>
      <c r="BZ112" s="950"/>
      <c r="CA112" s="950">
        <v>3657235</v>
      </c>
      <c r="CB112" s="950"/>
      <c r="CC112" s="950"/>
      <c r="CD112" s="950"/>
      <c r="CE112" s="950"/>
      <c r="CF112" s="944">
        <v>109.4</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310778</v>
      </c>
      <c r="AB113" s="964"/>
      <c r="AC113" s="964"/>
      <c r="AD113" s="964"/>
      <c r="AE113" s="965"/>
      <c r="AF113" s="966">
        <v>311514</v>
      </c>
      <c r="AG113" s="964"/>
      <c r="AH113" s="964"/>
      <c r="AI113" s="964"/>
      <c r="AJ113" s="965"/>
      <c r="AK113" s="966">
        <v>335627</v>
      </c>
      <c r="AL113" s="964"/>
      <c r="AM113" s="964"/>
      <c r="AN113" s="964"/>
      <c r="AO113" s="965"/>
      <c r="AP113" s="967">
        <v>10</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218238</v>
      </c>
      <c r="BR113" s="950"/>
      <c r="BS113" s="950"/>
      <c r="BT113" s="950"/>
      <c r="BU113" s="950"/>
      <c r="BV113" s="950">
        <v>232600</v>
      </c>
      <c r="BW113" s="950"/>
      <c r="BX113" s="950"/>
      <c r="BY113" s="950"/>
      <c r="BZ113" s="950"/>
      <c r="CA113" s="950">
        <v>269344</v>
      </c>
      <c r="CB113" s="950"/>
      <c r="CC113" s="950"/>
      <c r="CD113" s="950"/>
      <c r="CE113" s="950"/>
      <c r="CF113" s="944">
        <v>8.1</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72140</v>
      </c>
      <c r="AB114" s="989"/>
      <c r="AC114" s="989"/>
      <c r="AD114" s="989"/>
      <c r="AE114" s="990"/>
      <c r="AF114" s="991">
        <v>49430</v>
      </c>
      <c r="AG114" s="989"/>
      <c r="AH114" s="989"/>
      <c r="AI114" s="989"/>
      <c r="AJ114" s="990"/>
      <c r="AK114" s="991">
        <v>37456</v>
      </c>
      <c r="AL114" s="989"/>
      <c r="AM114" s="989"/>
      <c r="AN114" s="989"/>
      <c r="AO114" s="990"/>
      <c r="AP114" s="992">
        <v>1.1000000000000001</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486395</v>
      </c>
      <c r="BR114" s="950"/>
      <c r="BS114" s="950"/>
      <c r="BT114" s="950"/>
      <c r="BU114" s="950"/>
      <c r="BV114" s="950">
        <v>419312</v>
      </c>
      <c r="BW114" s="950"/>
      <c r="BX114" s="950"/>
      <c r="BY114" s="950"/>
      <c r="BZ114" s="950"/>
      <c r="CA114" s="950">
        <v>448061</v>
      </c>
      <c r="CB114" s="950"/>
      <c r="CC114" s="950"/>
      <c r="CD114" s="950"/>
      <c r="CE114" s="950"/>
      <c r="CF114" s="944">
        <v>13.4</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v>430335</v>
      </c>
      <c r="BR115" s="950"/>
      <c r="BS115" s="950"/>
      <c r="BT115" s="950"/>
      <c r="BU115" s="950"/>
      <c r="BV115" s="950">
        <v>531253</v>
      </c>
      <c r="BW115" s="950"/>
      <c r="BX115" s="950"/>
      <c r="BY115" s="950"/>
      <c r="BZ115" s="950"/>
      <c r="CA115" s="950">
        <v>293736</v>
      </c>
      <c r="CB115" s="950"/>
      <c r="CC115" s="950"/>
      <c r="CD115" s="950"/>
      <c r="CE115" s="950"/>
      <c r="CF115" s="944">
        <v>8.8000000000000007</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385936</v>
      </c>
      <c r="DH115" s="989"/>
      <c r="DI115" s="989"/>
      <c r="DJ115" s="989"/>
      <c r="DK115" s="990"/>
      <c r="DL115" s="991">
        <v>367155</v>
      </c>
      <c r="DM115" s="989"/>
      <c r="DN115" s="989"/>
      <c r="DO115" s="989"/>
      <c r="DP115" s="990"/>
      <c r="DQ115" s="991">
        <v>367155</v>
      </c>
      <c r="DR115" s="989"/>
      <c r="DS115" s="989"/>
      <c r="DT115" s="989"/>
      <c r="DU115" s="990"/>
      <c r="DV115" s="992">
        <v>11</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1140322</v>
      </c>
      <c r="AB117" s="1007"/>
      <c r="AC117" s="1007"/>
      <c r="AD117" s="1007"/>
      <c r="AE117" s="1008"/>
      <c r="AF117" s="1009">
        <v>1045940</v>
      </c>
      <c r="AG117" s="1007"/>
      <c r="AH117" s="1007"/>
      <c r="AI117" s="1007"/>
      <c r="AJ117" s="1008"/>
      <c r="AK117" s="1009">
        <v>1081571</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289</v>
      </c>
      <c r="AG118" s="915"/>
      <c r="AH118" s="915"/>
      <c r="AI118" s="915"/>
      <c r="AJ118" s="916"/>
      <c r="AK118" s="914" t="s">
        <v>288</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432</v>
      </c>
      <c r="BP119" s="1036"/>
      <c r="BQ119" s="1027">
        <v>11523566</v>
      </c>
      <c r="BR119" s="1028"/>
      <c r="BS119" s="1028"/>
      <c r="BT119" s="1028"/>
      <c r="BU119" s="1028"/>
      <c r="BV119" s="1028">
        <v>11111244</v>
      </c>
      <c r="BW119" s="1028"/>
      <c r="BX119" s="1028"/>
      <c r="BY119" s="1028"/>
      <c r="BZ119" s="1028"/>
      <c r="CA119" s="1028">
        <v>10807039</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434</v>
      </c>
      <c r="DH119" s="1014"/>
      <c r="DI119" s="1014"/>
      <c r="DJ119" s="1014"/>
      <c r="DK119" s="1015"/>
      <c r="DL119" s="1013" t="s">
        <v>434</v>
      </c>
      <c r="DM119" s="1014"/>
      <c r="DN119" s="1014"/>
      <c r="DO119" s="1014"/>
      <c r="DP119" s="1015"/>
      <c r="DQ119" s="1013" t="s">
        <v>434</v>
      </c>
      <c r="DR119" s="1014"/>
      <c r="DS119" s="1014"/>
      <c r="DT119" s="1014"/>
      <c r="DU119" s="1015"/>
      <c r="DV119" s="1016" t="s">
        <v>434</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434</v>
      </c>
      <c r="AB120" s="989"/>
      <c r="AC120" s="989"/>
      <c r="AD120" s="989"/>
      <c r="AE120" s="990"/>
      <c r="AF120" s="991" t="s">
        <v>434</v>
      </c>
      <c r="AG120" s="989"/>
      <c r="AH120" s="989"/>
      <c r="AI120" s="989"/>
      <c r="AJ120" s="990"/>
      <c r="AK120" s="991" t="s">
        <v>434</v>
      </c>
      <c r="AL120" s="989"/>
      <c r="AM120" s="989"/>
      <c r="AN120" s="989"/>
      <c r="AO120" s="990"/>
      <c r="AP120" s="992" t="s">
        <v>434</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754603</v>
      </c>
      <c r="BR120" s="957"/>
      <c r="BS120" s="957"/>
      <c r="BT120" s="957"/>
      <c r="BU120" s="957"/>
      <c r="BV120" s="957">
        <v>703957</v>
      </c>
      <c r="BW120" s="957"/>
      <c r="BX120" s="957"/>
      <c r="BY120" s="957"/>
      <c r="BZ120" s="957"/>
      <c r="CA120" s="957">
        <v>623318</v>
      </c>
      <c r="CB120" s="957"/>
      <c r="CC120" s="957"/>
      <c r="CD120" s="957"/>
      <c r="CE120" s="957"/>
      <c r="CF120" s="971">
        <v>18.600000000000001</v>
      </c>
      <c r="CG120" s="972"/>
      <c r="CH120" s="972"/>
      <c r="CI120" s="972"/>
      <c r="CJ120" s="972"/>
      <c r="CK120" s="1037" t="s">
        <v>437</v>
      </c>
      <c r="CL120" s="1038"/>
      <c r="CM120" s="1038"/>
      <c r="CN120" s="1038"/>
      <c r="CO120" s="1039"/>
      <c r="CP120" s="1045" t="s">
        <v>438</v>
      </c>
      <c r="CQ120" s="1046"/>
      <c r="CR120" s="1046"/>
      <c r="CS120" s="1046"/>
      <c r="CT120" s="1046"/>
      <c r="CU120" s="1046"/>
      <c r="CV120" s="1046"/>
      <c r="CW120" s="1046"/>
      <c r="CX120" s="1046"/>
      <c r="CY120" s="1046"/>
      <c r="CZ120" s="1046"/>
      <c r="DA120" s="1046"/>
      <c r="DB120" s="1046"/>
      <c r="DC120" s="1046"/>
      <c r="DD120" s="1046"/>
      <c r="DE120" s="1046"/>
      <c r="DF120" s="1047"/>
      <c r="DG120" s="956">
        <v>4132892</v>
      </c>
      <c r="DH120" s="957"/>
      <c r="DI120" s="957"/>
      <c r="DJ120" s="957"/>
      <c r="DK120" s="957"/>
      <c r="DL120" s="957">
        <v>3736237</v>
      </c>
      <c r="DM120" s="957"/>
      <c r="DN120" s="957"/>
      <c r="DO120" s="957"/>
      <c r="DP120" s="957"/>
      <c r="DQ120" s="957">
        <v>3646591</v>
      </c>
      <c r="DR120" s="957"/>
      <c r="DS120" s="957"/>
      <c r="DT120" s="957"/>
      <c r="DU120" s="957"/>
      <c r="DV120" s="958">
        <v>109.1</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434</v>
      </c>
      <c r="AB121" s="989"/>
      <c r="AC121" s="989"/>
      <c r="AD121" s="989"/>
      <c r="AE121" s="990"/>
      <c r="AF121" s="991" t="s">
        <v>434</v>
      </c>
      <c r="AG121" s="989"/>
      <c r="AH121" s="989"/>
      <c r="AI121" s="989"/>
      <c r="AJ121" s="990"/>
      <c r="AK121" s="991" t="s">
        <v>434</v>
      </c>
      <c r="AL121" s="989"/>
      <c r="AM121" s="989"/>
      <c r="AN121" s="989"/>
      <c r="AO121" s="990"/>
      <c r="AP121" s="992" t="s">
        <v>434</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166592</v>
      </c>
      <c r="BR121" s="950"/>
      <c r="BS121" s="950"/>
      <c r="BT121" s="950"/>
      <c r="BU121" s="950"/>
      <c r="BV121" s="950">
        <v>147830</v>
      </c>
      <c r="BW121" s="950"/>
      <c r="BX121" s="950"/>
      <c r="BY121" s="950"/>
      <c r="BZ121" s="950"/>
      <c r="CA121" s="950">
        <v>128963</v>
      </c>
      <c r="CB121" s="950"/>
      <c r="CC121" s="950"/>
      <c r="CD121" s="950"/>
      <c r="CE121" s="950"/>
      <c r="CF121" s="944">
        <v>3.9</v>
      </c>
      <c r="CG121" s="945"/>
      <c r="CH121" s="945"/>
      <c r="CI121" s="945"/>
      <c r="CJ121" s="945"/>
      <c r="CK121" s="1040"/>
      <c r="CL121" s="1041"/>
      <c r="CM121" s="1041"/>
      <c r="CN121" s="1041"/>
      <c r="CO121" s="1042"/>
      <c r="CP121" s="1050" t="s">
        <v>441</v>
      </c>
      <c r="CQ121" s="1051"/>
      <c r="CR121" s="1051"/>
      <c r="CS121" s="1051"/>
      <c r="CT121" s="1051"/>
      <c r="CU121" s="1051"/>
      <c r="CV121" s="1051"/>
      <c r="CW121" s="1051"/>
      <c r="CX121" s="1051"/>
      <c r="CY121" s="1051"/>
      <c r="CZ121" s="1051"/>
      <c r="DA121" s="1051"/>
      <c r="DB121" s="1051"/>
      <c r="DC121" s="1051"/>
      <c r="DD121" s="1051"/>
      <c r="DE121" s="1051"/>
      <c r="DF121" s="1052"/>
      <c r="DG121" s="949">
        <v>15892</v>
      </c>
      <c r="DH121" s="950"/>
      <c r="DI121" s="950"/>
      <c r="DJ121" s="950"/>
      <c r="DK121" s="950"/>
      <c r="DL121" s="950">
        <v>14495</v>
      </c>
      <c r="DM121" s="950"/>
      <c r="DN121" s="950"/>
      <c r="DO121" s="950"/>
      <c r="DP121" s="950"/>
      <c r="DQ121" s="950">
        <v>10644</v>
      </c>
      <c r="DR121" s="950"/>
      <c r="DS121" s="950"/>
      <c r="DT121" s="950"/>
      <c r="DU121" s="950"/>
      <c r="DV121" s="951">
        <v>0.3</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434</v>
      </c>
      <c r="AB122" s="989"/>
      <c r="AC122" s="989"/>
      <c r="AD122" s="989"/>
      <c r="AE122" s="990"/>
      <c r="AF122" s="991" t="s">
        <v>434</v>
      </c>
      <c r="AG122" s="989"/>
      <c r="AH122" s="989"/>
      <c r="AI122" s="989"/>
      <c r="AJ122" s="990"/>
      <c r="AK122" s="991" t="s">
        <v>434</v>
      </c>
      <c r="AL122" s="989"/>
      <c r="AM122" s="989"/>
      <c r="AN122" s="989"/>
      <c r="AO122" s="990"/>
      <c r="AP122" s="992" t="s">
        <v>434</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7788649</v>
      </c>
      <c r="BR122" s="1028"/>
      <c r="BS122" s="1028"/>
      <c r="BT122" s="1028"/>
      <c r="BU122" s="1028"/>
      <c r="BV122" s="1028">
        <v>7761889</v>
      </c>
      <c r="BW122" s="1028"/>
      <c r="BX122" s="1028"/>
      <c r="BY122" s="1028"/>
      <c r="BZ122" s="1028"/>
      <c r="CA122" s="1028">
        <v>7050894</v>
      </c>
      <c r="CB122" s="1028"/>
      <c r="CC122" s="1028"/>
      <c r="CD122" s="1028"/>
      <c r="CE122" s="1028"/>
      <c r="CF122" s="1048">
        <v>210.9</v>
      </c>
      <c r="CG122" s="1049"/>
      <c r="CH122" s="1049"/>
      <c r="CI122" s="1049"/>
      <c r="CJ122" s="1049"/>
      <c r="CK122" s="1040"/>
      <c r="CL122" s="1041"/>
      <c r="CM122" s="1041"/>
      <c r="CN122" s="1041"/>
      <c r="CO122" s="1042"/>
      <c r="CP122" s="1050" t="s">
        <v>443</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444</v>
      </c>
      <c r="BP123" s="1036"/>
      <c r="BQ123" s="1095">
        <v>8709844</v>
      </c>
      <c r="BR123" s="1096"/>
      <c r="BS123" s="1096"/>
      <c r="BT123" s="1096"/>
      <c r="BU123" s="1096"/>
      <c r="BV123" s="1096">
        <v>8613676</v>
      </c>
      <c r="BW123" s="1096"/>
      <c r="BX123" s="1096"/>
      <c r="BY123" s="1096"/>
      <c r="BZ123" s="1096"/>
      <c r="CA123" s="1096">
        <v>7803175</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86.1</v>
      </c>
      <c r="BR124" s="1058"/>
      <c r="BS124" s="1058"/>
      <c r="BT124" s="1058"/>
      <c r="BU124" s="1058"/>
      <c r="BV124" s="1058">
        <v>73.099999999999994</v>
      </c>
      <c r="BW124" s="1058"/>
      <c r="BX124" s="1058"/>
      <c r="BY124" s="1058"/>
      <c r="BZ124" s="1058"/>
      <c r="CA124" s="1058">
        <v>89.8</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v>430335</v>
      </c>
      <c r="DH126" s="950"/>
      <c r="DI126" s="950"/>
      <c r="DJ126" s="950"/>
      <c r="DK126" s="950"/>
      <c r="DL126" s="950">
        <v>531253</v>
      </c>
      <c r="DM126" s="950"/>
      <c r="DN126" s="950"/>
      <c r="DO126" s="950"/>
      <c r="DP126" s="950"/>
      <c r="DQ126" s="950">
        <v>293736</v>
      </c>
      <c r="DR126" s="950"/>
      <c r="DS126" s="950"/>
      <c r="DT126" s="950"/>
      <c r="DU126" s="950"/>
      <c r="DV126" s="951">
        <v>8.8000000000000007</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20330</v>
      </c>
      <c r="AB128" s="1078"/>
      <c r="AC128" s="1078"/>
      <c r="AD128" s="1078"/>
      <c r="AE128" s="1079"/>
      <c r="AF128" s="1080">
        <v>20330</v>
      </c>
      <c r="AG128" s="1078"/>
      <c r="AH128" s="1078"/>
      <c r="AI128" s="1078"/>
      <c r="AJ128" s="1079"/>
      <c r="AK128" s="1080">
        <v>20330</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460</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3947318</v>
      </c>
      <c r="AB129" s="989"/>
      <c r="AC129" s="989"/>
      <c r="AD129" s="989"/>
      <c r="AE129" s="990"/>
      <c r="AF129" s="991">
        <v>4045576</v>
      </c>
      <c r="AG129" s="989"/>
      <c r="AH129" s="989"/>
      <c r="AI129" s="989"/>
      <c r="AJ129" s="990"/>
      <c r="AK129" s="991">
        <v>3993111</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463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679753</v>
      </c>
      <c r="AB130" s="989"/>
      <c r="AC130" s="989"/>
      <c r="AD130" s="989"/>
      <c r="AE130" s="990"/>
      <c r="AF130" s="991">
        <v>632012</v>
      </c>
      <c r="AG130" s="989"/>
      <c r="AH130" s="989"/>
      <c r="AI130" s="989"/>
      <c r="AJ130" s="990"/>
      <c r="AK130" s="991">
        <v>649810</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12.4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3267565</v>
      </c>
      <c r="AB131" s="1014"/>
      <c r="AC131" s="1014"/>
      <c r="AD131" s="1014"/>
      <c r="AE131" s="1015"/>
      <c r="AF131" s="1013">
        <v>3413564</v>
      </c>
      <c r="AG131" s="1014"/>
      <c r="AH131" s="1014"/>
      <c r="AI131" s="1014"/>
      <c r="AJ131" s="1015"/>
      <c r="AK131" s="1013">
        <v>3343301</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89.8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13.472999010000001</v>
      </c>
      <c r="AB132" s="1130"/>
      <c r="AC132" s="1130"/>
      <c r="AD132" s="1130"/>
      <c r="AE132" s="1131"/>
      <c r="AF132" s="1132">
        <v>11.530412200000001</v>
      </c>
      <c r="AG132" s="1130"/>
      <c r="AH132" s="1130"/>
      <c r="AI132" s="1130"/>
      <c r="AJ132" s="1131"/>
      <c r="AK132" s="1132">
        <v>12.306130980000001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14.1</v>
      </c>
      <c r="AB133" s="1113"/>
      <c r="AC133" s="1113"/>
      <c r="AD133" s="1113"/>
      <c r="AE133" s="1114"/>
      <c r="AF133" s="1112">
        <v>12.7</v>
      </c>
      <c r="AG133" s="1113"/>
      <c r="AH133" s="1113"/>
      <c r="AI133" s="1113"/>
      <c r="AJ133" s="1114"/>
      <c r="AK133" s="1112">
        <v>12.4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0" zoomScaleNormal="85" zoomScaleSheetLayoutView="55" workbookViewId="0">
      <selection activeCell="AH32" sqref="AH32"/>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D25"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64"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0" t="s">
        <v>474</v>
      </c>
      <c r="L7" s="256"/>
      <c r="M7" s="257" t="s">
        <v>475</v>
      </c>
      <c r="N7" s="258"/>
    </row>
    <row r="8" spans="1:16" x14ac:dyDescent="0.15">
      <c r="A8" s="250"/>
      <c r="B8" s="246"/>
      <c r="C8" s="246"/>
      <c r="D8" s="246"/>
      <c r="E8" s="246"/>
      <c r="F8" s="246"/>
      <c r="G8" s="259"/>
      <c r="H8" s="260"/>
      <c r="I8" s="260"/>
      <c r="J8" s="261"/>
      <c r="K8" s="1151"/>
      <c r="L8" s="262" t="s">
        <v>476</v>
      </c>
      <c r="M8" s="263" t="s">
        <v>477</v>
      </c>
      <c r="N8" s="264" t="s">
        <v>478</v>
      </c>
    </row>
    <row r="9" spans="1:16" x14ac:dyDescent="0.15">
      <c r="A9" s="250"/>
      <c r="B9" s="246"/>
      <c r="C9" s="246"/>
      <c r="D9" s="246"/>
      <c r="E9" s="246"/>
      <c r="F9" s="246"/>
      <c r="G9" s="1152" t="s">
        <v>479</v>
      </c>
      <c r="H9" s="1153"/>
      <c r="I9" s="1153"/>
      <c r="J9" s="1154"/>
      <c r="K9" s="265">
        <v>1048054</v>
      </c>
      <c r="L9" s="266">
        <v>68901</v>
      </c>
      <c r="M9" s="267">
        <v>85150</v>
      </c>
      <c r="N9" s="268">
        <v>-19.100000000000001</v>
      </c>
    </row>
    <row r="10" spans="1:16" x14ac:dyDescent="0.15">
      <c r="A10" s="250"/>
      <c r="B10" s="246"/>
      <c r="C10" s="246"/>
      <c r="D10" s="246"/>
      <c r="E10" s="246"/>
      <c r="F10" s="246"/>
      <c r="G10" s="1152" t="s">
        <v>480</v>
      </c>
      <c r="H10" s="1153"/>
      <c r="I10" s="1153"/>
      <c r="J10" s="1154"/>
      <c r="K10" s="269">
        <v>218640</v>
      </c>
      <c r="L10" s="270">
        <v>14374</v>
      </c>
      <c r="M10" s="271">
        <v>9032</v>
      </c>
      <c r="N10" s="272">
        <v>59.1</v>
      </c>
    </row>
    <row r="11" spans="1:16" ht="13.5" customHeight="1" x14ac:dyDescent="0.15">
      <c r="A11" s="250"/>
      <c r="B11" s="246"/>
      <c r="C11" s="246"/>
      <c r="D11" s="246"/>
      <c r="E11" s="246"/>
      <c r="F11" s="246"/>
      <c r="G11" s="1152" t="s">
        <v>481</v>
      </c>
      <c r="H11" s="1153"/>
      <c r="I11" s="1153"/>
      <c r="J11" s="1154"/>
      <c r="K11" s="269">
        <v>160644</v>
      </c>
      <c r="L11" s="270">
        <v>10561</v>
      </c>
      <c r="M11" s="271">
        <v>13711</v>
      </c>
      <c r="N11" s="272">
        <v>-23</v>
      </c>
    </row>
    <row r="12" spans="1:16" ht="13.5" customHeight="1" x14ac:dyDescent="0.15">
      <c r="A12" s="250"/>
      <c r="B12" s="246"/>
      <c r="C12" s="246"/>
      <c r="D12" s="246"/>
      <c r="E12" s="246"/>
      <c r="F12" s="246"/>
      <c r="G12" s="1152" t="s">
        <v>482</v>
      </c>
      <c r="H12" s="1153"/>
      <c r="I12" s="1153"/>
      <c r="J12" s="1154"/>
      <c r="K12" s="269" t="s">
        <v>483</v>
      </c>
      <c r="L12" s="270" t="s">
        <v>483</v>
      </c>
      <c r="M12" s="271">
        <v>641</v>
      </c>
      <c r="N12" s="272" t="s">
        <v>483</v>
      </c>
    </row>
    <row r="13" spans="1:16" ht="13.5" customHeight="1" x14ac:dyDescent="0.15">
      <c r="A13" s="250"/>
      <c r="B13" s="246"/>
      <c r="C13" s="246"/>
      <c r="D13" s="246"/>
      <c r="E13" s="246"/>
      <c r="F13" s="246"/>
      <c r="G13" s="1152" t="s">
        <v>484</v>
      </c>
      <c r="H13" s="1153"/>
      <c r="I13" s="1153"/>
      <c r="J13" s="1154"/>
      <c r="K13" s="269" t="s">
        <v>483</v>
      </c>
      <c r="L13" s="270" t="s">
        <v>483</v>
      </c>
      <c r="M13" s="271" t="s">
        <v>483</v>
      </c>
      <c r="N13" s="272" t="s">
        <v>483</v>
      </c>
    </row>
    <row r="14" spans="1:16" ht="13.5" customHeight="1" x14ac:dyDescent="0.15">
      <c r="A14" s="250"/>
      <c r="B14" s="246"/>
      <c r="C14" s="246"/>
      <c r="D14" s="246"/>
      <c r="E14" s="246"/>
      <c r="F14" s="246"/>
      <c r="G14" s="1152" t="s">
        <v>485</v>
      </c>
      <c r="H14" s="1153"/>
      <c r="I14" s="1153"/>
      <c r="J14" s="1154"/>
      <c r="K14" s="269">
        <v>74666</v>
      </c>
      <c r="L14" s="270">
        <v>4909</v>
      </c>
      <c r="M14" s="271">
        <v>4184</v>
      </c>
      <c r="N14" s="272">
        <v>17.3</v>
      </c>
    </row>
    <row r="15" spans="1:16" ht="13.5" customHeight="1" x14ac:dyDescent="0.15">
      <c r="A15" s="250"/>
      <c r="B15" s="246"/>
      <c r="C15" s="246"/>
      <c r="D15" s="246"/>
      <c r="E15" s="246"/>
      <c r="F15" s="246"/>
      <c r="G15" s="1152" t="s">
        <v>486</v>
      </c>
      <c r="H15" s="1153"/>
      <c r="I15" s="1153"/>
      <c r="J15" s="1154"/>
      <c r="K15" s="269">
        <v>28100</v>
      </c>
      <c r="L15" s="270">
        <v>1847</v>
      </c>
      <c r="M15" s="271">
        <v>2000</v>
      </c>
      <c r="N15" s="272">
        <v>-7.7</v>
      </c>
    </row>
    <row r="16" spans="1:16" x14ac:dyDescent="0.15">
      <c r="A16" s="250"/>
      <c r="B16" s="246"/>
      <c r="C16" s="246"/>
      <c r="D16" s="246"/>
      <c r="E16" s="246"/>
      <c r="F16" s="246"/>
      <c r="G16" s="1155" t="s">
        <v>487</v>
      </c>
      <c r="H16" s="1156"/>
      <c r="I16" s="1156"/>
      <c r="J16" s="1157"/>
      <c r="K16" s="270">
        <v>-85960</v>
      </c>
      <c r="L16" s="270">
        <v>-5651</v>
      </c>
      <c r="M16" s="271">
        <v>-8546</v>
      </c>
      <c r="N16" s="272">
        <v>-33.9</v>
      </c>
    </row>
    <row r="17" spans="1:16" x14ac:dyDescent="0.15">
      <c r="A17" s="250"/>
      <c r="B17" s="246"/>
      <c r="C17" s="246"/>
      <c r="D17" s="246"/>
      <c r="E17" s="246"/>
      <c r="F17" s="246"/>
      <c r="G17" s="1155" t="s">
        <v>172</v>
      </c>
      <c r="H17" s="1156"/>
      <c r="I17" s="1156"/>
      <c r="J17" s="1157"/>
      <c r="K17" s="270">
        <v>1444144</v>
      </c>
      <c r="L17" s="270">
        <v>94941</v>
      </c>
      <c r="M17" s="271">
        <v>106172</v>
      </c>
      <c r="N17" s="272">
        <v>-10.6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47" t="s">
        <v>492</v>
      </c>
      <c r="H21" s="1148"/>
      <c r="I21" s="1148"/>
      <c r="J21" s="1149"/>
      <c r="K21" s="282">
        <v>9.6</v>
      </c>
      <c r="L21" s="283">
        <v>10.19</v>
      </c>
      <c r="M21" s="284">
        <v>-0.59</v>
      </c>
      <c r="N21" s="251"/>
      <c r="O21" s="285"/>
      <c r="P21" s="281"/>
    </row>
    <row r="22" spans="1:16" s="286" customFormat="1" x14ac:dyDescent="0.15">
      <c r="A22" s="281"/>
      <c r="B22" s="251"/>
      <c r="C22" s="251"/>
      <c r="D22" s="251"/>
      <c r="E22" s="251"/>
      <c r="F22" s="251"/>
      <c r="G22" s="1147" t="s">
        <v>493</v>
      </c>
      <c r="H22" s="1148"/>
      <c r="I22" s="1148"/>
      <c r="J22" s="1149"/>
      <c r="K22" s="287">
        <v>92.6</v>
      </c>
      <c r="L22" s="288">
        <v>96.4</v>
      </c>
      <c r="M22" s="289">
        <v>-3.8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0" t="s">
        <v>474</v>
      </c>
      <c r="L30" s="256"/>
      <c r="M30" s="257" t="s">
        <v>475</v>
      </c>
      <c r="N30" s="258"/>
    </row>
    <row r="31" spans="1:16" x14ac:dyDescent="0.15">
      <c r="A31" s="250"/>
      <c r="B31" s="246"/>
      <c r="C31" s="246"/>
      <c r="D31" s="246"/>
      <c r="E31" s="246"/>
      <c r="F31" s="246"/>
      <c r="G31" s="259"/>
      <c r="H31" s="260"/>
      <c r="I31" s="260"/>
      <c r="J31" s="261"/>
      <c r="K31" s="1151"/>
      <c r="L31" s="262" t="s">
        <v>476</v>
      </c>
      <c r="M31" s="263" t="s">
        <v>477</v>
      </c>
      <c r="N31" s="264" t="s">
        <v>478</v>
      </c>
    </row>
    <row r="32" spans="1:16" ht="27" customHeight="1" x14ac:dyDescent="0.15">
      <c r="A32" s="250"/>
      <c r="B32" s="246"/>
      <c r="C32" s="246"/>
      <c r="D32" s="246"/>
      <c r="E32" s="246"/>
      <c r="F32" s="246"/>
      <c r="G32" s="1163" t="s">
        <v>497</v>
      </c>
      <c r="H32" s="1164"/>
      <c r="I32" s="1164"/>
      <c r="J32" s="1165"/>
      <c r="K32" s="296">
        <v>708488</v>
      </c>
      <c r="L32" s="296">
        <v>46577</v>
      </c>
      <c r="M32" s="297">
        <v>58921</v>
      </c>
      <c r="N32" s="298">
        <v>-21</v>
      </c>
    </row>
    <row r="33" spans="1:16" ht="13.5" customHeight="1" x14ac:dyDescent="0.15">
      <c r="A33" s="250"/>
      <c r="B33" s="246"/>
      <c r="C33" s="246"/>
      <c r="D33" s="246"/>
      <c r="E33" s="246"/>
      <c r="F33" s="246"/>
      <c r="G33" s="1163" t="s">
        <v>498</v>
      </c>
      <c r="H33" s="1164"/>
      <c r="I33" s="1164"/>
      <c r="J33" s="1165"/>
      <c r="K33" s="296" t="s">
        <v>483</v>
      </c>
      <c r="L33" s="296" t="s">
        <v>483</v>
      </c>
      <c r="M33" s="297" t="s">
        <v>483</v>
      </c>
      <c r="N33" s="298" t="s">
        <v>483</v>
      </c>
    </row>
    <row r="34" spans="1:16" ht="27" customHeight="1" x14ac:dyDescent="0.15">
      <c r="A34" s="250"/>
      <c r="B34" s="246"/>
      <c r="C34" s="246"/>
      <c r="D34" s="246"/>
      <c r="E34" s="246"/>
      <c r="F34" s="246"/>
      <c r="G34" s="1163" t="s">
        <v>499</v>
      </c>
      <c r="H34" s="1164"/>
      <c r="I34" s="1164"/>
      <c r="J34" s="1165"/>
      <c r="K34" s="296" t="s">
        <v>483</v>
      </c>
      <c r="L34" s="296" t="s">
        <v>483</v>
      </c>
      <c r="M34" s="297">
        <v>1</v>
      </c>
      <c r="N34" s="298" t="s">
        <v>483</v>
      </c>
    </row>
    <row r="35" spans="1:16" ht="27" customHeight="1" x14ac:dyDescent="0.15">
      <c r="A35" s="250"/>
      <c r="B35" s="246"/>
      <c r="C35" s="246"/>
      <c r="D35" s="246"/>
      <c r="E35" s="246"/>
      <c r="F35" s="246"/>
      <c r="G35" s="1163" t="s">
        <v>500</v>
      </c>
      <c r="H35" s="1164"/>
      <c r="I35" s="1164"/>
      <c r="J35" s="1165"/>
      <c r="K35" s="296">
        <v>335627</v>
      </c>
      <c r="L35" s="296">
        <v>22065</v>
      </c>
      <c r="M35" s="297">
        <v>21946</v>
      </c>
      <c r="N35" s="298">
        <v>0.5</v>
      </c>
    </row>
    <row r="36" spans="1:16" ht="27" customHeight="1" x14ac:dyDescent="0.15">
      <c r="A36" s="250"/>
      <c r="B36" s="246"/>
      <c r="C36" s="246"/>
      <c r="D36" s="246"/>
      <c r="E36" s="246"/>
      <c r="F36" s="246"/>
      <c r="G36" s="1163" t="s">
        <v>501</v>
      </c>
      <c r="H36" s="1164"/>
      <c r="I36" s="1164"/>
      <c r="J36" s="1165"/>
      <c r="K36" s="296">
        <v>37456</v>
      </c>
      <c r="L36" s="296">
        <v>2462</v>
      </c>
      <c r="M36" s="297">
        <v>3467</v>
      </c>
      <c r="N36" s="298">
        <v>-29</v>
      </c>
    </row>
    <row r="37" spans="1:16" ht="13.5" customHeight="1" x14ac:dyDescent="0.15">
      <c r="A37" s="250"/>
      <c r="B37" s="246"/>
      <c r="C37" s="246"/>
      <c r="D37" s="246"/>
      <c r="E37" s="246"/>
      <c r="F37" s="246"/>
      <c r="G37" s="1163" t="s">
        <v>502</v>
      </c>
      <c r="H37" s="1164"/>
      <c r="I37" s="1164"/>
      <c r="J37" s="1165"/>
      <c r="K37" s="296" t="s">
        <v>483</v>
      </c>
      <c r="L37" s="296" t="s">
        <v>483</v>
      </c>
      <c r="M37" s="297">
        <v>1242</v>
      </c>
      <c r="N37" s="298" t="s">
        <v>483</v>
      </c>
    </row>
    <row r="38" spans="1:16" ht="27" customHeight="1" x14ac:dyDescent="0.15">
      <c r="A38" s="250"/>
      <c r="B38" s="246"/>
      <c r="C38" s="246"/>
      <c r="D38" s="246"/>
      <c r="E38" s="246"/>
      <c r="F38" s="246"/>
      <c r="G38" s="1166" t="s">
        <v>503</v>
      </c>
      <c r="H38" s="1167"/>
      <c r="I38" s="1167"/>
      <c r="J38" s="1168"/>
      <c r="K38" s="299" t="s">
        <v>483</v>
      </c>
      <c r="L38" s="299" t="s">
        <v>483</v>
      </c>
      <c r="M38" s="300">
        <v>1</v>
      </c>
      <c r="N38" s="301" t="s">
        <v>483</v>
      </c>
      <c r="O38" s="295"/>
    </row>
    <row r="39" spans="1:16" x14ac:dyDescent="0.15">
      <c r="A39" s="250"/>
      <c r="B39" s="246"/>
      <c r="C39" s="246"/>
      <c r="D39" s="246"/>
      <c r="E39" s="246"/>
      <c r="F39" s="246"/>
      <c r="G39" s="1166" t="s">
        <v>504</v>
      </c>
      <c r="H39" s="1167"/>
      <c r="I39" s="1167"/>
      <c r="J39" s="1168"/>
      <c r="K39" s="302">
        <v>-20330</v>
      </c>
      <c r="L39" s="302">
        <v>-1337</v>
      </c>
      <c r="M39" s="303">
        <v>-1780</v>
      </c>
      <c r="N39" s="304">
        <v>-24.9</v>
      </c>
      <c r="O39" s="295"/>
    </row>
    <row r="40" spans="1:16" ht="27" customHeight="1" x14ac:dyDescent="0.15">
      <c r="A40" s="250"/>
      <c r="B40" s="246"/>
      <c r="C40" s="246"/>
      <c r="D40" s="246"/>
      <c r="E40" s="246"/>
      <c r="F40" s="246"/>
      <c r="G40" s="1163" t="s">
        <v>505</v>
      </c>
      <c r="H40" s="1164"/>
      <c r="I40" s="1164"/>
      <c r="J40" s="1165"/>
      <c r="K40" s="302">
        <v>-649810</v>
      </c>
      <c r="L40" s="302">
        <v>-42720</v>
      </c>
      <c r="M40" s="303">
        <v>-57269</v>
      </c>
      <c r="N40" s="304">
        <v>-25.4</v>
      </c>
      <c r="O40" s="295"/>
    </row>
    <row r="41" spans="1:16" x14ac:dyDescent="0.15">
      <c r="A41" s="250"/>
      <c r="B41" s="246"/>
      <c r="C41" s="246"/>
      <c r="D41" s="246"/>
      <c r="E41" s="246"/>
      <c r="F41" s="246"/>
      <c r="G41" s="1169" t="s">
        <v>283</v>
      </c>
      <c r="H41" s="1170"/>
      <c r="I41" s="1170"/>
      <c r="J41" s="1171"/>
      <c r="K41" s="296">
        <v>411431</v>
      </c>
      <c r="L41" s="302">
        <v>27048</v>
      </c>
      <c r="M41" s="303">
        <v>26530</v>
      </c>
      <c r="N41" s="304">
        <v>2</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58" t="s">
        <v>474</v>
      </c>
      <c r="J49" s="1160" t="s">
        <v>509</v>
      </c>
      <c r="K49" s="1161"/>
      <c r="L49" s="1161"/>
      <c r="M49" s="1161"/>
      <c r="N49" s="1162"/>
    </row>
    <row r="50" spans="1:14" x14ac:dyDescent="0.15">
      <c r="A50" s="250"/>
      <c r="B50" s="246"/>
      <c r="C50" s="246"/>
      <c r="D50" s="246"/>
      <c r="E50" s="246"/>
      <c r="F50" s="246"/>
      <c r="G50" s="314"/>
      <c r="H50" s="315"/>
      <c r="I50" s="1159"/>
      <c r="J50" s="316" t="s">
        <v>510</v>
      </c>
      <c r="K50" s="317" t="s">
        <v>511</v>
      </c>
      <c r="L50" s="318" t="s">
        <v>512</v>
      </c>
      <c r="M50" s="319" t="s">
        <v>513</v>
      </c>
      <c r="N50" s="320" t="s">
        <v>514</v>
      </c>
    </row>
    <row r="51" spans="1:14" x14ac:dyDescent="0.15">
      <c r="A51" s="250"/>
      <c r="B51" s="246"/>
      <c r="C51" s="246"/>
      <c r="D51" s="246"/>
      <c r="E51" s="246"/>
      <c r="F51" s="246"/>
      <c r="G51" s="312" t="s">
        <v>515</v>
      </c>
      <c r="H51" s="313"/>
      <c r="I51" s="321">
        <v>566365</v>
      </c>
      <c r="J51" s="322">
        <v>36818</v>
      </c>
      <c r="K51" s="323">
        <v>-6.2</v>
      </c>
      <c r="L51" s="324">
        <v>69806</v>
      </c>
      <c r="M51" s="325">
        <v>13.4</v>
      </c>
      <c r="N51" s="326">
        <v>-19.600000000000001</v>
      </c>
    </row>
    <row r="52" spans="1:14" x14ac:dyDescent="0.15">
      <c r="A52" s="250"/>
      <c r="B52" s="246"/>
      <c r="C52" s="246"/>
      <c r="D52" s="246"/>
      <c r="E52" s="246"/>
      <c r="F52" s="246"/>
      <c r="G52" s="327"/>
      <c r="H52" s="328" t="s">
        <v>516</v>
      </c>
      <c r="I52" s="329">
        <v>477743</v>
      </c>
      <c r="J52" s="330">
        <v>31057</v>
      </c>
      <c r="K52" s="331">
        <v>-8.4</v>
      </c>
      <c r="L52" s="332">
        <v>32823</v>
      </c>
      <c r="M52" s="333">
        <v>1</v>
      </c>
      <c r="N52" s="334">
        <v>-9.4</v>
      </c>
    </row>
    <row r="53" spans="1:14" x14ac:dyDescent="0.15">
      <c r="A53" s="250"/>
      <c r="B53" s="246"/>
      <c r="C53" s="246"/>
      <c r="D53" s="246"/>
      <c r="E53" s="246"/>
      <c r="F53" s="246"/>
      <c r="G53" s="312" t="s">
        <v>517</v>
      </c>
      <c r="H53" s="313"/>
      <c r="I53" s="321">
        <v>646500</v>
      </c>
      <c r="J53" s="322">
        <v>42172</v>
      </c>
      <c r="K53" s="323">
        <v>14.5</v>
      </c>
      <c r="L53" s="324">
        <v>74444</v>
      </c>
      <c r="M53" s="325">
        <v>6.6</v>
      </c>
      <c r="N53" s="326">
        <v>7.9</v>
      </c>
    </row>
    <row r="54" spans="1:14" x14ac:dyDescent="0.15">
      <c r="A54" s="250"/>
      <c r="B54" s="246"/>
      <c r="C54" s="246"/>
      <c r="D54" s="246"/>
      <c r="E54" s="246"/>
      <c r="F54" s="246"/>
      <c r="G54" s="327"/>
      <c r="H54" s="328" t="s">
        <v>516</v>
      </c>
      <c r="I54" s="329">
        <v>331484</v>
      </c>
      <c r="J54" s="330">
        <v>21623</v>
      </c>
      <c r="K54" s="331">
        <v>-30.4</v>
      </c>
      <c r="L54" s="332">
        <v>34175</v>
      </c>
      <c r="M54" s="333">
        <v>4.0999999999999996</v>
      </c>
      <c r="N54" s="334">
        <v>-34.5</v>
      </c>
    </row>
    <row r="55" spans="1:14" x14ac:dyDescent="0.15">
      <c r="A55" s="250"/>
      <c r="B55" s="246"/>
      <c r="C55" s="246"/>
      <c r="D55" s="246"/>
      <c r="E55" s="246"/>
      <c r="F55" s="246"/>
      <c r="G55" s="312" t="s">
        <v>518</v>
      </c>
      <c r="H55" s="313"/>
      <c r="I55" s="321">
        <v>912517</v>
      </c>
      <c r="J55" s="322">
        <v>59845</v>
      </c>
      <c r="K55" s="323">
        <v>41.9</v>
      </c>
      <c r="L55" s="324">
        <v>85205</v>
      </c>
      <c r="M55" s="325">
        <v>14.5</v>
      </c>
      <c r="N55" s="326">
        <v>27.4</v>
      </c>
    </row>
    <row r="56" spans="1:14" x14ac:dyDescent="0.15">
      <c r="A56" s="250"/>
      <c r="B56" s="246"/>
      <c r="C56" s="246"/>
      <c r="D56" s="246"/>
      <c r="E56" s="246"/>
      <c r="F56" s="246"/>
      <c r="G56" s="327"/>
      <c r="H56" s="328" t="s">
        <v>516</v>
      </c>
      <c r="I56" s="329">
        <v>362962</v>
      </c>
      <c r="J56" s="330">
        <v>23804</v>
      </c>
      <c r="K56" s="331">
        <v>10.1</v>
      </c>
      <c r="L56" s="332">
        <v>38847</v>
      </c>
      <c r="M56" s="333">
        <v>13.7</v>
      </c>
      <c r="N56" s="334">
        <v>-3.6</v>
      </c>
    </row>
    <row r="57" spans="1:14" x14ac:dyDescent="0.15">
      <c r="A57" s="250"/>
      <c r="B57" s="246"/>
      <c r="C57" s="246"/>
      <c r="D57" s="246"/>
      <c r="E57" s="246"/>
      <c r="F57" s="246"/>
      <c r="G57" s="312" t="s">
        <v>519</v>
      </c>
      <c r="H57" s="313"/>
      <c r="I57" s="321">
        <v>1006732</v>
      </c>
      <c r="J57" s="322">
        <v>66011</v>
      </c>
      <c r="K57" s="323">
        <v>10.3</v>
      </c>
      <c r="L57" s="324">
        <v>106092</v>
      </c>
      <c r="M57" s="325">
        <v>24.5</v>
      </c>
      <c r="N57" s="326">
        <v>-14.2</v>
      </c>
    </row>
    <row r="58" spans="1:14" x14ac:dyDescent="0.15">
      <c r="A58" s="250"/>
      <c r="B58" s="246"/>
      <c r="C58" s="246"/>
      <c r="D58" s="246"/>
      <c r="E58" s="246"/>
      <c r="F58" s="246"/>
      <c r="G58" s="327"/>
      <c r="H58" s="328" t="s">
        <v>516</v>
      </c>
      <c r="I58" s="329">
        <v>311091</v>
      </c>
      <c r="J58" s="330">
        <v>20398</v>
      </c>
      <c r="K58" s="331">
        <v>-14.3</v>
      </c>
      <c r="L58" s="332">
        <v>44299</v>
      </c>
      <c r="M58" s="333">
        <v>14</v>
      </c>
      <c r="N58" s="334">
        <v>-28.3</v>
      </c>
    </row>
    <row r="59" spans="1:14" x14ac:dyDescent="0.15">
      <c r="A59" s="250"/>
      <c r="B59" s="246"/>
      <c r="C59" s="246"/>
      <c r="D59" s="246"/>
      <c r="E59" s="246"/>
      <c r="F59" s="246"/>
      <c r="G59" s="312" t="s">
        <v>520</v>
      </c>
      <c r="H59" s="313"/>
      <c r="I59" s="321">
        <v>1088668</v>
      </c>
      <c r="J59" s="322">
        <v>71571</v>
      </c>
      <c r="K59" s="323">
        <v>8.4</v>
      </c>
      <c r="L59" s="324">
        <v>78903</v>
      </c>
      <c r="M59" s="325">
        <v>-25.6</v>
      </c>
      <c r="N59" s="326">
        <v>34</v>
      </c>
    </row>
    <row r="60" spans="1:14" x14ac:dyDescent="0.15">
      <c r="A60" s="250"/>
      <c r="B60" s="246"/>
      <c r="C60" s="246"/>
      <c r="D60" s="246"/>
      <c r="E60" s="246"/>
      <c r="F60" s="246"/>
      <c r="G60" s="327"/>
      <c r="H60" s="328" t="s">
        <v>516</v>
      </c>
      <c r="I60" s="335">
        <v>125663</v>
      </c>
      <c r="J60" s="330">
        <v>8261</v>
      </c>
      <c r="K60" s="331">
        <v>-59.5</v>
      </c>
      <c r="L60" s="332">
        <v>49201</v>
      </c>
      <c r="M60" s="333">
        <v>11.1</v>
      </c>
      <c r="N60" s="334">
        <v>-70.599999999999994</v>
      </c>
    </row>
    <row r="61" spans="1:14" x14ac:dyDescent="0.15">
      <c r="A61" s="250"/>
      <c r="B61" s="246"/>
      <c r="C61" s="246"/>
      <c r="D61" s="246"/>
      <c r="E61" s="246"/>
      <c r="F61" s="246"/>
      <c r="G61" s="312" t="s">
        <v>521</v>
      </c>
      <c r="H61" s="336"/>
      <c r="I61" s="337">
        <v>844156</v>
      </c>
      <c r="J61" s="338">
        <v>55283</v>
      </c>
      <c r="K61" s="339">
        <v>13.8</v>
      </c>
      <c r="L61" s="340">
        <v>82890</v>
      </c>
      <c r="M61" s="341">
        <v>6.7</v>
      </c>
      <c r="N61" s="326">
        <v>7.1</v>
      </c>
    </row>
    <row r="62" spans="1:14" x14ac:dyDescent="0.15">
      <c r="A62" s="250"/>
      <c r="B62" s="246"/>
      <c r="C62" s="246"/>
      <c r="D62" s="246"/>
      <c r="E62" s="246"/>
      <c r="F62" s="246"/>
      <c r="G62" s="327"/>
      <c r="H62" s="328" t="s">
        <v>516</v>
      </c>
      <c r="I62" s="329">
        <v>321789</v>
      </c>
      <c r="J62" s="330">
        <v>21029</v>
      </c>
      <c r="K62" s="331">
        <v>-20.5</v>
      </c>
      <c r="L62" s="332">
        <v>39869</v>
      </c>
      <c r="M62" s="333">
        <v>8.8000000000000007</v>
      </c>
      <c r="N62" s="334">
        <v>-29.3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H94" zoomScaleNormal="100" zoomScaleSheetLayoutView="55" workbookViewId="0">
      <selection activeCell="R67" sqref="R6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G88"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8"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11.17</v>
      </c>
      <c r="G47" s="12">
        <v>11.46</v>
      </c>
      <c r="H47" s="12">
        <v>7.53</v>
      </c>
      <c r="I47" s="12">
        <v>9.52</v>
      </c>
      <c r="J47" s="13">
        <v>8.19</v>
      </c>
    </row>
    <row r="48" spans="2:10" ht="57.75" customHeight="1" x14ac:dyDescent="0.15">
      <c r="B48" s="14"/>
      <c r="C48" s="1174" t="s">
        <v>4</v>
      </c>
      <c r="D48" s="1174"/>
      <c r="E48" s="1175"/>
      <c r="F48" s="15">
        <v>9.25</v>
      </c>
      <c r="G48" s="16">
        <v>5.89</v>
      </c>
      <c r="H48" s="16">
        <v>7.85</v>
      </c>
      <c r="I48" s="16">
        <v>8.27</v>
      </c>
      <c r="J48" s="17">
        <v>6.74</v>
      </c>
    </row>
    <row r="49" spans="2:10" ht="57.75" customHeight="1" thickBot="1" x14ac:dyDescent="0.2">
      <c r="B49" s="18"/>
      <c r="C49" s="1176" t="s">
        <v>5</v>
      </c>
      <c r="D49" s="1176"/>
      <c r="E49" s="1177"/>
      <c r="F49" s="19" t="s">
        <v>528</v>
      </c>
      <c r="G49" s="20" t="s">
        <v>529</v>
      </c>
      <c r="H49" s="20" t="s">
        <v>530</v>
      </c>
      <c r="I49" s="20" t="s">
        <v>531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2018-02-27T08:54:36Z</cp:lastPrinted>
  <dcterms:created xsi:type="dcterms:W3CDTF">2018-01-24T05:06:48Z</dcterms:created>
  <dcterms:modified xsi:type="dcterms:W3CDTF">2018-11-29T09:28:24Z</dcterms:modified>
  <cp:category/>
</cp:coreProperties>
</file>