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35" windowWidth="10230" windowHeight="769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U63" i="11" l="1"/>
  <c r="AP63" i="11"/>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BE36" i="9"/>
  <c r="AM36" i="9"/>
  <c r="C36" i="9"/>
  <c r="BE35" i="9"/>
  <c r="AM35" i="9"/>
  <c r="CO34" i="9"/>
  <c r="CO35" i="9" s="1"/>
  <c r="CO36" i="9" s="1"/>
  <c r="CO37" i="9" s="1"/>
  <c r="CO38" i="9" s="1"/>
  <c r="CO39" i="9" s="1"/>
  <c r="BW34" i="9"/>
  <c r="BW35" i="9" s="1"/>
  <c r="BW36" i="9" s="1"/>
  <c r="BW37" i="9" s="1"/>
  <c r="BW38" i="9" s="1"/>
  <c r="BW39" i="9" s="1"/>
  <c r="BW40" i="9" s="1"/>
  <c r="BW41" i="9" s="1"/>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alcChain>
</file>

<file path=xl/sharedStrings.xml><?xml version="1.0" encoding="utf-8"?>
<sst xmlns="http://schemas.openxmlformats.org/spreadsheetml/2006/main" count="1140" uniqueCount="578">
  <si>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</si>
  <si>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</si>
  <si>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</si>
  <si>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</si>
  <si>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</si>
  <si>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</si>
  <si>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</si>
  <si>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</si>
  <si>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</si>
  <si>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</si>
  <si>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</si>
  <si>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</si>
  <si>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</si>
  <si>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</si>
  <si>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</si>
  <si>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</si>
  <si>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</si>
  <si>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</si>
  <si>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</si>
  <si>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</si>
  <si>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</si>
  <si>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</si>
  <si>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</si>
  <si>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</si>
  <si>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</si>
  <si>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</si>
  <si>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</si>
  <si>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</si>
  <si>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</si>
  <si>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</si>
  <si>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</si>
  <si>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</si>
  <si>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</si>
  <si>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</si>
  <si>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</si>
  <si>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</si>
  <si>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</si>
  <si>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</si>
  <si>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</si>
  <si>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</si>
  <si>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</si>
  <si>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</si>
  <si>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</si>
  <si>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</si>
  <si>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</si>
  <si>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</si>
  <si>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</si>
  <si>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</si>
  <si>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</si>
  <si>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</si>
  <si>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</si>
  <si>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</si>
  <si>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</si>
  <si>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</si>
  <si>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</si>
  <si>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</si>
  <si>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</si>
  <si>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</si>
  <si>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</si>
  <si>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</si>
  <si>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</si>
  <si>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</si>
  <si>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</si>
  <si>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</si>
  <si>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</si>
  <si>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</si>
  <si>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</si>
  <si>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</si>
  <si>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</si>
  <si>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</si>
  <si>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</si>
  <si>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</si>
  <si>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</si>
  <si>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</si>
  <si>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</si>
  <si>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</si>
  <si>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</si>
  <si>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</si>
  <si>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</si>
  <si>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</si>
  <si>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</si>
  <si>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</si>
  <si>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</si>
  <si>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</si>
  <si>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</si>
  <si>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</si>
  <si>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</si>
  <si>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</si>
  <si>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</si>
  <si>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</si>
  <si>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</si>
  <si>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</si>
  <si>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</si>
  <si>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</si>
  <si>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</si>
  <si>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</si>
  <si>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</si>
  <si>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</si>
  <si>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</si>
  <si>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</si>
  <si>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</si>
  <si>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</si>
  <si>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</si>
  <si>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</si>
  <si>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</si>
  <si>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</si>
  <si>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</si>
  <si>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</si>
  <si>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</si>
  <si>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</si>
  <si>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</si>
  <si>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</si>
  <si>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</si>
  <si>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</si>
  <si>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</si>
  <si>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</si>
  <si>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</si>
  <si>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</si>
  <si>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</si>
  <si>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</si>
  <si>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</si>
  <si>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</si>
  <si>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</si>
  <si>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</si>
  <si>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</si>
  <si>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</si>
  <si>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</si>
  <si>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</si>
  <si>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</si>
  <si>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</si>
  <si>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</si>
  <si>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</si>
  <si>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</si>
  <si>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</si>
  <si>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</si>
  <si>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</si>
  <si>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</si>
  <si>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</si>
  <si>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</si>
  <si>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</si>
  <si>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</si>
  <si>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</si>
  <si>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</si>
  <si>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</si>
  <si>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</si>
  <si>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</si>
  <si>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</si>
  <si>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</si>
  <si>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</si>
  <si>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</si>
  <si>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</si>
  <si>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</si>
  <si>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</si>
  <si>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</si>
  <si>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</si>
  <si>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</si>
  <si>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</si>
  <si>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</si>
  <si>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</si>
  <si>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</si>
  <si>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</si>
  <si>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</si>
  <si>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</si>
  <si>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</si>
  <si>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</si>
  <si>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</si>
  <si>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</si>
  <si>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</si>
  <si>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</si>
  <si>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</si>
  <si>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</si>
  <si>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</si>
  <si>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</si>
  <si>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</si>
  <si>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</si>
  <si>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</si>
  <si>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</si>
  <si>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</si>
  <si>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</si>
  <si>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</si>
  <si>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</si>
  <si>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</si>
  <si>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</si>
  <si>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</si>
  <si>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</si>
  <si>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</si>
  <si>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</si>
  <si>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</si>
  <si>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</si>
  <si>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</si>
  <si>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</si>
  <si>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</si>
  <si>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</si>
  <si>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</si>
  <si>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</si>
  <si>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</si>
  <si>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岐阜県白川町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</si>
  <si>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</si>
  <si>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</si>
  <si>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</si>
  <si>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</si>
  <si>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</si>
  <si>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</si>
  <si>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</si>
  <si>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</si>
  <si>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</si>
  <si>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</si>
  <si>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</si>
  <si>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</si>
  <si>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</si>
  <si>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</si>
  <si>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</si>
  <si>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</si>
  <si>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</si>
  <si>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</si>
  <si>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</si>
  <si>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</si>
  <si>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</si>
  <si>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</si>
  <si>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</si>
  <si>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</si>
  <si>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</si>
  <si>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</si>
  <si>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</si>
  <si>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</si>
  <si>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</si>
  <si>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</si>
  <si>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</si>
  <si>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</si>
  <si>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</si>
  <si>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</si>
  <si>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</si>
  <si>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</si>
  <si>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</si>
  <si>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</si>
  <si>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</si>
  <si>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</si>
  <si>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</si>
  <si>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</si>
  <si>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</si>
  <si>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</si>
  <si>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</si>
  <si>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</si>
  <si>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</si>
  <si>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</si>
  <si>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</si>
  <si>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</si>
  <si>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</si>
  <si>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</si>
  <si>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</si>
  <si>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</si>
  <si>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</si>
  <si>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</si>
  <si>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</si>
  <si>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</si>
  <si>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</si>
  <si>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</si>
  <si>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</si>
  <si>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</si>
  <si>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</si>
  <si>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</si>
  <si>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</si>
  <si>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</si>
  <si>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</si>
  <si>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</si>
  <si>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</si>
  <si>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</si>
  <si>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</si>
  <si>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</si>
  <si>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</si>
  <si>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</si>
  <si>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</si>
  <si>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</si>
  <si>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</si>
  <si>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</si>
  <si>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</si>
  <si>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</si>
  <si>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</si>
  <si>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</si>
  <si>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</si>
  <si>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</si>
  <si>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</si>
  <si>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</si>
  <si>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</si>
  <si>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</si>
  <si>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</si>
  <si>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</si>
  <si>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</si>
  <si>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</si>
  <si>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</si>
  <si>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</si>
  <si>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</si>
  <si>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</si>
  <si>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</si>
  <si>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</si>
  <si>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</si>
  <si>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</si>
  <si>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</si>
  <si>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</si>
  <si>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</si>
  <si>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</si>
  <si>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</si>
  <si>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</si>
  <si>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</si>
  <si>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</si>
  <si>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</si>
  <si>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</si>
  <si>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</si>
  <si>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</si>
  <si>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</si>
  <si>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</si>
  <si>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</si>
  <si>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</si>
  <si>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</si>
  <si>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</si>
  <si>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</si>
  <si>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</si>
  <si>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</si>
  <si>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</si>
  <si>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</si>
  <si>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</si>
  <si>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</si>
  <si>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</si>
  <si>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</si>
  <si>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</si>
  <si>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</si>
  <si>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</si>
  <si>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</si>
  <si>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</si>
  <si>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</si>
  <si>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</si>
  <si>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</si>
  <si>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</si>
  <si>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</si>
  <si>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</si>
  <si>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</si>
  <si>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</si>
  <si>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</si>
  <si>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</si>
  <si>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</si>
  <si>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</si>
  <si>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</si>
  <si>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</si>
  <si>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</si>
  <si>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</si>
  <si>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</si>
  <si>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岐阜県白川町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</si>
  <si>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</si>
  <si>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</si>
  <si>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</si>
  <si>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</si>
  <si>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</si>
  <si>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</si>
  <si>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</si>
  <si>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</si>
  <si>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</si>
  <si>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</si>
  <si>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</si>
  <si>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</si>
  <si>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</si>
  <si>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</si>
  <si>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</si>
  <si>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</si>
  <si>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</si>
  <si>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</si>
  <si>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</si>
  <si>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</si>
  <si>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地域振興券交付事業特別会計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</si>
  <si>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</si>
  <si>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</si>
  <si>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</si>
  <si>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</si>
  <si>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</si>
  <si>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</si>
  <si>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</si>
  <si>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</si>
  <si>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</si>
  <si>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</si>
  <si>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</si>
  <si>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</si>
  <si>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</si>
  <si>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</si>
  <si>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</si>
  <si>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</si>
  <si>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</si>
  <si>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</si>
  <si>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</si>
  <si>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</si>
  <si>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</si>
  <si>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</si>
  <si>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</si>
  <si>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</si>
  <si>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</si>
  <si>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</si>
  <si>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</si>
  <si>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</si>
  <si>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</si>
  <si>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</si>
  <si>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</si>
  <si>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</si>
  <si>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</si>
  <si>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</si>
  <si>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</si>
  <si>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</si>
  <si>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</si>
  <si>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</si>
  <si>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</si>
  <si>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</si>
  <si>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</si>
  <si>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</si>
  <si>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</si>
  <si>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</si>
  <si>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</si>
  <si>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</si>
  <si>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</si>
  <si>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</si>
  <si>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</si>
  <si>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</si>
  <si>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</si>
  <si>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</si>
  <si>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</si>
  <si>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</si>
  <si>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</si>
  <si>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</si>
  <si>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</si>
  <si>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</si>
  <si>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</si>
  <si>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</si>
  <si>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</si>
  <si>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</si>
  <si>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</si>
  <si>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</si>
  <si>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</si>
  <si>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</si>
  <si>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</si>
  <si>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</si>
  <si>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</si>
  <si>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</si>
  <si>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</si>
  <si>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</si>
  <si>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</si>
  <si>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</si>
  <si>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</si>
  <si>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</si>
  <si>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</si>
  <si>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</si>
  <si>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</si>
  <si>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</si>
  <si>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</si>
  <si>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</si>
  <si>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</si>
  <si>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</si>
  <si>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</si>
  <si>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</si>
  <si>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</si>
  <si>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</si>
  <si>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</si>
  <si>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</si>
  <si>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</si>
  <si>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</si>
  <si>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</si>
  <si>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</si>
  <si>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</si>
  <si>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</si>
  <si>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</si>
  <si>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</si>
  <si>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</si>
  <si>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</si>
  <si>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</si>
  <si>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</si>
  <si>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</si>
  <si>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</si>
  <si>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</si>
  <si>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</si>
  <si>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</si>
  <si>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</si>
  <si>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</si>
  <si>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</si>
  <si>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</si>
  <si>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</si>
  <si>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</si>
  <si>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</si>
  <si>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</si>
  <si>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</si>
  <si>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</si>
  <si>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</si>
  <si>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</si>
  <si>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</si>
  <si>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</si>
  <si>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</si>
  <si>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</si>
  <si>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</si>
  <si>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</si>
  <si>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</si>
  <si>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</si>
  <si>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</si>
  <si>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</si>
  <si>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</si>
  <si>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</si>
  <si>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</si>
  <si>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</si>
  <si>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</si>
  <si>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</si>
  <si>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</si>
  <si>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</si>
  <si>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</si>
  <si>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</si>
  <si>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</si>
  <si>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</si>
  <si>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</si>
  <si>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</si>
  <si>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</si>
  <si>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</si>
  <si>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</si>
  <si>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</si>
  <si>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</si>
  <si>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</si>
  <si>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</si>
  <si>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</si>
  <si>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</si>
  <si>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</si>
  <si>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</si>
  <si>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</si>
  <si>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</si>
  <si>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</si>
  <si>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</si>
  <si>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</si>
  <si>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</si>
  <si>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</si>
  <si>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</si>
  <si>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</si>
  <si>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</si>
  <si>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</si>
  <si>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0.32</t>
  </si>
  <si>
    <t>▲ 0.11</t>
  </si>
  <si>
    <t>一般会計</t>
  </si>
  <si>
    <t>介護保険特別会計</t>
  </si>
  <si>
    <t>国民健康保険特別会計</t>
  </si>
  <si>
    <t>地域振興券交付事業特別会計</t>
  </si>
  <si>
    <t>簡易水道特別会計</t>
  </si>
  <si>
    <t>後期高齢者医療特別会計</t>
  </si>
  <si>
    <t>その他会計（赤字）</t>
  </si>
  <si>
    <t>その他会計（黒字）</t>
  </si>
  <si>
    <t>－</t>
  </si>
  <si>
    <t>基金から20百万円繰入</t>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</si>
  <si>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</si>
  <si>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6">
      <t>シチョウソン</t>
    </rPh>
    <rPh sb="6" eb="8">
      <t>カイカン</t>
    </rPh>
    <rPh sb="8" eb="10">
      <t>クミアイ</t>
    </rPh>
    <phoneticPr fontId="2"/>
  </si>
  <si>
    <t>可茂衛生施設利用組合</t>
    <rPh sb="0" eb="2">
      <t>カモ</t>
    </rPh>
    <rPh sb="2" eb="4">
      <t>エイセイ</t>
    </rPh>
    <rPh sb="4" eb="6">
      <t>シセツ</t>
    </rPh>
    <rPh sb="6" eb="8">
      <t>リヨウ</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</si>
  <si>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</si>
  <si>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</si>
  <si>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</si>
  <si>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可茂消防事務組合</t>
    <rPh sb="0" eb="2">
      <t>カモ</t>
    </rPh>
    <rPh sb="2" eb="4">
      <t>ショウボウ</t>
    </rPh>
    <rPh sb="4" eb="6">
      <t>ジム</t>
    </rPh>
    <rPh sb="6" eb="8">
      <t>クミアイ</t>
    </rPh>
    <phoneticPr fontId="2"/>
  </si>
  <si>
    <t>可茂広域行政事務組合</t>
    <rPh sb="0" eb="2">
      <t>カモ</t>
    </rPh>
    <rPh sb="2" eb="4">
      <t>コウイキ</t>
    </rPh>
    <rPh sb="4" eb="6">
      <t>ギョウセイ</t>
    </rPh>
    <rPh sb="6" eb="8">
      <t>ジム</t>
    </rPh>
    <rPh sb="8" eb="10">
      <t>クミアイ</t>
    </rPh>
    <phoneticPr fontId="2"/>
  </si>
  <si>
    <t>基金から1,850百万円繰入</t>
    <rPh sb="0" eb="2">
      <t>キキン</t>
    </rPh>
    <rPh sb="9" eb="12">
      <t>ヒャクマンエン</t>
    </rPh>
    <rPh sb="12" eb="14">
      <t>クリイレ</t>
    </rPh>
    <phoneticPr fontId="2"/>
  </si>
  <si>
    <t>基金から99百万円繰入</t>
    <rPh sb="0" eb="2">
      <t>キキン</t>
    </rPh>
    <rPh sb="6" eb="9">
      <t>ヒャクマンエン</t>
    </rPh>
    <rPh sb="9" eb="11">
      <t>クリイレ</t>
    </rPh>
    <phoneticPr fontId="2"/>
  </si>
  <si>
    <t>有限会社白川町農業開発</t>
    <rPh sb="0" eb="4">
      <t>ユウゲンガイシャ</t>
    </rPh>
    <rPh sb="4" eb="7">
      <t>シラカワマチ</t>
    </rPh>
    <rPh sb="7" eb="9">
      <t>ノウギョウ</t>
    </rPh>
    <rPh sb="9" eb="11">
      <t>カイハツ</t>
    </rPh>
    <phoneticPr fontId="2"/>
  </si>
  <si>
    <t>有限会社白川野菜村チャオ</t>
    <rPh sb="0" eb="4">
      <t>ユウゲンガイシャ</t>
    </rPh>
    <rPh sb="4" eb="6">
      <t>シラカワ</t>
    </rPh>
    <rPh sb="6" eb="8">
      <t>ヤサイ</t>
    </rPh>
    <rPh sb="8" eb="9">
      <t>ムラ</t>
    </rPh>
    <phoneticPr fontId="2"/>
  </si>
  <si>
    <t>有限会社てまひまグループ</t>
    <rPh sb="0" eb="4">
      <t>ユウゲンガイシャ</t>
    </rPh>
    <phoneticPr fontId="2"/>
  </si>
  <si>
    <t>株式会社美濃白川クオーレの里</t>
    <rPh sb="0" eb="4">
      <t>カブシキガイシャ</t>
    </rPh>
    <rPh sb="4" eb="6">
      <t>ミノ</t>
    </rPh>
    <rPh sb="6" eb="8">
      <t>シラカワ</t>
    </rPh>
    <rPh sb="13" eb="14">
      <t>サト</t>
    </rPh>
    <phoneticPr fontId="2"/>
  </si>
  <si>
    <t>一般社団法人美濃白川楽集館</t>
    <rPh sb="0" eb="2">
      <t>イッパン</t>
    </rPh>
    <rPh sb="2" eb="6">
      <t>シャダンホウジン</t>
    </rPh>
    <rPh sb="6" eb="8">
      <t>ミノ</t>
    </rPh>
    <rPh sb="8" eb="10">
      <t>シラカワ</t>
    </rPh>
    <rPh sb="10" eb="11">
      <t>ガク</t>
    </rPh>
    <rPh sb="11" eb="12">
      <t>シュウ</t>
    </rPh>
    <rPh sb="12" eb="13">
      <t>カン</t>
    </rPh>
    <phoneticPr fontId="2"/>
  </si>
  <si>
    <t>株式会社佐見とうふ豆の力</t>
    <rPh sb="0" eb="4">
      <t>カブシキガイシャ</t>
    </rPh>
    <rPh sb="4" eb="6">
      <t>サミ</t>
    </rPh>
    <rPh sb="9" eb="10">
      <t>マメ</t>
    </rPh>
    <rPh sb="11" eb="12">
      <t>チカラ</t>
    </rPh>
    <phoneticPr fontId="2"/>
  </si>
  <si>
    <t>基金から１３百万円繰入</t>
    <rPh sb="0" eb="2">
      <t>キキン</t>
    </rPh>
    <rPh sb="6" eb="8">
      <t>ヒャクマン</t>
    </rPh>
    <rPh sb="8" eb="9">
      <t>エン</t>
    </rPh>
    <rPh sb="9" eb="11">
      <t>クリイレ</t>
    </rPh>
    <phoneticPr fontId="30"/>
  </si>
  <si>
    <t>法適用企業</t>
    <rPh sb="0" eb="1">
      <t>ホウ</t>
    </rPh>
    <rPh sb="1" eb="3">
      <t>テキヨウ</t>
    </rPh>
    <rPh sb="3" eb="5">
      <t>キギョウ</t>
    </rPh>
    <phoneticPr fontId="2"/>
  </si>
  <si>
    <t>基金から52百万円繰入</t>
    <rPh sb="0" eb="2">
      <t>キキン</t>
    </rPh>
    <rPh sb="6" eb="9">
      <t>ヒャクマンエン</t>
    </rPh>
    <rPh sb="9" eb="11">
      <t>クリイレ</t>
    </rPh>
    <phoneticPr fontId="2"/>
  </si>
  <si>
    <t>可茂公設地方卸売市場組合</t>
    <rPh sb="0" eb="2">
      <t>カモ</t>
    </rPh>
    <rPh sb="2" eb="4">
      <t>コウセツ</t>
    </rPh>
    <rPh sb="4" eb="6">
      <t>チホウ</t>
    </rPh>
    <rPh sb="6" eb="8">
      <t>オロシウリ</t>
    </rPh>
    <rPh sb="8" eb="10">
      <t>シジョウ</t>
    </rPh>
    <rPh sb="10" eb="12">
      <t>クミアイ</t>
    </rPh>
    <phoneticPr fontId="2"/>
  </si>
  <si>
    <t>法非適用企業</t>
    <rPh sb="0" eb="1">
      <t>ホウ</t>
    </rPh>
    <rPh sb="1" eb="2">
      <t>ヒ</t>
    </rPh>
    <rPh sb="2" eb="4">
      <t>テキヨウ</t>
    </rPh>
    <rPh sb="4" eb="6">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</si>
  <si>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</si>
  <si>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</si>
  <si>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</si>
  <si>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</si>
  <si>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</si>
  <si>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</si>
  <si>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</si>
  <si>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</si>
  <si>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</si>
  <si>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</si>
  <si>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</si>
  <si>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将来負担比率及び実質公債費比率ともに、類似団体を上回っている。大規模事業等についてはできる範囲で整理・縮小を図るなど、起債依存型の事業実施を見直していく。
</t>
    <rPh sb="0" eb="2">
      <t>ショウライ</t>
    </rPh>
    <rPh sb="2" eb="4">
      <t>フタン</t>
    </rPh>
    <rPh sb="4" eb="6">
      <t>ヒリツ</t>
    </rPh>
    <rPh sb="6" eb="7">
      <t>オヨ</t>
    </rPh>
    <rPh sb="8" eb="10">
      <t>ジッシツ</t>
    </rPh>
    <rPh sb="10" eb="13">
      <t>コウサイヒ</t>
    </rPh>
    <rPh sb="13" eb="15">
      <t>ヒリツ</t>
    </rPh>
    <rPh sb="19" eb="21">
      <t>ルイジ</t>
    </rPh>
    <rPh sb="21" eb="23">
      <t>ダンタイ</t>
    </rPh>
    <rPh sb="24" eb="26">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</si>
</sst>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12" xfId="34" applyFont="1" applyFill="1" applyBorder="1" applyAlignment="1" applyProtection="1">
      <alignment horizontal="left" vertical="top"/>
      <protection locked="0"/>
    </xf>
    <xf numFmtId="0" fontId="1" fillId="0" borderId="46"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117127</c:v>
                </c:pt>
                <c:pt idx="1">
                  <c:v>159710</c:v>
                </c:pt>
                <c:pt idx="2">
                  <c:v>132111</c:v>
                </c:pt>
                <c:pt idx="3">
                  <c:v>100043</c:v>
                </c:pt>
                <c:pt idx="4">
                  <c:v>98711</c:v>
                </c:pt>
              </c:numCache>
            </c:numRef>
          </c:val>
          <c:smooth val="0"/>
        </c:ser>
        <c:dLbls>
          <c:showLegendKey val="0"/>
          <c:showVal val="0"/>
          <c:showCatName val="0"/>
          <c:showSerName val="0"/>
          <c:showPercent val="0"/>
          <c:showBubbleSize val="0"/>
        </c:dLbls>
        <c:marker val="1"/>
        <c:smooth val="0"/>
        <c:axId val="115492352"/>
        <c:axId val="115494272"/>
      </c:lineChart>
      <c:catAx>
        <c:axId val="1154923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494272"/>
        <c:crosses val="autoZero"/>
        <c:auto val="1"/>
        <c:lblAlgn val="ctr"/>
        <c:lblOffset val="100"/>
        <c:tickLblSkip val="1"/>
        <c:tickMarkSkip val="1"/>
        <c:noMultiLvlLbl val="0"/>
      </c:catAx>
      <c:valAx>
        <c:axId val="11549427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492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4.68</c:v>
                </c:pt>
                <c:pt idx="1">
                  <c:v>5.7</c:v>
                </c:pt>
                <c:pt idx="2">
                  <c:v>2.98</c:v>
                </c:pt>
                <c:pt idx="3">
                  <c:v>9.09</c:v>
                </c:pt>
                <c:pt idx="4">
                  <c:v>9.91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18.66</c:v>
                </c:pt>
                <c:pt idx="1">
                  <c:v>19.91</c:v>
                </c:pt>
                <c:pt idx="2">
                  <c:v>22.94</c:v>
                </c:pt>
                <c:pt idx="3">
                  <c:v>23.51</c:v>
                </c:pt>
                <c:pt idx="4">
                  <c:v>24.05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7492352"/>
        <c:axId val="130581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-0.32</c:v>
                </c:pt>
                <c:pt idx="1">
                  <c:v>2.36</c:v>
                </c:pt>
                <c:pt idx="2">
                  <c:v>-0.11</c:v>
                </c:pt>
                <c:pt idx="3">
                  <c:v>7.51</c:v>
                </c:pt>
                <c:pt idx="4">
                  <c:v>0.61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7492352"/>
        <c:axId val="130581248"/>
      </c:lineChart>
      <c:catAx>
        <c:axId val="11749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581248"/>
        <c:crosses val="autoZero"/>
        <c:auto val="1"/>
        <c:lblAlgn val="ctr"/>
        <c:lblOffset val="100"/>
        <c:tickLblSkip val="1"/>
        <c:tickMarkSkip val="1"/>
        <c:noMultiLvlLbl val="0"/>
      </c:catAx>
      <c:valAx>
        <c:axId val="130581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9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0.01</c:v>
                </c:pt>
                <c:pt idx="4">
                  <c:v>#N/A</c:v>
                </c:pt>
                <c:pt idx="5">
                  <c:v>0.01</c:v>
                </c:pt>
                <c:pt idx="6">
                  <c:v>#N/A</c:v>
                </c:pt>
                <c:pt idx="7">
                  <c:v>0.02</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0.16</c:v>
                </c:pt>
                <c:pt idx="2">
                  <c:v>#N/A</c:v>
                </c:pt>
                <c:pt idx="3">
                  <c:v>0.11</c:v>
                </c:pt>
                <c:pt idx="4">
                  <c:v>#N/A</c:v>
                </c:pt>
                <c:pt idx="5">
                  <c:v>0.25</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地域振興券交付事業特別会計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0.18</c:v>
                </c:pt>
                <c:pt idx="2">
                  <c:v>#N/A</c:v>
                </c:pt>
                <c:pt idx="3">
                  <c:v>0.16</c:v>
                </c:pt>
                <c:pt idx="4">
                  <c:v>#N/A</c:v>
                </c:pt>
                <c:pt idx="5">
                  <c:v>0.21</c:v>
                </c:pt>
                <c:pt idx="6">
                  <c:v>#N/A</c:v>
                </c:pt>
                <c:pt idx="7">
                  <c:v>0.19</c:v>
                </c:pt>
                <c:pt idx="8">
                  <c:v>#N/A</c:v>
                </c:pt>
                <c:pt idx="9">
                  <c:v>0.25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0.47</c:v>
                </c:pt>
                <c:pt idx="2">
                  <c:v>#N/A</c:v>
                </c:pt>
                <c:pt idx="3">
                  <c:v>0.14000000000000001</c:v>
                </c:pt>
                <c:pt idx="4">
                  <c:v>#N/A</c:v>
                </c:pt>
                <c:pt idx="5">
                  <c:v>0.27</c:v>
                </c:pt>
                <c:pt idx="6">
                  <c:v>#N/A</c:v>
                </c:pt>
                <c:pt idx="7">
                  <c:v>0.25</c:v>
                </c:pt>
                <c:pt idx="8">
                  <c:v>#N/A</c:v>
                </c:pt>
                <c:pt idx="9">
                  <c:v>0.37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0.15</c:v>
                </c:pt>
                <c:pt idx="2">
                  <c:v>#N/A</c:v>
                </c:pt>
                <c:pt idx="3">
                  <c:v>0.05</c:v>
                </c:pt>
                <c:pt idx="4">
                  <c:v>#N/A</c:v>
                </c:pt>
                <c:pt idx="5">
                  <c:v>0.66</c:v>
                </c:pt>
                <c:pt idx="6">
                  <c:v>#N/A</c:v>
                </c:pt>
                <c:pt idx="7">
                  <c:v>1.18</c:v>
                </c:pt>
                <c:pt idx="8">
                  <c:v>#N/A</c:v>
                </c:pt>
                <c:pt idx="9">
                  <c:v>0.62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4.49</c:v>
                </c:pt>
                <c:pt idx="2">
                  <c:v>#N/A</c:v>
                </c:pt>
                <c:pt idx="3">
                  <c:v>5.52</c:v>
                </c:pt>
                <c:pt idx="4">
                  <c:v>#N/A</c:v>
                </c:pt>
                <c:pt idx="5">
                  <c:v>5.29</c:v>
                </c:pt>
                <c:pt idx="6">
                  <c:v>#N/A</c:v>
                </c:pt>
                <c:pt idx="7">
                  <c:v>8.89</c:v>
                </c:pt>
                <c:pt idx="8">
                  <c:v>#N/A</c:v>
                </c:pt>
                <c:pt idx="9">
                  <c:v>9.65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0970368"/>
        <c:axId val="130971904"/>
      </c:barChart>
      <c:catAx>
        <c:axId val="13097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71904"/>
        <c:crosses val="autoZero"/>
        <c:auto val="1"/>
        <c:lblAlgn val="ctr"/>
        <c:lblOffset val="100"/>
        <c:tickLblSkip val="1"/>
        <c:tickMarkSkip val="1"/>
        <c:noMultiLvlLbl val="0"/>
      </c:catAx>
      <c:valAx>
        <c:axId val="13097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70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683</c:v>
                </c:pt>
                <c:pt idx="5">
                  <c:v>690</c:v>
                </c:pt>
                <c:pt idx="8">
                  <c:v>658</c:v>
                </c:pt>
                <c:pt idx="11">
                  <c:v>634</c:v>
                </c:pt>
                <c:pt idx="14">
                  <c:v>622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53</c:v>
                </c:pt>
                <c:pt idx="3">
                  <c:v>42</c:v>
                </c:pt>
                <c:pt idx="6">
                  <c:v>34</c:v>
                </c:pt>
                <c:pt idx="9">
                  <c:v>36</c:v>
                </c:pt>
                <c:pt idx="12">
                  <c:v>37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136</c:v>
                </c:pt>
                <c:pt idx="3">
                  <c:v>146</c:v>
                </c:pt>
                <c:pt idx="6">
                  <c:v>186</c:v>
                </c:pt>
                <c:pt idx="9">
                  <c:v>170</c:v>
                </c:pt>
                <c:pt idx="12">
                  <c:v>140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856</c:v>
                </c:pt>
                <c:pt idx="3">
                  <c:v>863</c:v>
                </c:pt>
                <c:pt idx="6">
                  <c:v>829</c:v>
                </c:pt>
                <c:pt idx="9">
                  <c:v>796</c:v>
                </c:pt>
                <c:pt idx="12">
                  <c:v>753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7666432"/>
        <c:axId val="107672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362</c:v>
                </c:pt>
                <c:pt idx="2">
                  <c:v>#N/A</c:v>
                </c:pt>
                <c:pt idx="3">
                  <c:v>#N/A</c:v>
                </c:pt>
                <c:pt idx="4">
                  <c:v>361</c:v>
                </c:pt>
                <c:pt idx="5">
                  <c:v>#N/A</c:v>
                </c:pt>
                <c:pt idx="6">
                  <c:v>#N/A</c:v>
                </c:pt>
                <c:pt idx="7">
                  <c:v>391</c:v>
                </c:pt>
                <c:pt idx="8">
                  <c:v>#N/A</c:v>
                </c:pt>
                <c:pt idx="9">
                  <c:v>#N/A</c:v>
                </c:pt>
                <c:pt idx="10">
                  <c:v>368</c:v>
                </c:pt>
                <c:pt idx="11">
                  <c:v>#N/A</c:v>
                </c:pt>
                <c:pt idx="12">
                  <c:v>#N/A</c:v>
                </c:pt>
                <c:pt idx="13">
                  <c:v>308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7666432"/>
        <c:axId val="107672704"/>
      </c:lineChart>
      <c:catAx>
        <c:axId val="10766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672704"/>
        <c:crosses val="autoZero"/>
        <c:auto val="1"/>
        <c:lblAlgn val="ctr"/>
        <c:lblOffset val="100"/>
        <c:tickLblSkip val="1"/>
        <c:tickMarkSkip val="1"/>
        <c:noMultiLvlLbl val="0"/>
      </c:catAx>
      <c:valAx>
        <c:axId val="10767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6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5777</c:v>
                </c:pt>
                <c:pt idx="5">
                  <c:v>5758</c:v>
                </c:pt>
                <c:pt idx="8">
                  <c:v>5775</c:v>
                </c:pt>
                <c:pt idx="11">
                  <c:v>5789</c:v>
                </c:pt>
                <c:pt idx="14">
                  <c:v>5454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48</c:v>
                </c:pt>
                <c:pt idx="5">
                  <c:v>26</c:v>
                </c:pt>
                <c:pt idx="8">
                  <c:v>10</c:v>
                </c:pt>
                <c:pt idx="11">
                  <c:v>5</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2151</c:v>
                </c:pt>
                <c:pt idx="5">
                  <c:v>2222</c:v>
                </c:pt>
                <c:pt idx="8">
                  <c:v>2309</c:v>
                </c:pt>
                <c:pt idx="11">
                  <c:v>2395</c:v>
                </c:pt>
                <c:pt idx="14">
                  <c:v>2697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1023</c:v>
                </c:pt>
                <c:pt idx="3">
                  <c:v>1029</c:v>
                </c:pt>
                <c:pt idx="6">
                  <c:v>979</c:v>
                </c:pt>
                <c:pt idx="9">
                  <c:v>859</c:v>
                </c:pt>
                <c:pt idx="12">
                  <c:v>824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174</c:v>
                </c:pt>
                <c:pt idx="3">
                  <c:v>183</c:v>
                </c:pt>
                <c:pt idx="6">
                  <c:v>156</c:v>
                </c:pt>
                <c:pt idx="9">
                  <c:v>123</c:v>
                </c:pt>
                <c:pt idx="12">
                  <c:v>88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1879</c:v>
                </c:pt>
                <c:pt idx="3">
                  <c:v>1844</c:v>
                </c:pt>
                <c:pt idx="6">
                  <c:v>1977</c:v>
                </c:pt>
                <c:pt idx="9">
                  <c:v>2174</c:v>
                </c:pt>
                <c:pt idx="12">
                  <c:v>2142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5681</c:v>
                </c:pt>
                <c:pt idx="3">
                  <c:v>5502</c:v>
                </c:pt>
                <c:pt idx="6">
                  <c:v>5323</c:v>
                </c:pt>
                <c:pt idx="9">
                  <c:v>5316</c:v>
                </c:pt>
                <c:pt idx="12">
                  <c:v>5168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8871936"/>
        <c:axId val="118759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782</c:v>
                </c:pt>
                <c:pt idx="2">
                  <c:v>#N/A</c:v>
                </c:pt>
                <c:pt idx="3">
                  <c:v>#N/A</c:v>
                </c:pt>
                <c:pt idx="4">
                  <c:v>553</c:v>
                </c:pt>
                <c:pt idx="5">
                  <c:v>#N/A</c:v>
                </c:pt>
                <c:pt idx="6">
                  <c:v>#N/A</c:v>
                </c:pt>
                <c:pt idx="7">
                  <c:v>341</c:v>
                </c:pt>
                <c:pt idx="8">
                  <c:v>#N/A</c:v>
                </c:pt>
                <c:pt idx="9">
                  <c:v>#N/A</c:v>
                </c:pt>
                <c:pt idx="10">
                  <c:v>282</c:v>
                </c:pt>
                <c:pt idx="11">
                  <c:v>#N/A</c:v>
                </c:pt>
                <c:pt idx="12">
                  <c:v>#N/A</c:v>
                </c:pt>
                <c:pt idx="13">
                  <c:v>72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8871936"/>
        <c:axId val="118759424"/>
      </c:lineChart>
      <c:catAx>
        <c:axId val="11887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759424"/>
        <c:crosses val="autoZero"/>
        <c:auto val="1"/>
        <c:lblAlgn val="ctr"/>
        <c:lblOffset val="100"/>
        <c:tickLblSkip val="1"/>
        <c:tickMarkSkip val="1"/>
        <c:noMultiLvlLbl val="0"/>
      </c:catAx>
      <c:valAx>
        <c:axId val="11875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87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1362816"/>
        <c:axId val="131364736"/>
      </c:scatterChart>
      <c:valAx>
        <c:axId val="1313628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364736"/>
        <c:crosses val="autoZero"/>
        <c:crossBetween val="midCat"/>
      </c:valAx>
      <c:valAx>
        <c:axId val="1313647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362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11.8</c:v>
                </c:pt>
                <c:pt idx="1">
                  <c:v>11.6</c:v>
                </c:pt>
                <c:pt idx="2">
                  <c:v>12</c:v>
                </c:pt>
                <c:pt idx="3">
                  <c:v>11.9</c:v>
                </c:pt>
                <c:pt idx="4">
                  <c:v>11.3</c:v>
                </c:pt>
              </c:numCache>
            </c:numRef>
          </c:xVal>
          <c:yVal>
            <c:numRef>
              <c:f>公会計指標分析・財政指標組合せ分析表!$K$73:$O$73</c:f>
              <c:numCache>
                <c:formatCode>#,##0.0;"▲ "#,##0.0</c:formatCode>
                <c:ptCount val="5"/>
                <c:pt idx="0">
                  <c:v>25.2</c:v>
                </c:pt>
                <c:pt idx="1">
                  <c:v>17.8</c:v>
                </c:pt>
                <c:pt idx="2">
                  <c:v>11.1</c:v>
                </c:pt>
                <c:pt idx="3">
                  <c:v>8.8000000000000007</c:v>
                </c:pt>
                <c:pt idx="4">
                  <c:v>2.2999999999999998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2073728"/>
        <c:axId val="132088192"/>
      </c:scatterChart>
      <c:valAx>
        <c:axId val="132073728"/>
        <c:scaling>
          <c:orientation val="minMax"/>
          <c:max val="12.4"/>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088192"/>
        <c:crosses val="autoZero"/>
        <c:crossBetween val="midCat"/>
      </c:valAx>
      <c:valAx>
        <c:axId val="132088192"/>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073728"/>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の減少は、しばらく続く見込みであるが、簡易水道改良事業が着手されたことにより据え置き期間経過後は上昇する可能性がある。今後も引き続き、大規模事業等についてはできる範囲で整理・縮小を図るなど、起債依存型の事業実施を見直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基金の増加、地方債現在高の減及び職員数の減少に伴う退職手当負担見込額の減により、全体として比率が減少した。しかし、簡易水道施設の改良に伴う公営企業債等繰入が今後増加する可能性があるため、起債依存型の事業実施を見直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8,692
8,601
237.90
6,201,122
5,785,920
370,962
3,742,318
4,727,440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8,692
8,601
237.90
6,201,122
5,785,920
370,962
3,742,318
4,727,440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8,692
8,601
237.90
6,201,122
5,785,920
370,962
3,742,318
4,727,440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8,692
8,601
237.90
6,201,122
5,785,920
370,962
3,742,318
4,727,440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類似団体より下回っており、人口減少（生産人口の減少）により自主財源が乏しいことが要因として挙げられる。</a:t>
          </a:r>
        </a:p>
        <a:p>
          <a:r>
            <a:rPr kumimoji="1" lang="ja-JP" altLang="en-US" sz="1300">
              <a:latin typeface="ＭＳ Ｐゴシック"/>
            </a:rPr>
            <a:t>基準財政収入額の増加に向けて、企業誘致、六次産業化、農林業振興といった施策を展開していく。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9" name="直線コネクタ 68"/>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167718</xdr:rowOff>
    </xdr:from>
    <xdr:ext cx="762000" cy="259045"/>
    <xdr:sp macro="" textlink="">
      <xdr:nvSpPr>
        <xdr:cNvPr id="77" name="テキスト ボックス 76"/>
        <xdr:cNvSpPr txBox="1"/>
      </xdr:nvSpPr>
      <xdr:spPr>
        <a:xfrm>
          <a:off x="2844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8" name="直線コネクタ 77"/>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144736</xdr:rowOff>
    </xdr:from>
    <xdr:ext cx="762000" cy="259045"/>
    <xdr:sp macro="" textlink="">
      <xdr:nvSpPr>
        <xdr:cNvPr id="82" name="テキスト ボックス 81"/>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9"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類似団体平均と比較すると低い割合ではあるが、事務事業の点検・見直しを継続し、経常経費の削減を図っていく。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61</xdr:row>
      <xdr:rowOff>143510</xdr:rowOff>
    </xdr:to>
    <xdr:cxnSp macro="">
      <xdr:nvCxnSpPr>
        <xdr:cNvPr id="130" name="直線コネクタ 129"/>
        <xdr:cNvCxnSpPr/>
      </xdr:nvCxnSpPr>
      <xdr:spPr>
        <a:xfrm>
          <a:off x="4114800" y="10601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143510</xdr:rowOff>
    </xdr:from>
    <xdr:to>
      <xdr:col>6</xdr:col>
      <xdr:colOff>0</xdr:colOff>
      <xdr:row>62</xdr:row>
      <xdr:rowOff>39624</xdr:rowOff>
    </xdr:to>
    <xdr:cxnSp macro="">
      <xdr:nvCxnSpPr>
        <xdr:cNvPr id="133" name="直線コネクタ 132"/>
        <xdr:cNvCxnSpPr/>
      </xdr:nvCxnSpPr>
      <xdr:spPr>
        <a:xfrm flipV="1">
          <a:off x="3225800" y="106019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27686</xdr:rowOff>
    </xdr:from>
    <xdr:to>
      <xdr:col>4</xdr:col>
      <xdr:colOff>482600</xdr:colOff>
      <xdr:row>62</xdr:row>
      <xdr:rowOff>39624</xdr:rowOff>
    </xdr:to>
    <xdr:cxnSp macro="">
      <xdr:nvCxnSpPr>
        <xdr:cNvPr id="136" name="直線コネクタ 135"/>
        <xdr:cNvCxnSpPr/>
      </xdr:nvCxnSpPr>
      <xdr:spPr>
        <a:xfrm>
          <a:off x="2336800" y="1048613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43705</xdr:rowOff>
    </xdr:from>
    <xdr:ext cx="762000" cy="259045"/>
    <xdr:sp macro="" textlink="">
      <xdr:nvSpPr>
        <xdr:cNvPr id="138" name="テキスト ボックス 137"/>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8382</xdr:rowOff>
    </xdr:from>
    <xdr:to>
      <xdr:col>3</xdr:col>
      <xdr:colOff>279400</xdr:colOff>
      <xdr:row>61</xdr:row>
      <xdr:rowOff>27686</xdr:rowOff>
    </xdr:to>
    <xdr:cxnSp macro="">
      <xdr:nvCxnSpPr>
        <xdr:cNvPr id="139" name="直線コネクタ 138"/>
        <xdr:cNvCxnSpPr/>
      </xdr:nvCxnSpPr>
      <xdr:spPr>
        <a:xfrm>
          <a:off x="1447800" y="104668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113809</xdr:rowOff>
    </xdr:from>
    <xdr:ext cx="762000" cy="259045"/>
    <xdr:sp macro="" textlink="">
      <xdr:nvSpPr>
        <xdr:cNvPr id="141" name="テキスト ボックス 140"/>
        <xdr:cNvSpPr txBox="1"/>
      </xdr:nvSpPr>
      <xdr:spPr>
        <a:xfrm>
          <a:off x="1955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43" name="テキスト ボックス 142"/>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92710</xdr:rowOff>
    </xdr:from>
    <xdr:to>
      <xdr:col>7</xdr:col>
      <xdr:colOff>203200</xdr:colOff>
      <xdr:row>62</xdr:row>
      <xdr:rowOff>22860</xdr:rowOff>
    </xdr:to>
    <xdr:sp macro="" textlink="">
      <xdr:nvSpPr>
        <xdr:cNvPr id="149" name="円/楕円 148"/>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109237</xdr:rowOff>
    </xdr:from>
    <xdr:ext cx="762000" cy="259045"/>
    <xdr:sp macro="" textlink="">
      <xdr:nvSpPr>
        <xdr:cNvPr id="150"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92710</xdr:rowOff>
    </xdr:from>
    <xdr:to>
      <xdr:col>6</xdr:col>
      <xdr:colOff>50800</xdr:colOff>
      <xdr:row>62</xdr:row>
      <xdr:rowOff>22860</xdr:rowOff>
    </xdr:to>
    <xdr:sp macro="" textlink="">
      <xdr:nvSpPr>
        <xdr:cNvPr id="151" name="円/楕円 150"/>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33037</xdr:rowOff>
    </xdr:from>
    <xdr:ext cx="736600" cy="259045"/>
    <xdr:sp macro="" textlink="">
      <xdr:nvSpPr>
        <xdr:cNvPr id="152" name="テキスト ボックス 151"/>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160274</xdr:rowOff>
    </xdr:from>
    <xdr:to>
      <xdr:col>4</xdr:col>
      <xdr:colOff>533400</xdr:colOff>
      <xdr:row>62</xdr:row>
      <xdr:rowOff>90424</xdr:rowOff>
    </xdr:to>
    <xdr:sp macro="" textlink="">
      <xdr:nvSpPr>
        <xdr:cNvPr id="153" name="円/楕円 152"/>
        <xdr:cNvSpPr/>
      </xdr:nvSpPr>
      <xdr:spPr>
        <a:xfrm>
          <a:off x="3175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100601</xdr:rowOff>
    </xdr:from>
    <xdr:ext cx="762000" cy="259045"/>
    <xdr:sp macro="" textlink="">
      <xdr:nvSpPr>
        <xdr:cNvPr id="154" name="テキスト ボックス 153"/>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148336</xdr:rowOff>
    </xdr:from>
    <xdr:to>
      <xdr:col>3</xdr:col>
      <xdr:colOff>330200</xdr:colOff>
      <xdr:row>61</xdr:row>
      <xdr:rowOff>78486</xdr:rowOff>
    </xdr:to>
    <xdr:sp macro="" textlink="">
      <xdr:nvSpPr>
        <xdr:cNvPr id="155" name="円/楕円 154"/>
        <xdr:cNvSpPr/>
      </xdr:nvSpPr>
      <xdr:spPr>
        <a:xfrm>
          <a:off x="2286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88663</xdr:rowOff>
    </xdr:from>
    <xdr:ext cx="762000" cy="259045"/>
    <xdr:sp macro="" textlink="">
      <xdr:nvSpPr>
        <xdr:cNvPr id="156" name="テキスト ボックス 155"/>
        <xdr:cNvSpPr txBox="1"/>
      </xdr:nvSpPr>
      <xdr:spPr>
        <a:xfrm>
          <a:off x="1955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129032</xdr:rowOff>
    </xdr:from>
    <xdr:to>
      <xdr:col>2</xdr:col>
      <xdr:colOff>127000</xdr:colOff>
      <xdr:row>61</xdr:row>
      <xdr:rowOff>59182</xdr:rowOff>
    </xdr:to>
    <xdr:sp macro="" textlink="">
      <xdr:nvSpPr>
        <xdr:cNvPr id="157" name="円/楕円 156"/>
        <xdr:cNvSpPr/>
      </xdr:nvSpPr>
      <xdr:spPr>
        <a:xfrm>
          <a:off x="1397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69359</xdr:rowOff>
    </xdr:from>
    <xdr:ext cx="762000" cy="259045"/>
    <xdr:sp macro="" textlink="">
      <xdr:nvSpPr>
        <xdr:cNvPr id="158" name="テキスト ボックス 157"/>
        <xdr:cNvSpPr txBox="1"/>
      </xdr:nvSpPr>
      <xdr:spPr>
        <a:xfrm>
          <a:off x="1066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[201,406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の基幹産業である農林業に特に力を入れ、人口減少に歯止めをかけるよう施策を展開しているため、物件費のうち特に委託料が増加している。また、人件費については、対前年度比で１．６ポイントの減少となっている。</a:t>
          </a:r>
          <a:endParaRPr kumimoji="1" lang="en-US" altLang="ja-JP" sz="1300">
            <a:latin typeface="ＭＳ Ｐゴシック"/>
          </a:endParaRPr>
        </a:p>
        <a:p>
          <a:r>
            <a:rPr kumimoji="1" lang="ja-JP" altLang="en-US" sz="1300">
              <a:latin typeface="ＭＳ Ｐゴシック"/>
            </a:rPr>
            <a:t>今後も人件費及び物件費の抑制を図っていきたい。</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122290</xdr:rowOff>
    </xdr:from>
    <xdr:to>
      <xdr:col>7</xdr:col>
      <xdr:colOff>152400</xdr:colOff>
      <xdr:row>82</xdr:row>
      <xdr:rowOff>146760</xdr:rowOff>
    </xdr:to>
    <xdr:cxnSp macro="">
      <xdr:nvCxnSpPr>
        <xdr:cNvPr id="192" name="直線コネクタ 191"/>
        <xdr:cNvCxnSpPr/>
      </xdr:nvCxnSpPr>
      <xdr:spPr>
        <a:xfrm>
          <a:off x="4114800" y="14181190"/>
          <a:ext cx="838200" cy="2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106048</xdr:rowOff>
    </xdr:from>
    <xdr:to>
      <xdr:col>6</xdr:col>
      <xdr:colOff>0</xdr:colOff>
      <xdr:row>82</xdr:row>
      <xdr:rowOff>122290</xdr:rowOff>
    </xdr:to>
    <xdr:cxnSp macro="">
      <xdr:nvCxnSpPr>
        <xdr:cNvPr id="195" name="直線コネクタ 194"/>
        <xdr:cNvCxnSpPr/>
      </xdr:nvCxnSpPr>
      <xdr:spPr>
        <a:xfrm>
          <a:off x="3225800" y="14164948"/>
          <a:ext cx="889000" cy="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76840</xdr:rowOff>
    </xdr:from>
    <xdr:to>
      <xdr:col>4</xdr:col>
      <xdr:colOff>482600</xdr:colOff>
      <xdr:row>82</xdr:row>
      <xdr:rowOff>106048</xdr:rowOff>
    </xdr:to>
    <xdr:cxnSp macro="">
      <xdr:nvCxnSpPr>
        <xdr:cNvPr id="198" name="直線コネクタ 197"/>
        <xdr:cNvCxnSpPr/>
      </xdr:nvCxnSpPr>
      <xdr:spPr>
        <a:xfrm>
          <a:off x="2336800" y="14135740"/>
          <a:ext cx="889000" cy="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50060</xdr:rowOff>
    </xdr:from>
    <xdr:ext cx="762000" cy="259045"/>
    <xdr:sp macro="" textlink="">
      <xdr:nvSpPr>
        <xdr:cNvPr id="200" name="テキスト ボックス 199"/>
        <xdr:cNvSpPr txBox="1"/>
      </xdr:nvSpPr>
      <xdr:spPr>
        <a:xfrm>
          <a:off x="2844800" y="1428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72529</xdr:rowOff>
    </xdr:from>
    <xdr:to>
      <xdr:col>3</xdr:col>
      <xdr:colOff>279400</xdr:colOff>
      <xdr:row>82</xdr:row>
      <xdr:rowOff>76840</xdr:rowOff>
    </xdr:to>
    <xdr:cxnSp macro="">
      <xdr:nvCxnSpPr>
        <xdr:cNvPr id="201" name="直線コネクタ 200"/>
        <xdr:cNvCxnSpPr/>
      </xdr:nvCxnSpPr>
      <xdr:spPr>
        <a:xfrm>
          <a:off x="1447800" y="14131429"/>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24621</xdr:rowOff>
    </xdr:from>
    <xdr:ext cx="762000" cy="259045"/>
    <xdr:sp macro="" textlink="">
      <xdr:nvSpPr>
        <xdr:cNvPr id="203" name="テキスト ボックス 202"/>
        <xdr:cNvSpPr txBox="1"/>
      </xdr:nvSpPr>
      <xdr:spPr>
        <a:xfrm>
          <a:off x="1955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15198</xdr:rowOff>
    </xdr:from>
    <xdr:ext cx="762000" cy="259045"/>
    <xdr:sp macro="" textlink="">
      <xdr:nvSpPr>
        <xdr:cNvPr id="205" name="テキスト ボックス 204"/>
        <xdr:cNvSpPr txBox="1"/>
      </xdr:nvSpPr>
      <xdr:spPr>
        <a:xfrm>
          <a:off x="1066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95960</xdr:rowOff>
    </xdr:from>
    <xdr:to>
      <xdr:col>7</xdr:col>
      <xdr:colOff>203200</xdr:colOff>
      <xdr:row>83</xdr:row>
      <xdr:rowOff>26110</xdr:rowOff>
    </xdr:to>
    <xdr:sp macro="" textlink="">
      <xdr:nvSpPr>
        <xdr:cNvPr id="211" name="円/楕円 210"/>
        <xdr:cNvSpPr/>
      </xdr:nvSpPr>
      <xdr:spPr>
        <a:xfrm>
          <a:off x="4902200" y="1415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112487</xdr:rowOff>
    </xdr:from>
    <xdr:ext cx="762000" cy="259045"/>
    <xdr:sp macro="" textlink="">
      <xdr:nvSpPr>
        <xdr:cNvPr id="212" name="人件費・物件費等の状況該当値テキスト"/>
        <xdr:cNvSpPr txBox="1"/>
      </xdr:nvSpPr>
      <xdr:spPr>
        <a:xfrm>
          <a:off x="5041900" y="1399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201,406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71490</xdr:rowOff>
    </xdr:from>
    <xdr:to>
      <xdr:col>6</xdr:col>
      <xdr:colOff>50800</xdr:colOff>
      <xdr:row>83</xdr:row>
      <xdr:rowOff>1640</xdr:rowOff>
    </xdr:to>
    <xdr:sp macro="" textlink="">
      <xdr:nvSpPr>
        <xdr:cNvPr id="213" name="円/楕円 212"/>
        <xdr:cNvSpPr/>
      </xdr:nvSpPr>
      <xdr:spPr>
        <a:xfrm>
          <a:off x="4064000" y="141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11817</xdr:rowOff>
    </xdr:from>
    <xdr:ext cx="736600" cy="259045"/>
    <xdr:sp macro="" textlink="">
      <xdr:nvSpPr>
        <xdr:cNvPr id="214" name="テキスト ボックス 213"/>
        <xdr:cNvSpPr txBox="1"/>
      </xdr:nvSpPr>
      <xdr:spPr>
        <a:xfrm>
          <a:off x="3733800" y="13899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189,237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55248</xdr:rowOff>
    </xdr:from>
    <xdr:to>
      <xdr:col>4</xdr:col>
      <xdr:colOff>533400</xdr:colOff>
      <xdr:row>82</xdr:row>
      <xdr:rowOff>156848</xdr:rowOff>
    </xdr:to>
    <xdr:sp macro="" textlink="">
      <xdr:nvSpPr>
        <xdr:cNvPr id="215" name="円/楕円 214"/>
        <xdr:cNvSpPr/>
      </xdr:nvSpPr>
      <xdr:spPr>
        <a:xfrm>
          <a:off x="3175000" y="141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167025</xdr:rowOff>
    </xdr:from>
    <xdr:ext cx="762000" cy="259045"/>
    <xdr:sp macro="" textlink="">
      <xdr:nvSpPr>
        <xdr:cNvPr id="216" name="テキスト ボックス 215"/>
        <xdr:cNvSpPr txBox="1"/>
      </xdr:nvSpPr>
      <xdr:spPr>
        <a:xfrm>
          <a:off x="2844800" y="1388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181,159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26040</xdr:rowOff>
    </xdr:from>
    <xdr:to>
      <xdr:col>3</xdr:col>
      <xdr:colOff>330200</xdr:colOff>
      <xdr:row>82</xdr:row>
      <xdr:rowOff>127640</xdr:rowOff>
    </xdr:to>
    <xdr:sp macro="" textlink="">
      <xdr:nvSpPr>
        <xdr:cNvPr id="217" name="円/楕円 216"/>
        <xdr:cNvSpPr/>
      </xdr:nvSpPr>
      <xdr:spPr>
        <a:xfrm>
          <a:off x="2286000" y="140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137817</xdr:rowOff>
    </xdr:from>
    <xdr:ext cx="762000" cy="259045"/>
    <xdr:sp macro="" textlink="">
      <xdr:nvSpPr>
        <xdr:cNvPr id="218" name="テキスト ボックス 217"/>
        <xdr:cNvSpPr txBox="1"/>
      </xdr:nvSpPr>
      <xdr:spPr>
        <a:xfrm>
          <a:off x="1955800" y="1385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166,634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21729</xdr:rowOff>
    </xdr:from>
    <xdr:to>
      <xdr:col>2</xdr:col>
      <xdr:colOff>127000</xdr:colOff>
      <xdr:row>82</xdr:row>
      <xdr:rowOff>123329</xdr:rowOff>
    </xdr:to>
    <xdr:sp macro="" textlink="">
      <xdr:nvSpPr>
        <xdr:cNvPr id="219" name="円/楕円 218"/>
        <xdr:cNvSpPr/>
      </xdr:nvSpPr>
      <xdr:spPr>
        <a:xfrm>
          <a:off x="1397000" y="1408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133506</xdr:rowOff>
    </xdr:from>
    <xdr:ext cx="762000" cy="259045"/>
    <xdr:sp macro="" textlink="">
      <xdr:nvSpPr>
        <xdr:cNvPr id="220" name="テキスト ボックス 219"/>
        <xdr:cNvSpPr txBox="1"/>
      </xdr:nvSpPr>
      <xdr:spPr>
        <a:xfrm>
          <a:off x="1066800" y="1384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特別昇給等を実施してこなかったことにより、類似団体平均を大きく下回り、県下でも低い水準となっている。今後は、給与の適正化に努めていく。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50195</xdr:rowOff>
    </xdr:from>
    <xdr:to>
      <xdr:col>24</xdr:col>
      <xdr:colOff>558800</xdr:colOff>
      <xdr:row>80</xdr:row>
      <xdr:rowOff>96157</xdr:rowOff>
    </xdr:to>
    <xdr:cxnSp macro="">
      <xdr:nvCxnSpPr>
        <xdr:cNvPr id="256" name="直線コネクタ 255"/>
        <xdr:cNvCxnSpPr/>
      </xdr:nvCxnSpPr>
      <xdr:spPr>
        <a:xfrm>
          <a:off x="16179800" y="137661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50195</xdr:rowOff>
    </xdr:from>
    <xdr:to>
      <xdr:col>23</xdr:col>
      <xdr:colOff>406400</xdr:colOff>
      <xdr:row>80</xdr:row>
      <xdr:rowOff>73177</xdr:rowOff>
    </xdr:to>
    <xdr:cxnSp macro="">
      <xdr:nvCxnSpPr>
        <xdr:cNvPr id="259" name="直線コネクタ 258"/>
        <xdr:cNvCxnSpPr/>
      </xdr:nvCxnSpPr>
      <xdr:spPr>
        <a:xfrm flipV="1">
          <a:off x="15290800" y="137661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79</xdr:row>
      <xdr:rowOff>152702</xdr:rowOff>
    </xdr:from>
    <xdr:to>
      <xdr:col>22</xdr:col>
      <xdr:colOff>203200</xdr:colOff>
      <xdr:row>80</xdr:row>
      <xdr:rowOff>73177</xdr:rowOff>
    </xdr:to>
    <xdr:cxnSp macro="">
      <xdr:nvCxnSpPr>
        <xdr:cNvPr id="262" name="直線コネクタ 261"/>
        <xdr:cNvCxnSpPr/>
      </xdr:nvCxnSpPr>
      <xdr:spPr>
        <a:xfrm>
          <a:off x="14401800" y="13697252"/>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3" name="フローチャート : 判断 262"/>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4" name="テキスト ボックス 263"/>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79</xdr:row>
      <xdr:rowOff>152702</xdr:rowOff>
    </xdr:from>
    <xdr:to>
      <xdr:col>21</xdr:col>
      <xdr:colOff>0</xdr:colOff>
      <xdr:row>83</xdr:row>
      <xdr:rowOff>133350</xdr:rowOff>
    </xdr:to>
    <xdr:cxnSp macro="">
      <xdr:nvCxnSpPr>
        <xdr:cNvPr id="265" name="直線コネクタ 264"/>
        <xdr:cNvCxnSpPr/>
      </xdr:nvCxnSpPr>
      <xdr:spPr>
        <a:xfrm flipV="1">
          <a:off x="13512800" y="13697252"/>
          <a:ext cx="889000" cy="66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94041</xdr:rowOff>
    </xdr:from>
    <xdr:to>
      <xdr:col>21</xdr:col>
      <xdr:colOff>50800</xdr:colOff>
      <xdr:row>84</xdr:row>
      <xdr:rowOff>24191</xdr:rowOff>
    </xdr:to>
    <xdr:sp macro="" textlink="">
      <xdr:nvSpPr>
        <xdr:cNvPr id="266" name="フローチャート : 判断 265"/>
        <xdr:cNvSpPr/>
      </xdr:nvSpPr>
      <xdr:spPr>
        <a:xfrm>
          <a:off x="14351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67" name="テキスト ボックス 266"/>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69" name="テキスト ボックス 268"/>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45357</xdr:rowOff>
    </xdr:from>
    <xdr:to>
      <xdr:col>24</xdr:col>
      <xdr:colOff>609600</xdr:colOff>
      <xdr:row>80</xdr:row>
      <xdr:rowOff>146957</xdr:rowOff>
    </xdr:to>
    <xdr:sp macro="" textlink="">
      <xdr:nvSpPr>
        <xdr:cNvPr id="275" name="円/楕円 274"/>
        <xdr:cNvSpPr/>
      </xdr:nvSpPr>
      <xdr:spPr>
        <a:xfrm>
          <a:off x="169672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138084</xdr:rowOff>
    </xdr:from>
    <xdr:ext cx="762000" cy="259045"/>
    <xdr:sp macro="" textlink="">
      <xdr:nvSpPr>
        <xdr:cNvPr id="276" name="給与水準   （国との比較）該当値テキスト"/>
        <xdr:cNvSpPr txBox="1"/>
      </xdr:nvSpPr>
      <xdr:spPr>
        <a:xfrm>
          <a:off x="171069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170845</xdr:rowOff>
    </xdr:from>
    <xdr:to>
      <xdr:col>23</xdr:col>
      <xdr:colOff>457200</xdr:colOff>
      <xdr:row>80</xdr:row>
      <xdr:rowOff>100995</xdr:rowOff>
    </xdr:to>
    <xdr:sp macro="" textlink="">
      <xdr:nvSpPr>
        <xdr:cNvPr id="277" name="円/楕円 276"/>
        <xdr:cNvSpPr/>
      </xdr:nvSpPr>
      <xdr:spPr>
        <a:xfrm>
          <a:off x="16129000" y="137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111172</xdr:rowOff>
    </xdr:from>
    <xdr:ext cx="736600" cy="259045"/>
    <xdr:sp macro="" textlink="">
      <xdr:nvSpPr>
        <xdr:cNvPr id="278" name="テキスト ボックス 277"/>
        <xdr:cNvSpPr txBox="1"/>
      </xdr:nvSpPr>
      <xdr:spPr>
        <a:xfrm>
          <a:off x="15798800" y="1348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22377</xdr:rowOff>
    </xdr:from>
    <xdr:to>
      <xdr:col>22</xdr:col>
      <xdr:colOff>254000</xdr:colOff>
      <xdr:row>80</xdr:row>
      <xdr:rowOff>123977</xdr:rowOff>
    </xdr:to>
    <xdr:sp macro="" textlink="">
      <xdr:nvSpPr>
        <xdr:cNvPr id="279" name="円/楕円 278"/>
        <xdr:cNvSpPr/>
      </xdr:nvSpPr>
      <xdr:spPr>
        <a:xfrm>
          <a:off x="15240000" y="137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134154</xdr:rowOff>
    </xdr:from>
    <xdr:ext cx="762000" cy="259045"/>
    <xdr:sp macro="" textlink="">
      <xdr:nvSpPr>
        <xdr:cNvPr id="280" name="テキスト ボックス 279"/>
        <xdr:cNvSpPr txBox="1"/>
      </xdr:nvSpPr>
      <xdr:spPr>
        <a:xfrm>
          <a:off x="14909800" y="1350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101902</xdr:rowOff>
    </xdr:from>
    <xdr:to>
      <xdr:col>21</xdr:col>
      <xdr:colOff>50800</xdr:colOff>
      <xdr:row>80</xdr:row>
      <xdr:rowOff>32052</xdr:rowOff>
    </xdr:to>
    <xdr:sp macro="" textlink="">
      <xdr:nvSpPr>
        <xdr:cNvPr id="281" name="円/楕円 280"/>
        <xdr:cNvSpPr/>
      </xdr:nvSpPr>
      <xdr:spPr>
        <a:xfrm>
          <a:off x="14351000" y="136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42229</xdr:rowOff>
    </xdr:from>
    <xdr:ext cx="762000" cy="259045"/>
    <xdr:sp macro="" textlink="">
      <xdr:nvSpPr>
        <xdr:cNvPr id="282" name="テキスト ボックス 281"/>
        <xdr:cNvSpPr txBox="1"/>
      </xdr:nvSpPr>
      <xdr:spPr>
        <a:xfrm>
          <a:off x="14020800" y="134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83" name="円/楕円 282"/>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84" name="テキスト ボックス 283"/>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第６次行財政改革大綱（平成２７～３１年度）において、目標職員数を１２０人と設定し、適切な定員管理に努める。</a:t>
          </a:r>
        </a:p>
        <a:p>
          <a:r>
            <a:rPr kumimoji="1" lang="ja-JP" altLang="en-US" sz="1300">
              <a:latin typeface="ＭＳ Ｐゴシック"/>
            </a:rPr>
            <a:t>また、地方交付税制度のトップランナー方式に沿った事務事業の民間委託などを推進していく。（平成２９年度から給食センター民営化決定済）</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152255</xdr:rowOff>
    </xdr:from>
    <xdr:to>
      <xdr:col>24</xdr:col>
      <xdr:colOff>558800</xdr:colOff>
      <xdr:row>61</xdr:row>
      <xdr:rowOff>10451</xdr:rowOff>
    </xdr:to>
    <xdr:cxnSp macro="">
      <xdr:nvCxnSpPr>
        <xdr:cNvPr id="321" name="直線コネクタ 320"/>
        <xdr:cNvCxnSpPr/>
      </xdr:nvCxnSpPr>
      <xdr:spPr>
        <a:xfrm>
          <a:off x="16179800" y="10439255"/>
          <a:ext cx="838200" cy="2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2"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126746</xdr:rowOff>
    </xdr:from>
    <xdr:to>
      <xdr:col>23</xdr:col>
      <xdr:colOff>406400</xdr:colOff>
      <xdr:row>60</xdr:row>
      <xdr:rowOff>152255</xdr:rowOff>
    </xdr:to>
    <xdr:cxnSp macro="">
      <xdr:nvCxnSpPr>
        <xdr:cNvPr id="324" name="直線コネクタ 323"/>
        <xdr:cNvCxnSpPr/>
      </xdr:nvCxnSpPr>
      <xdr:spPr>
        <a:xfrm>
          <a:off x="15290800" y="10413746"/>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6" name="テキスト ボックス 325"/>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113647</xdr:rowOff>
    </xdr:from>
    <xdr:to>
      <xdr:col>22</xdr:col>
      <xdr:colOff>203200</xdr:colOff>
      <xdr:row>60</xdr:row>
      <xdr:rowOff>126746</xdr:rowOff>
    </xdr:to>
    <xdr:cxnSp macro="">
      <xdr:nvCxnSpPr>
        <xdr:cNvPr id="327" name="直線コネクタ 326"/>
        <xdr:cNvCxnSpPr/>
      </xdr:nvCxnSpPr>
      <xdr:spPr>
        <a:xfrm>
          <a:off x="14401800" y="10400647"/>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8" name="フローチャート : 判断 327"/>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6730</xdr:rowOff>
    </xdr:from>
    <xdr:ext cx="762000" cy="259045"/>
    <xdr:sp macro="" textlink="">
      <xdr:nvSpPr>
        <xdr:cNvPr id="329" name="テキスト ボックス 328"/>
        <xdr:cNvSpPr txBox="1"/>
      </xdr:nvSpPr>
      <xdr:spPr>
        <a:xfrm>
          <a:off x="14909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113647</xdr:rowOff>
    </xdr:from>
    <xdr:to>
      <xdr:col>21</xdr:col>
      <xdr:colOff>0</xdr:colOff>
      <xdr:row>60</xdr:row>
      <xdr:rowOff>115026</xdr:rowOff>
    </xdr:to>
    <xdr:cxnSp macro="">
      <xdr:nvCxnSpPr>
        <xdr:cNvPr id="330" name="直線コネクタ 329"/>
        <xdr:cNvCxnSpPr/>
      </xdr:nvCxnSpPr>
      <xdr:spPr>
        <a:xfrm flipV="1">
          <a:off x="13512800" y="10400647"/>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31" name="フローチャート : 判断 330"/>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165770</xdr:rowOff>
    </xdr:from>
    <xdr:ext cx="762000" cy="259045"/>
    <xdr:sp macro="" textlink="">
      <xdr:nvSpPr>
        <xdr:cNvPr id="332" name="テキスト ボックス 331"/>
        <xdr:cNvSpPr txBox="1"/>
      </xdr:nvSpPr>
      <xdr:spPr>
        <a:xfrm>
          <a:off x="14020800" y="1045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33" name="フローチャート : 判断 332"/>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158187</xdr:rowOff>
    </xdr:from>
    <xdr:ext cx="762000" cy="259045"/>
    <xdr:sp macro="" textlink="">
      <xdr:nvSpPr>
        <xdr:cNvPr id="334" name="テキスト ボックス 333"/>
        <xdr:cNvSpPr txBox="1"/>
      </xdr:nvSpPr>
      <xdr:spPr>
        <a:xfrm>
          <a:off x="13131800" y="1044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131101</xdr:rowOff>
    </xdr:from>
    <xdr:to>
      <xdr:col>24</xdr:col>
      <xdr:colOff>609600</xdr:colOff>
      <xdr:row>61</xdr:row>
      <xdr:rowOff>61251</xdr:rowOff>
    </xdr:to>
    <xdr:sp macro="" textlink="">
      <xdr:nvSpPr>
        <xdr:cNvPr id="340" name="円/楕円 339"/>
        <xdr:cNvSpPr/>
      </xdr:nvSpPr>
      <xdr:spPr>
        <a:xfrm>
          <a:off x="16967200" y="104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103178</xdr:rowOff>
    </xdr:from>
    <xdr:ext cx="762000" cy="259045"/>
    <xdr:sp macro="" textlink="">
      <xdr:nvSpPr>
        <xdr:cNvPr id="341" name="定員管理の状況該当値テキスト"/>
        <xdr:cNvSpPr txBox="1"/>
      </xdr:nvSpPr>
      <xdr:spPr>
        <a:xfrm>
          <a:off x="17106900" y="1039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101455</xdr:rowOff>
    </xdr:from>
    <xdr:to>
      <xdr:col>23</xdr:col>
      <xdr:colOff>457200</xdr:colOff>
      <xdr:row>61</xdr:row>
      <xdr:rowOff>31605</xdr:rowOff>
    </xdr:to>
    <xdr:sp macro="" textlink="">
      <xdr:nvSpPr>
        <xdr:cNvPr id="342" name="円/楕円 341"/>
        <xdr:cNvSpPr/>
      </xdr:nvSpPr>
      <xdr:spPr>
        <a:xfrm>
          <a:off x="16129000" y="103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16382</xdr:rowOff>
    </xdr:from>
    <xdr:ext cx="736600" cy="259045"/>
    <xdr:sp macro="" textlink="">
      <xdr:nvSpPr>
        <xdr:cNvPr id="343" name="テキスト ボックス 342"/>
        <xdr:cNvSpPr txBox="1"/>
      </xdr:nvSpPr>
      <xdr:spPr>
        <a:xfrm>
          <a:off x="15798800" y="10474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75946</xdr:rowOff>
    </xdr:from>
    <xdr:to>
      <xdr:col>22</xdr:col>
      <xdr:colOff>254000</xdr:colOff>
      <xdr:row>61</xdr:row>
      <xdr:rowOff>6096</xdr:rowOff>
    </xdr:to>
    <xdr:sp macro="" textlink="">
      <xdr:nvSpPr>
        <xdr:cNvPr id="344" name="円/楕円 343"/>
        <xdr:cNvSpPr/>
      </xdr:nvSpPr>
      <xdr:spPr>
        <a:xfrm>
          <a:off x="15240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16273</xdr:rowOff>
    </xdr:from>
    <xdr:ext cx="762000" cy="259045"/>
    <xdr:sp macro="" textlink="">
      <xdr:nvSpPr>
        <xdr:cNvPr id="345" name="テキスト ボックス 344"/>
        <xdr:cNvSpPr txBox="1"/>
      </xdr:nvSpPr>
      <xdr:spPr>
        <a:xfrm>
          <a:off x="14909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62847</xdr:rowOff>
    </xdr:from>
    <xdr:to>
      <xdr:col>21</xdr:col>
      <xdr:colOff>50800</xdr:colOff>
      <xdr:row>60</xdr:row>
      <xdr:rowOff>164447</xdr:rowOff>
    </xdr:to>
    <xdr:sp macro="" textlink="">
      <xdr:nvSpPr>
        <xdr:cNvPr id="346" name="円/楕円 345"/>
        <xdr:cNvSpPr/>
      </xdr:nvSpPr>
      <xdr:spPr>
        <a:xfrm>
          <a:off x="14351000" y="103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3174</xdr:rowOff>
    </xdr:from>
    <xdr:ext cx="762000" cy="259045"/>
    <xdr:sp macro="" textlink="">
      <xdr:nvSpPr>
        <xdr:cNvPr id="347" name="テキスト ボックス 346"/>
        <xdr:cNvSpPr txBox="1"/>
      </xdr:nvSpPr>
      <xdr:spPr>
        <a:xfrm>
          <a:off x="14020800" y="1011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64226</xdr:rowOff>
    </xdr:from>
    <xdr:to>
      <xdr:col>19</xdr:col>
      <xdr:colOff>533400</xdr:colOff>
      <xdr:row>60</xdr:row>
      <xdr:rowOff>165826</xdr:rowOff>
    </xdr:to>
    <xdr:sp macro="" textlink="">
      <xdr:nvSpPr>
        <xdr:cNvPr id="348" name="円/楕円 347"/>
        <xdr:cNvSpPr/>
      </xdr:nvSpPr>
      <xdr:spPr>
        <a:xfrm>
          <a:off x="13462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4553</xdr:rowOff>
    </xdr:from>
    <xdr:ext cx="762000" cy="259045"/>
    <xdr:sp macro="" textlink="">
      <xdr:nvSpPr>
        <xdr:cNvPr id="349" name="テキスト ボックス 348"/>
        <xdr:cNvSpPr txBox="1"/>
      </xdr:nvSpPr>
      <xdr:spPr>
        <a:xfrm>
          <a:off x="13131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わずかではあるが前年対比で減少している。</a:t>
          </a:r>
        </a:p>
        <a:p>
          <a:r>
            <a:rPr kumimoji="1" lang="ja-JP" altLang="en-US" sz="1300">
              <a:latin typeface="ＭＳ Ｐゴシック"/>
            </a:rPr>
            <a:t>しかしながら、簡易水道施設の老朽化に伴う改良計画が進められており、償還額以上の借入が必要となってくる見込みである。</a:t>
          </a:r>
        </a:p>
        <a:p>
          <a:r>
            <a:rPr kumimoji="1" lang="ja-JP" altLang="en-US" sz="1300">
              <a:latin typeface="ＭＳ Ｐゴシック"/>
            </a:rPr>
            <a:t>自主財源の増加があまり見込めない現状において、適正な借入計画を立てつつ、低金利政策を有効に活用しながら、抑制できるように努めていく。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150876</xdr:rowOff>
    </xdr:from>
    <xdr:to>
      <xdr:col>24</xdr:col>
      <xdr:colOff>558800</xdr:colOff>
      <xdr:row>43</xdr:row>
      <xdr:rowOff>37338</xdr:rowOff>
    </xdr:to>
    <xdr:cxnSp macro="">
      <xdr:nvCxnSpPr>
        <xdr:cNvPr id="381" name="直線コネクタ 380"/>
        <xdr:cNvCxnSpPr/>
      </xdr:nvCxnSpPr>
      <xdr:spPr>
        <a:xfrm flipV="1">
          <a:off x="16179800" y="735177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37338</xdr:rowOff>
    </xdr:from>
    <xdr:to>
      <xdr:col>23</xdr:col>
      <xdr:colOff>406400</xdr:colOff>
      <xdr:row>43</xdr:row>
      <xdr:rowOff>46990</xdr:rowOff>
    </xdr:to>
    <xdr:cxnSp macro="">
      <xdr:nvCxnSpPr>
        <xdr:cNvPr id="384" name="直線コネクタ 383"/>
        <xdr:cNvCxnSpPr/>
      </xdr:nvCxnSpPr>
      <xdr:spPr>
        <a:xfrm flipV="1">
          <a:off x="15290800" y="74096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6" name="テキスト ボックス 385"/>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8382</xdr:rowOff>
    </xdr:from>
    <xdr:to>
      <xdr:col>22</xdr:col>
      <xdr:colOff>203200</xdr:colOff>
      <xdr:row>43</xdr:row>
      <xdr:rowOff>46990</xdr:rowOff>
    </xdr:to>
    <xdr:cxnSp macro="">
      <xdr:nvCxnSpPr>
        <xdr:cNvPr id="387" name="直線コネクタ 386"/>
        <xdr:cNvCxnSpPr/>
      </xdr:nvCxnSpPr>
      <xdr:spPr>
        <a:xfrm>
          <a:off x="14401800" y="738073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9" name="テキスト ボックス 388"/>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8382</xdr:rowOff>
    </xdr:from>
    <xdr:to>
      <xdr:col>21</xdr:col>
      <xdr:colOff>0</xdr:colOff>
      <xdr:row>43</xdr:row>
      <xdr:rowOff>27686</xdr:rowOff>
    </xdr:to>
    <xdr:cxnSp macro="">
      <xdr:nvCxnSpPr>
        <xdr:cNvPr id="390" name="直線コネクタ 389"/>
        <xdr:cNvCxnSpPr/>
      </xdr:nvCxnSpPr>
      <xdr:spPr>
        <a:xfrm flipV="1">
          <a:off x="13512800" y="73807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91" name="フローチャート : 判断 39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2" name="テキスト ボックス 391"/>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93" name="フローチャート : 判断 392"/>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4" name="テキスト ボックス 393"/>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100076</xdr:rowOff>
    </xdr:from>
    <xdr:to>
      <xdr:col>24</xdr:col>
      <xdr:colOff>609600</xdr:colOff>
      <xdr:row>43</xdr:row>
      <xdr:rowOff>30226</xdr:rowOff>
    </xdr:to>
    <xdr:sp macro="" textlink="">
      <xdr:nvSpPr>
        <xdr:cNvPr id="400" name="円/楕円 399"/>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72153</xdr:rowOff>
    </xdr:from>
    <xdr:ext cx="762000" cy="259045"/>
    <xdr:sp macro="" textlink="">
      <xdr:nvSpPr>
        <xdr:cNvPr id="401" name="公債費負担の状況該当値テキスト"/>
        <xdr:cNvSpPr txBox="1"/>
      </xdr:nvSpPr>
      <xdr:spPr>
        <a:xfrm>
          <a:off x="17106900" y="72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157988</xdr:rowOff>
    </xdr:from>
    <xdr:to>
      <xdr:col>23</xdr:col>
      <xdr:colOff>457200</xdr:colOff>
      <xdr:row>43</xdr:row>
      <xdr:rowOff>88138</xdr:rowOff>
    </xdr:to>
    <xdr:sp macro="" textlink="">
      <xdr:nvSpPr>
        <xdr:cNvPr id="402" name="円/楕円 401"/>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72915</xdr:rowOff>
    </xdr:from>
    <xdr:ext cx="736600" cy="259045"/>
    <xdr:sp macro="" textlink="">
      <xdr:nvSpPr>
        <xdr:cNvPr id="403" name="テキスト ボックス 402"/>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404" name="円/楕円 403"/>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405" name="テキスト ボックス 404"/>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129032</xdr:rowOff>
    </xdr:from>
    <xdr:to>
      <xdr:col>21</xdr:col>
      <xdr:colOff>50800</xdr:colOff>
      <xdr:row>43</xdr:row>
      <xdr:rowOff>59182</xdr:rowOff>
    </xdr:to>
    <xdr:sp macro="" textlink="">
      <xdr:nvSpPr>
        <xdr:cNvPr id="406" name="円/楕円 405"/>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43959</xdr:rowOff>
    </xdr:from>
    <xdr:ext cx="762000" cy="259045"/>
    <xdr:sp macro="" textlink="">
      <xdr:nvSpPr>
        <xdr:cNvPr id="407" name="テキスト ボックス 406"/>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148336</xdr:rowOff>
    </xdr:from>
    <xdr:to>
      <xdr:col>19</xdr:col>
      <xdr:colOff>533400</xdr:colOff>
      <xdr:row>43</xdr:row>
      <xdr:rowOff>78486</xdr:rowOff>
    </xdr:to>
    <xdr:sp macro="" textlink="">
      <xdr:nvSpPr>
        <xdr:cNvPr id="408" name="円/楕円 407"/>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63263</xdr:rowOff>
    </xdr:from>
    <xdr:ext cx="762000" cy="259045"/>
    <xdr:sp macro="" textlink="">
      <xdr:nvSpPr>
        <xdr:cNvPr id="409" name="テキスト ボックス 408"/>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類似団体平均に比べ高くはあるが、町債残高の減少、基金保有額の増加といった要因により年々減少している。</a:t>
          </a:r>
        </a:p>
        <a:p>
          <a:r>
            <a:rPr kumimoji="1" lang="ja-JP" altLang="en-US" sz="1300">
              <a:latin typeface="ＭＳ Ｐゴシック"/>
            </a:rPr>
            <a:t>新規発行債については、過疎対策事業債を基本として交付税措置の高い有利な町債を選択しており、将来負担比率の抑制に努めている。また、さらに有利な辺地債を２９年度からは活用していく。</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160316</xdr:rowOff>
    </xdr:from>
    <xdr:to>
      <xdr:col>24</xdr:col>
      <xdr:colOff>558800</xdr:colOff>
      <xdr:row>14</xdr:row>
      <xdr:rowOff>41148</xdr:rowOff>
    </xdr:to>
    <xdr:cxnSp macro="">
      <xdr:nvCxnSpPr>
        <xdr:cNvPr id="443" name="直線コネクタ 442"/>
        <xdr:cNvCxnSpPr/>
      </xdr:nvCxnSpPr>
      <xdr:spPr>
        <a:xfrm flipV="1">
          <a:off x="16179800" y="2389166"/>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41148</xdr:rowOff>
    </xdr:from>
    <xdr:to>
      <xdr:col>23</xdr:col>
      <xdr:colOff>406400</xdr:colOff>
      <xdr:row>14</xdr:row>
      <xdr:rowOff>59648</xdr:rowOff>
    </xdr:to>
    <xdr:cxnSp macro="">
      <xdr:nvCxnSpPr>
        <xdr:cNvPr id="446" name="直線コネクタ 445"/>
        <xdr:cNvCxnSpPr/>
      </xdr:nvCxnSpPr>
      <xdr:spPr>
        <a:xfrm flipV="1">
          <a:off x="15290800" y="2441448"/>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7" name="フローチャート : 判断 446"/>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8" name="テキスト ボックス 447"/>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59648</xdr:rowOff>
    </xdr:from>
    <xdr:to>
      <xdr:col>22</xdr:col>
      <xdr:colOff>203200</xdr:colOff>
      <xdr:row>14</xdr:row>
      <xdr:rowOff>113538</xdr:rowOff>
    </xdr:to>
    <xdr:cxnSp macro="">
      <xdr:nvCxnSpPr>
        <xdr:cNvPr id="449" name="直線コネクタ 448"/>
        <xdr:cNvCxnSpPr/>
      </xdr:nvCxnSpPr>
      <xdr:spPr>
        <a:xfrm flipV="1">
          <a:off x="14401800" y="2459948"/>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101346</xdr:rowOff>
    </xdr:from>
    <xdr:to>
      <xdr:col>22</xdr:col>
      <xdr:colOff>254000</xdr:colOff>
      <xdr:row>15</xdr:row>
      <xdr:rowOff>31496</xdr:rowOff>
    </xdr:to>
    <xdr:sp macro="" textlink="">
      <xdr:nvSpPr>
        <xdr:cNvPr id="450" name="フローチャート : 判断 449"/>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16273</xdr:rowOff>
    </xdr:from>
    <xdr:ext cx="762000" cy="259045"/>
    <xdr:sp macro="" textlink="">
      <xdr:nvSpPr>
        <xdr:cNvPr id="451" name="テキスト ボックス 450"/>
        <xdr:cNvSpPr txBox="1"/>
      </xdr:nvSpPr>
      <xdr:spPr>
        <a:xfrm>
          <a:off x="14909800" y="258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113538</xdr:rowOff>
    </xdr:from>
    <xdr:to>
      <xdr:col>21</xdr:col>
      <xdr:colOff>0</xdr:colOff>
      <xdr:row>15</xdr:row>
      <xdr:rowOff>1609</xdr:rowOff>
    </xdr:to>
    <xdr:cxnSp macro="">
      <xdr:nvCxnSpPr>
        <xdr:cNvPr id="452" name="直線コネクタ 451"/>
        <xdr:cNvCxnSpPr/>
      </xdr:nvCxnSpPr>
      <xdr:spPr>
        <a:xfrm flipV="1">
          <a:off x="13512800" y="2513838"/>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23326</xdr:rowOff>
    </xdr:from>
    <xdr:to>
      <xdr:col>21</xdr:col>
      <xdr:colOff>50800</xdr:colOff>
      <xdr:row>14</xdr:row>
      <xdr:rowOff>124926</xdr:rowOff>
    </xdr:to>
    <xdr:sp macro="" textlink="">
      <xdr:nvSpPr>
        <xdr:cNvPr id="453" name="フローチャート : 判断 452"/>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4" name="テキスト ボックス 453"/>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5" name="フローチャート : 判断 454"/>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6" name="テキスト ボックス 455"/>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109516</xdr:rowOff>
    </xdr:from>
    <xdr:to>
      <xdr:col>24</xdr:col>
      <xdr:colOff>609600</xdr:colOff>
      <xdr:row>14</xdr:row>
      <xdr:rowOff>39666</xdr:rowOff>
    </xdr:to>
    <xdr:sp macro="" textlink="">
      <xdr:nvSpPr>
        <xdr:cNvPr id="462" name="円/楕円 461"/>
        <xdr:cNvSpPr/>
      </xdr:nvSpPr>
      <xdr:spPr>
        <a:xfrm>
          <a:off x="16967200" y="2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81593</xdr:rowOff>
    </xdr:from>
    <xdr:ext cx="762000" cy="259045"/>
    <xdr:sp macro="" textlink="">
      <xdr:nvSpPr>
        <xdr:cNvPr id="463" name="将来負担の状況該当値テキスト"/>
        <xdr:cNvSpPr txBox="1"/>
      </xdr:nvSpPr>
      <xdr:spPr>
        <a:xfrm>
          <a:off x="17106900" y="231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161798</xdr:rowOff>
    </xdr:from>
    <xdr:to>
      <xdr:col>23</xdr:col>
      <xdr:colOff>457200</xdr:colOff>
      <xdr:row>14</xdr:row>
      <xdr:rowOff>91948</xdr:rowOff>
    </xdr:to>
    <xdr:sp macro="" textlink="">
      <xdr:nvSpPr>
        <xdr:cNvPr id="464" name="円/楕円 463"/>
        <xdr:cNvSpPr/>
      </xdr:nvSpPr>
      <xdr:spPr>
        <a:xfrm>
          <a:off x="161290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76725</xdr:rowOff>
    </xdr:from>
    <xdr:ext cx="736600" cy="259045"/>
    <xdr:sp macro="" textlink="">
      <xdr:nvSpPr>
        <xdr:cNvPr id="465" name="テキスト ボックス 464"/>
        <xdr:cNvSpPr txBox="1"/>
      </xdr:nvSpPr>
      <xdr:spPr>
        <a:xfrm>
          <a:off x="15798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8848</xdr:rowOff>
    </xdr:from>
    <xdr:to>
      <xdr:col>22</xdr:col>
      <xdr:colOff>254000</xdr:colOff>
      <xdr:row>14</xdr:row>
      <xdr:rowOff>110448</xdr:rowOff>
    </xdr:to>
    <xdr:sp macro="" textlink="">
      <xdr:nvSpPr>
        <xdr:cNvPr id="466" name="円/楕円 465"/>
        <xdr:cNvSpPr/>
      </xdr:nvSpPr>
      <xdr:spPr>
        <a:xfrm>
          <a:off x="15240000" y="24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120625</xdr:rowOff>
    </xdr:from>
    <xdr:ext cx="762000" cy="259045"/>
    <xdr:sp macro="" textlink="">
      <xdr:nvSpPr>
        <xdr:cNvPr id="467" name="テキスト ボックス 466"/>
        <xdr:cNvSpPr txBox="1"/>
      </xdr:nvSpPr>
      <xdr:spPr>
        <a:xfrm>
          <a:off x="14909800" y="217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62738</xdr:rowOff>
    </xdr:from>
    <xdr:to>
      <xdr:col>21</xdr:col>
      <xdr:colOff>50800</xdr:colOff>
      <xdr:row>14</xdr:row>
      <xdr:rowOff>164338</xdr:rowOff>
    </xdr:to>
    <xdr:sp macro="" textlink="">
      <xdr:nvSpPr>
        <xdr:cNvPr id="468" name="円/楕円 467"/>
        <xdr:cNvSpPr/>
      </xdr:nvSpPr>
      <xdr:spPr>
        <a:xfrm>
          <a:off x="14351000" y="24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149115</xdr:rowOff>
    </xdr:from>
    <xdr:ext cx="762000" cy="259045"/>
    <xdr:sp macro="" textlink="">
      <xdr:nvSpPr>
        <xdr:cNvPr id="469" name="テキスト ボックス 468"/>
        <xdr:cNvSpPr txBox="1"/>
      </xdr:nvSpPr>
      <xdr:spPr>
        <a:xfrm>
          <a:off x="14020800" y="254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122259</xdr:rowOff>
    </xdr:from>
    <xdr:to>
      <xdr:col>19</xdr:col>
      <xdr:colOff>533400</xdr:colOff>
      <xdr:row>15</xdr:row>
      <xdr:rowOff>52409</xdr:rowOff>
    </xdr:to>
    <xdr:sp macro="" textlink="">
      <xdr:nvSpPr>
        <xdr:cNvPr id="470" name="円/楕円 469"/>
        <xdr:cNvSpPr/>
      </xdr:nvSpPr>
      <xdr:spPr>
        <a:xfrm>
          <a:off x="13462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37186</xdr:rowOff>
    </xdr:from>
    <xdr:ext cx="762000" cy="259045"/>
    <xdr:sp macro="" textlink="">
      <xdr:nvSpPr>
        <xdr:cNvPr id="471" name="テキスト ボックス 470"/>
        <xdr:cNvSpPr txBox="1"/>
      </xdr:nvSpPr>
      <xdr:spPr>
        <a:xfrm>
          <a:off x="13131800" y="260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8,692
8,601
237.90
6,201,122
5,785,920
370,962
3,742,318
4,727,440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の面積が広大で、類似団体と比較し、出張所を配置しなくてはいけないことなどの理由から、職員数は平均を上回っているが職員１人あたりの給与費は平均を下回っているので人件費総額として平均を下回っ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153670</xdr:rowOff>
    </xdr:from>
    <xdr:to>
      <xdr:col>7</xdr:col>
      <xdr:colOff>15875</xdr:colOff>
      <xdr:row>36</xdr:row>
      <xdr:rowOff>20320</xdr:rowOff>
    </xdr:to>
    <xdr:cxnSp macro="">
      <xdr:nvCxnSpPr>
        <xdr:cNvPr id="66" name="直線コネクタ 65"/>
        <xdr:cNvCxnSpPr/>
      </xdr:nvCxnSpPr>
      <xdr:spPr>
        <a:xfrm>
          <a:off x="3987800" y="6154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130810</xdr:rowOff>
    </xdr:from>
    <xdr:to>
      <xdr:col>5</xdr:col>
      <xdr:colOff>549275</xdr:colOff>
      <xdr:row>35</xdr:row>
      <xdr:rowOff>153670</xdr:rowOff>
    </xdr:to>
    <xdr:cxnSp macro="">
      <xdr:nvCxnSpPr>
        <xdr:cNvPr id="69" name="直線コネクタ 68"/>
        <xdr:cNvCxnSpPr/>
      </xdr:nvCxnSpPr>
      <xdr:spPr>
        <a:xfrm>
          <a:off x="3098800" y="613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130810</xdr:rowOff>
    </xdr:to>
    <xdr:cxnSp macro="">
      <xdr:nvCxnSpPr>
        <xdr:cNvPr id="72" name="直線コネクタ 71"/>
        <xdr:cNvCxnSpPr/>
      </xdr:nvCxnSpPr>
      <xdr:spPr>
        <a:xfrm>
          <a:off x="2209800" y="6085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35</xdr:row>
      <xdr:rowOff>123190</xdr:rowOff>
    </xdr:to>
    <xdr:cxnSp macro="">
      <xdr:nvCxnSpPr>
        <xdr:cNvPr id="75" name="直線コネクタ 74"/>
        <xdr:cNvCxnSpPr/>
      </xdr:nvCxnSpPr>
      <xdr:spPr>
        <a:xfrm flipV="1">
          <a:off x="1320800" y="608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5" name="円/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157497</xdr:rowOff>
    </xdr:from>
    <xdr:ext cx="762000" cy="259045"/>
    <xdr:sp macro="" textlink="">
      <xdr:nvSpPr>
        <xdr:cNvPr id="86"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102870</xdr:rowOff>
    </xdr:from>
    <xdr:to>
      <xdr:col>5</xdr:col>
      <xdr:colOff>600075</xdr:colOff>
      <xdr:row>36</xdr:row>
      <xdr:rowOff>33020</xdr:rowOff>
    </xdr:to>
    <xdr:sp macro="" textlink="">
      <xdr:nvSpPr>
        <xdr:cNvPr id="87" name="円/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80010</xdr:rowOff>
    </xdr:from>
    <xdr:to>
      <xdr:col>4</xdr:col>
      <xdr:colOff>396875</xdr:colOff>
      <xdr:row>36</xdr:row>
      <xdr:rowOff>10160</xdr:rowOff>
    </xdr:to>
    <xdr:sp macro="" textlink="">
      <xdr:nvSpPr>
        <xdr:cNvPr id="89" name="円/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34290</xdr:rowOff>
    </xdr:from>
    <xdr:to>
      <xdr:col>3</xdr:col>
      <xdr:colOff>193675</xdr:colOff>
      <xdr:row>35</xdr:row>
      <xdr:rowOff>135890</xdr:rowOff>
    </xdr:to>
    <xdr:sp macro="" textlink="">
      <xdr:nvSpPr>
        <xdr:cNvPr id="91" name="円/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72390</xdr:rowOff>
    </xdr:from>
    <xdr:to>
      <xdr:col>1</xdr:col>
      <xdr:colOff>676275</xdr:colOff>
      <xdr:row>36</xdr:row>
      <xdr:rowOff>2540</xdr:rowOff>
    </xdr:to>
    <xdr:sp macro="" textlink="">
      <xdr:nvSpPr>
        <xdr:cNvPr id="93" name="円/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類似団体と比較して、物件費は下回っており、前年度と比較しても１．０ポイント減少している。これは、事務事業の見直しによる効果であり、今後も経常的な物件費の削減を推進していく。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146594</xdr:rowOff>
    </xdr:to>
    <xdr:cxnSp macro="">
      <xdr:nvCxnSpPr>
        <xdr:cNvPr id="129" name="直線コネクタ 128"/>
        <xdr:cNvCxnSpPr/>
      </xdr:nvCxnSpPr>
      <xdr:spPr>
        <a:xfrm flipV="1">
          <a:off x="15671800" y="248158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146594</xdr:rowOff>
    </xdr:from>
    <xdr:to>
      <xdr:col>22</xdr:col>
      <xdr:colOff>565150</xdr:colOff>
      <xdr:row>15</xdr:row>
      <xdr:rowOff>7801</xdr:rowOff>
    </xdr:to>
    <xdr:cxnSp macro="">
      <xdr:nvCxnSpPr>
        <xdr:cNvPr id="132" name="直線コネクタ 131"/>
        <xdr:cNvCxnSpPr/>
      </xdr:nvCxnSpPr>
      <xdr:spPr>
        <a:xfrm flipV="1">
          <a:off x="14782800" y="2546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167476</xdr:rowOff>
    </xdr:from>
    <xdr:ext cx="736600" cy="259045"/>
    <xdr:sp macro="" textlink="">
      <xdr:nvSpPr>
        <xdr:cNvPr id="134" name="テキスト ボックス 133"/>
        <xdr:cNvSpPr txBox="1"/>
      </xdr:nvSpPr>
      <xdr:spPr>
        <a:xfrm>
          <a:off x="15290800" y="273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146594</xdr:rowOff>
    </xdr:from>
    <xdr:to>
      <xdr:col>21</xdr:col>
      <xdr:colOff>361950</xdr:colOff>
      <xdr:row>15</xdr:row>
      <xdr:rowOff>7801</xdr:rowOff>
    </xdr:to>
    <xdr:cxnSp macro="">
      <xdr:nvCxnSpPr>
        <xdr:cNvPr id="135" name="直線コネクタ 134"/>
        <xdr:cNvCxnSpPr/>
      </xdr:nvCxnSpPr>
      <xdr:spPr>
        <a:xfrm>
          <a:off x="13893800" y="2546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146594</xdr:rowOff>
    </xdr:from>
    <xdr:to>
      <xdr:col>20</xdr:col>
      <xdr:colOff>158750</xdr:colOff>
      <xdr:row>14</xdr:row>
      <xdr:rowOff>146594</xdr:rowOff>
    </xdr:to>
    <xdr:cxnSp macro="">
      <xdr:nvCxnSpPr>
        <xdr:cNvPr id="138" name="直線コネクタ 137"/>
        <xdr:cNvCxnSpPr/>
      </xdr:nvCxnSpPr>
      <xdr:spPr>
        <a:xfrm>
          <a:off x="13004800" y="2546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115224</xdr:rowOff>
    </xdr:from>
    <xdr:ext cx="762000" cy="259045"/>
    <xdr:sp macro="" textlink="">
      <xdr:nvSpPr>
        <xdr:cNvPr id="140" name="テキスト ボックス 139"/>
        <xdr:cNvSpPr txBox="1"/>
      </xdr:nvSpPr>
      <xdr:spPr>
        <a:xfrm>
          <a:off x="13512800" y="268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30480</xdr:rowOff>
    </xdr:from>
    <xdr:to>
      <xdr:col>24</xdr:col>
      <xdr:colOff>82550</xdr:colOff>
      <xdr:row>14</xdr:row>
      <xdr:rowOff>132080</xdr:rowOff>
    </xdr:to>
    <xdr:sp macro="" textlink="">
      <xdr:nvSpPr>
        <xdr:cNvPr id="148" name="円/楕円 147"/>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47007</xdr:rowOff>
    </xdr:from>
    <xdr:ext cx="762000" cy="259045"/>
    <xdr:sp macro="" textlink="">
      <xdr:nvSpPr>
        <xdr:cNvPr id="149" name="物件費該当値テキスト"/>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95794</xdr:rowOff>
    </xdr:from>
    <xdr:to>
      <xdr:col>22</xdr:col>
      <xdr:colOff>615950</xdr:colOff>
      <xdr:row>15</xdr:row>
      <xdr:rowOff>25944</xdr:rowOff>
    </xdr:to>
    <xdr:sp macro="" textlink="">
      <xdr:nvSpPr>
        <xdr:cNvPr id="150" name="円/楕円 149"/>
        <xdr:cNvSpPr/>
      </xdr:nvSpPr>
      <xdr:spPr>
        <a:xfrm>
          <a:off x="15621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36121</xdr:rowOff>
    </xdr:from>
    <xdr:ext cx="736600" cy="259045"/>
    <xdr:sp macro="" textlink="">
      <xdr:nvSpPr>
        <xdr:cNvPr id="151" name="テキスト ボックス 150"/>
        <xdr:cNvSpPr txBox="1"/>
      </xdr:nvSpPr>
      <xdr:spPr>
        <a:xfrm>
          <a:off x="15290800" y="2264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128451</xdr:rowOff>
    </xdr:from>
    <xdr:to>
      <xdr:col>21</xdr:col>
      <xdr:colOff>412750</xdr:colOff>
      <xdr:row>15</xdr:row>
      <xdr:rowOff>58601</xdr:rowOff>
    </xdr:to>
    <xdr:sp macro="" textlink="">
      <xdr:nvSpPr>
        <xdr:cNvPr id="152" name="円/楕円 151"/>
        <xdr:cNvSpPr/>
      </xdr:nvSpPr>
      <xdr:spPr>
        <a:xfrm>
          <a:off x="14732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68778</xdr:rowOff>
    </xdr:from>
    <xdr:ext cx="762000" cy="259045"/>
    <xdr:sp macro="" textlink="">
      <xdr:nvSpPr>
        <xdr:cNvPr id="153" name="テキスト ボックス 152"/>
        <xdr:cNvSpPr txBox="1"/>
      </xdr:nvSpPr>
      <xdr:spPr>
        <a:xfrm>
          <a:off x="14401800" y="22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95794</xdr:rowOff>
    </xdr:from>
    <xdr:to>
      <xdr:col>20</xdr:col>
      <xdr:colOff>209550</xdr:colOff>
      <xdr:row>15</xdr:row>
      <xdr:rowOff>25944</xdr:rowOff>
    </xdr:to>
    <xdr:sp macro="" textlink="">
      <xdr:nvSpPr>
        <xdr:cNvPr id="154" name="円/楕円 153"/>
        <xdr:cNvSpPr/>
      </xdr:nvSpPr>
      <xdr:spPr>
        <a:xfrm>
          <a:off x="13843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36121</xdr:rowOff>
    </xdr:from>
    <xdr:ext cx="762000" cy="259045"/>
    <xdr:sp macro="" textlink="">
      <xdr:nvSpPr>
        <xdr:cNvPr id="155" name="テキスト ボックス 154"/>
        <xdr:cNvSpPr txBox="1"/>
      </xdr:nvSpPr>
      <xdr:spPr>
        <a:xfrm>
          <a:off x="13512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95794</xdr:rowOff>
    </xdr:from>
    <xdr:to>
      <xdr:col>19</xdr:col>
      <xdr:colOff>6350</xdr:colOff>
      <xdr:row>15</xdr:row>
      <xdr:rowOff>25944</xdr:rowOff>
    </xdr:to>
    <xdr:sp macro="" textlink="">
      <xdr:nvSpPr>
        <xdr:cNvPr id="156" name="円/楕円 155"/>
        <xdr:cNvSpPr/>
      </xdr:nvSpPr>
      <xdr:spPr>
        <a:xfrm>
          <a:off x="12954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36121</xdr:rowOff>
    </xdr:from>
    <xdr:ext cx="762000" cy="259045"/>
    <xdr:sp macro="" textlink="">
      <xdr:nvSpPr>
        <xdr:cNvPr id="157" name="テキスト ボックス 156"/>
        <xdr:cNvSpPr txBox="1"/>
      </xdr:nvSpPr>
      <xdr:spPr>
        <a:xfrm>
          <a:off x="12623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類似団体平均を若干上回っている。</a:t>
          </a:r>
        </a:p>
        <a:p>
          <a:r>
            <a:rPr kumimoji="1" lang="ja-JP" altLang="en-US" sz="1300">
              <a:latin typeface="ＭＳ Ｐゴシック"/>
            </a:rPr>
            <a:t>扶助費のうち主なものは、障害者支援費、町単独で実施している中学卒業までの福祉医療や児童手当となっており、今後も必要な事業についての見極めや各種の調整を図りながら、事業を展開していく。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31750</xdr:rowOff>
    </xdr:to>
    <xdr:cxnSp macro="">
      <xdr:nvCxnSpPr>
        <xdr:cNvPr id="190" name="直線コネクタ 189"/>
        <xdr:cNvCxnSpPr/>
      </xdr:nvCxnSpPr>
      <xdr:spPr>
        <a:xfrm flipV="1">
          <a:off x="3987800" y="9537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31750</xdr:rowOff>
    </xdr:to>
    <xdr:cxnSp macro="">
      <xdr:nvCxnSpPr>
        <xdr:cNvPr id="193" name="直線コネクタ 192"/>
        <xdr:cNvCxnSpPr/>
      </xdr:nvCxnSpPr>
      <xdr:spPr>
        <a:xfrm>
          <a:off x="3098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165100</xdr:rowOff>
    </xdr:from>
    <xdr:to>
      <xdr:col>4</xdr:col>
      <xdr:colOff>346075</xdr:colOff>
      <xdr:row>56</xdr:row>
      <xdr:rowOff>12700</xdr:rowOff>
    </xdr:to>
    <xdr:cxnSp macro="">
      <xdr:nvCxnSpPr>
        <xdr:cNvPr id="196" name="直線コネクタ 195"/>
        <xdr:cNvCxnSpPr/>
      </xdr:nvCxnSpPr>
      <xdr:spPr>
        <a:xfrm>
          <a:off x="2209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8" name="テキスト ボックス 19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55</xdr:row>
      <xdr:rowOff>165100</xdr:rowOff>
    </xdr:to>
    <xdr:cxnSp macro="">
      <xdr:nvCxnSpPr>
        <xdr:cNvPr id="199" name="直線コネクタ 198"/>
        <xdr:cNvCxnSpPr/>
      </xdr:nvCxnSpPr>
      <xdr:spPr>
        <a:xfrm>
          <a:off x="1320800" y="9594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1" name="テキスト ボックス 20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3" name="テキスト ボックス 202"/>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9" name="円/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29227</xdr:rowOff>
    </xdr:from>
    <xdr:ext cx="762000" cy="259045"/>
    <xdr:sp macro="" textlink="">
      <xdr:nvSpPr>
        <xdr:cNvPr id="210"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11" name="円/楕円 210"/>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67327</xdr:rowOff>
    </xdr:from>
    <xdr:ext cx="736600" cy="259045"/>
    <xdr:sp macro="" textlink="">
      <xdr:nvSpPr>
        <xdr:cNvPr id="212" name="テキスト ボックス 211"/>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5" name="円/楕円 214"/>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16" name="テキスト ボックス 215"/>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7" name="円/楕円 216"/>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8" name="テキスト ボックス 217"/>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その他に係る経常収支比率の主なものは、繰出金である。小規模自治体であるため、繰出額の変動が指数の変動に大きく影響してくると思われる。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142240</xdr:rowOff>
    </xdr:to>
    <xdr:cxnSp macro="">
      <xdr:nvCxnSpPr>
        <xdr:cNvPr id="251" name="直線コネクタ 250"/>
        <xdr:cNvCxnSpPr/>
      </xdr:nvCxnSpPr>
      <xdr:spPr>
        <a:xfrm>
          <a:off x="15671800" y="9697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57</xdr:row>
      <xdr:rowOff>24130</xdr:rowOff>
    </xdr:to>
    <xdr:cxnSp macro="">
      <xdr:nvCxnSpPr>
        <xdr:cNvPr id="254" name="直線コネクタ 253"/>
        <xdr:cNvCxnSpPr/>
      </xdr:nvCxnSpPr>
      <xdr:spPr>
        <a:xfrm flipV="1">
          <a:off x="14782800" y="9697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57</xdr:row>
      <xdr:rowOff>24130</xdr:rowOff>
    </xdr:to>
    <xdr:cxnSp macro="">
      <xdr:nvCxnSpPr>
        <xdr:cNvPr id="257" name="直線コネクタ 256"/>
        <xdr:cNvCxnSpPr/>
      </xdr:nvCxnSpPr>
      <xdr:spPr>
        <a:xfrm>
          <a:off x="13893800" y="972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134620</xdr:rowOff>
    </xdr:to>
    <xdr:cxnSp macro="">
      <xdr:nvCxnSpPr>
        <xdr:cNvPr id="260" name="直線コネクタ 259"/>
        <xdr:cNvCxnSpPr/>
      </xdr:nvCxnSpPr>
      <xdr:spPr>
        <a:xfrm flipV="1">
          <a:off x="13004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4" name="テキスト ボックス 263"/>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70" name="円/楕円 269"/>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71"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45720</xdr:rowOff>
    </xdr:from>
    <xdr:to>
      <xdr:col>22</xdr:col>
      <xdr:colOff>615950</xdr:colOff>
      <xdr:row>56</xdr:row>
      <xdr:rowOff>147320</xdr:rowOff>
    </xdr:to>
    <xdr:sp macro="" textlink="">
      <xdr:nvSpPr>
        <xdr:cNvPr id="272" name="円/楕円 271"/>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157497</xdr:rowOff>
    </xdr:from>
    <xdr:ext cx="736600" cy="259045"/>
    <xdr:sp macro="" textlink="">
      <xdr:nvSpPr>
        <xdr:cNvPr id="273" name="テキスト ボックス 272"/>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4" name="円/楕円 273"/>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5" name="テキスト ボックス 27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6" name="円/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7" name="テキスト ボックス 27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8" name="円/楕円 277"/>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79" name="テキスト ボックス 278"/>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独自で行っている「地域振興券」の換金代が補助費には含まれており、振興券の利用が増えれば町内商業の発展に寄与すると考えられる一方で、町の出資する法人等各種団体への補助金について明確な基準を設け、補助金の見直しや時限化を検討する必要が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14986</xdr:rowOff>
    </xdr:to>
    <xdr:cxnSp macro="">
      <xdr:nvCxnSpPr>
        <xdr:cNvPr id="309" name="直線コネクタ 308"/>
        <xdr:cNvCxnSpPr/>
      </xdr:nvCxnSpPr>
      <xdr:spPr>
        <a:xfrm flipV="1">
          <a:off x="15671800" y="63494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14986</xdr:rowOff>
    </xdr:to>
    <xdr:cxnSp macro="">
      <xdr:nvCxnSpPr>
        <xdr:cNvPr id="312" name="直線コネクタ 311"/>
        <xdr:cNvCxnSpPr/>
      </xdr:nvCxnSpPr>
      <xdr:spPr>
        <a:xfrm>
          <a:off x="14782800" y="6344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140716</xdr:rowOff>
    </xdr:from>
    <xdr:to>
      <xdr:col>21</xdr:col>
      <xdr:colOff>361950</xdr:colOff>
      <xdr:row>37</xdr:row>
      <xdr:rowOff>1270</xdr:rowOff>
    </xdr:to>
    <xdr:cxnSp macro="">
      <xdr:nvCxnSpPr>
        <xdr:cNvPr id="315" name="直線コネクタ 314"/>
        <xdr:cNvCxnSpPr/>
      </xdr:nvCxnSpPr>
      <xdr:spPr>
        <a:xfrm>
          <a:off x="13893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140716</xdr:rowOff>
    </xdr:to>
    <xdr:cxnSp macro="">
      <xdr:nvCxnSpPr>
        <xdr:cNvPr id="318" name="直線コネクタ 317"/>
        <xdr:cNvCxnSpPr/>
      </xdr:nvCxnSpPr>
      <xdr:spPr>
        <a:xfrm>
          <a:off x="13004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2" name="テキスト ボックス 321"/>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8" name="円/楕円 327"/>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143019</xdr:rowOff>
    </xdr:from>
    <xdr:ext cx="762000" cy="259045"/>
    <xdr:sp macro="" textlink="">
      <xdr:nvSpPr>
        <xdr:cNvPr id="329"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30" name="円/楕円 329"/>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31" name="テキスト ボックス 33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32" name="円/楕円 331"/>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36847</xdr:rowOff>
    </xdr:from>
    <xdr:ext cx="762000" cy="259045"/>
    <xdr:sp macro="" textlink="">
      <xdr:nvSpPr>
        <xdr:cNvPr id="333" name="テキスト ボックス 332"/>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34" name="円/楕円 333"/>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30243</xdr:rowOff>
    </xdr:from>
    <xdr:ext cx="762000" cy="259045"/>
    <xdr:sp macro="" textlink="">
      <xdr:nvSpPr>
        <xdr:cNvPr id="335" name="テキスト ボックス 334"/>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6" name="円/楕円 335"/>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11955</xdr:rowOff>
    </xdr:from>
    <xdr:ext cx="762000" cy="259045"/>
    <xdr:sp macro="" textlink="">
      <xdr:nvSpPr>
        <xdr:cNvPr id="337" name="テキスト ボックス 336"/>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が増加しているのは、インフラ長寿命化対策に要因がある。耐用年数を迎える施設を多く保有しているため、施設の長寿命化及び集約化を図りながら、適正な保有量となるように整理を行っていく。大規模事業等についてはできる範囲で行い、整理・縮小を図るなど、起債依存型の事業実施を見直しつつ、有利な過疎債・辺地債を活用しながら事業展開を行う。</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152146</xdr:rowOff>
    </xdr:from>
    <xdr:to>
      <xdr:col>7</xdr:col>
      <xdr:colOff>15875</xdr:colOff>
      <xdr:row>78</xdr:row>
      <xdr:rowOff>8128</xdr:rowOff>
    </xdr:to>
    <xdr:cxnSp macro="">
      <xdr:nvCxnSpPr>
        <xdr:cNvPr id="367" name="直線コネクタ 366"/>
        <xdr:cNvCxnSpPr/>
      </xdr:nvCxnSpPr>
      <xdr:spPr>
        <a:xfrm>
          <a:off x="3987800" y="133537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77</xdr:row>
      <xdr:rowOff>165863</xdr:rowOff>
    </xdr:to>
    <xdr:cxnSp macro="">
      <xdr:nvCxnSpPr>
        <xdr:cNvPr id="370" name="直線コネクタ 369"/>
        <xdr:cNvCxnSpPr/>
      </xdr:nvCxnSpPr>
      <xdr:spPr>
        <a:xfrm flipV="1">
          <a:off x="3098800" y="133537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120142</xdr:rowOff>
    </xdr:from>
    <xdr:to>
      <xdr:col>4</xdr:col>
      <xdr:colOff>346075</xdr:colOff>
      <xdr:row>77</xdr:row>
      <xdr:rowOff>165863</xdr:rowOff>
    </xdr:to>
    <xdr:cxnSp macro="">
      <xdr:nvCxnSpPr>
        <xdr:cNvPr id="373" name="直線コネクタ 372"/>
        <xdr:cNvCxnSpPr/>
      </xdr:nvCxnSpPr>
      <xdr:spPr>
        <a:xfrm>
          <a:off x="2209800" y="133217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75" name="テキスト ボックス 374"/>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120142</xdr:rowOff>
    </xdr:to>
    <xdr:cxnSp macro="">
      <xdr:nvCxnSpPr>
        <xdr:cNvPr id="376" name="直線コネクタ 375"/>
        <xdr:cNvCxnSpPr/>
      </xdr:nvCxnSpPr>
      <xdr:spPr>
        <a:xfrm>
          <a:off x="1320800" y="132943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8" name="テキスト ボックス 377"/>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86" name="円/楕円 385"/>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100855</xdr:rowOff>
    </xdr:from>
    <xdr:ext cx="762000" cy="259045"/>
    <xdr:sp macro="" textlink="">
      <xdr:nvSpPr>
        <xdr:cNvPr id="387"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101346</xdr:rowOff>
    </xdr:from>
    <xdr:to>
      <xdr:col>5</xdr:col>
      <xdr:colOff>600075</xdr:colOff>
      <xdr:row>78</xdr:row>
      <xdr:rowOff>31496</xdr:rowOff>
    </xdr:to>
    <xdr:sp macro="" textlink="">
      <xdr:nvSpPr>
        <xdr:cNvPr id="388" name="円/楕円 387"/>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16273</xdr:rowOff>
    </xdr:from>
    <xdr:ext cx="736600" cy="259045"/>
    <xdr:sp macro="" textlink="">
      <xdr:nvSpPr>
        <xdr:cNvPr id="389" name="テキスト ボックス 388"/>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115063</xdr:rowOff>
    </xdr:from>
    <xdr:to>
      <xdr:col>4</xdr:col>
      <xdr:colOff>396875</xdr:colOff>
      <xdr:row>78</xdr:row>
      <xdr:rowOff>45213</xdr:rowOff>
    </xdr:to>
    <xdr:sp macro="" textlink="">
      <xdr:nvSpPr>
        <xdr:cNvPr id="390" name="円/楕円 389"/>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29990</xdr:rowOff>
    </xdr:from>
    <xdr:ext cx="762000" cy="259045"/>
    <xdr:sp macro="" textlink="">
      <xdr:nvSpPr>
        <xdr:cNvPr id="391" name="テキスト ボックス 390"/>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69342</xdr:rowOff>
    </xdr:from>
    <xdr:to>
      <xdr:col>3</xdr:col>
      <xdr:colOff>193675</xdr:colOff>
      <xdr:row>77</xdr:row>
      <xdr:rowOff>170942</xdr:rowOff>
    </xdr:to>
    <xdr:sp macro="" textlink="">
      <xdr:nvSpPr>
        <xdr:cNvPr id="392" name="円/楕円 391"/>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93" name="テキスト ボックス 392"/>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94" name="円/楕円 393"/>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95" name="テキスト ボックス 394"/>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指数が全国平均、岐阜県平均よりも低いのは、人件費や物件費が低いことが要因となっている。今後も行財政改革の推進により、職員の適正な配置と節約による需用費の減額に努めていくことが必要である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62992</xdr:rowOff>
    </xdr:from>
    <xdr:to>
      <xdr:col>24</xdr:col>
      <xdr:colOff>31750</xdr:colOff>
      <xdr:row>74</xdr:row>
      <xdr:rowOff>90424</xdr:rowOff>
    </xdr:to>
    <xdr:cxnSp macro="">
      <xdr:nvCxnSpPr>
        <xdr:cNvPr id="426" name="直線コネクタ 425"/>
        <xdr:cNvCxnSpPr/>
      </xdr:nvCxnSpPr>
      <xdr:spPr>
        <a:xfrm flipV="1">
          <a:off x="15671800" y="127502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90424</xdr:rowOff>
    </xdr:from>
    <xdr:to>
      <xdr:col>22</xdr:col>
      <xdr:colOff>565150</xdr:colOff>
      <xdr:row>74</xdr:row>
      <xdr:rowOff>140716</xdr:rowOff>
    </xdr:to>
    <xdr:cxnSp macro="">
      <xdr:nvCxnSpPr>
        <xdr:cNvPr id="429" name="直線コネクタ 428"/>
        <xdr:cNvCxnSpPr/>
      </xdr:nvCxnSpPr>
      <xdr:spPr>
        <a:xfrm flipV="1">
          <a:off x="14782800" y="127777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31" name="テキスト ボックス 430"/>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xdr:rowOff>
    </xdr:from>
    <xdr:to>
      <xdr:col>21</xdr:col>
      <xdr:colOff>361950</xdr:colOff>
      <xdr:row>74</xdr:row>
      <xdr:rowOff>140716</xdr:rowOff>
    </xdr:to>
    <xdr:cxnSp macro="">
      <xdr:nvCxnSpPr>
        <xdr:cNvPr id="432" name="直線コネクタ 431"/>
        <xdr:cNvCxnSpPr/>
      </xdr:nvCxnSpPr>
      <xdr:spPr>
        <a:xfrm>
          <a:off x="13893800" y="127000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164864</xdr:rowOff>
    </xdr:from>
    <xdr:ext cx="762000" cy="259045"/>
    <xdr:sp macro="" textlink="">
      <xdr:nvSpPr>
        <xdr:cNvPr id="434" name="テキスト ボックス 433"/>
        <xdr:cNvSpPr txBox="1"/>
      </xdr:nvSpPr>
      <xdr:spPr>
        <a:xfrm>
          <a:off x="14401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xdr:rowOff>
    </xdr:from>
    <xdr:to>
      <xdr:col>20</xdr:col>
      <xdr:colOff>158750</xdr:colOff>
      <xdr:row>74</xdr:row>
      <xdr:rowOff>21844</xdr:rowOff>
    </xdr:to>
    <xdr:cxnSp macro="">
      <xdr:nvCxnSpPr>
        <xdr:cNvPr id="435" name="直線コネクタ 434"/>
        <xdr:cNvCxnSpPr/>
      </xdr:nvCxnSpPr>
      <xdr:spPr>
        <a:xfrm flipV="1">
          <a:off x="13004800" y="127000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55135</xdr:rowOff>
    </xdr:from>
    <xdr:ext cx="762000" cy="259045"/>
    <xdr:sp macro="" textlink="">
      <xdr:nvSpPr>
        <xdr:cNvPr id="437" name="テキスト ボックス 436"/>
        <xdr:cNvSpPr txBox="1"/>
      </xdr:nvSpPr>
      <xdr:spPr>
        <a:xfrm>
          <a:off x="13512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9415</xdr:rowOff>
    </xdr:from>
    <xdr:ext cx="762000" cy="259045"/>
    <xdr:sp macro="" textlink="">
      <xdr:nvSpPr>
        <xdr:cNvPr id="439" name="テキスト ボックス 438"/>
        <xdr:cNvSpPr txBox="1"/>
      </xdr:nvSpPr>
      <xdr:spPr>
        <a:xfrm>
          <a:off x="12623800" y="1286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12192</xdr:rowOff>
    </xdr:from>
    <xdr:to>
      <xdr:col>24</xdr:col>
      <xdr:colOff>82550</xdr:colOff>
      <xdr:row>74</xdr:row>
      <xdr:rowOff>113792</xdr:rowOff>
    </xdr:to>
    <xdr:sp macro="" textlink="">
      <xdr:nvSpPr>
        <xdr:cNvPr id="445" name="円/楕円 444"/>
        <xdr:cNvSpPr/>
      </xdr:nvSpPr>
      <xdr:spPr>
        <a:xfrm>
          <a:off x="164592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28719</xdr:rowOff>
    </xdr:from>
    <xdr:ext cx="762000" cy="259045"/>
    <xdr:sp macro="" textlink="">
      <xdr:nvSpPr>
        <xdr:cNvPr id="446" name="公債費以外該当値テキスト"/>
        <xdr:cNvSpPr txBox="1"/>
      </xdr:nvSpPr>
      <xdr:spPr>
        <a:xfrm>
          <a:off x="16598900" y="1254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39624</xdr:rowOff>
    </xdr:from>
    <xdr:to>
      <xdr:col>22</xdr:col>
      <xdr:colOff>615950</xdr:colOff>
      <xdr:row>74</xdr:row>
      <xdr:rowOff>141224</xdr:rowOff>
    </xdr:to>
    <xdr:sp macro="" textlink="">
      <xdr:nvSpPr>
        <xdr:cNvPr id="447" name="円/楕円 446"/>
        <xdr:cNvSpPr/>
      </xdr:nvSpPr>
      <xdr:spPr>
        <a:xfrm>
          <a:off x="15621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151401</xdr:rowOff>
    </xdr:from>
    <xdr:ext cx="736600" cy="259045"/>
    <xdr:sp macro="" textlink="">
      <xdr:nvSpPr>
        <xdr:cNvPr id="448" name="テキスト ボックス 447"/>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89916</xdr:rowOff>
    </xdr:from>
    <xdr:to>
      <xdr:col>21</xdr:col>
      <xdr:colOff>412750</xdr:colOff>
      <xdr:row>75</xdr:row>
      <xdr:rowOff>20066</xdr:rowOff>
    </xdr:to>
    <xdr:sp macro="" textlink="">
      <xdr:nvSpPr>
        <xdr:cNvPr id="449" name="円/楕円 448"/>
        <xdr:cNvSpPr/>
      </xdr:nvSpPr>
      <xdr:spPr>
        <a:xfrm>
          <a:off x="14732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30243</xdr:rowOff>
    </xdr:from>
    <xdr:ext cx="762000" cy="259045"/>
    <xdr:sp macro="" textlink="">
      <xdr:nvSpPr>
        <xdr:cNvPr id="450" name="テキスト ボックス 449"/>
        <xdr:cNvSpPr txBox="1"/>
      </xdr:nvSpPr>
      <xdr:spPr>
        <a:xfrm>
          <a:off x="14401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133350</xdr:rowOff>
    </xdr:from>
    <xdr:to>
      <xdr:col>20</xdr:col>
      <xdr:colOff>209550</xdr:colOff>
      <xdr:row>74</xdr:row>
      <xdr:rowOff>63500</xdr:rowOff>
    </xdr:to>
    <xdr:sp macro="" textlink="">
      <xdr:nvSpPr>
        <xdr:cNvPr id="451" name="円/楕円 450"/>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73677</xdr:rowOff>
    </xdr:from>
    <xdr:ext cx="762000" cy="259045"/>
    <xdr:sp macro="" textlink="">
      <xdr:nvSpPr>
        <xdr:cNvPr id="452" name="テキスト ボックス 451"/>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142494</xdr:rowOff>
    </xdr:from>
    <xdr:to>
      <xdr:col>19</xdr:col>
      <xdr:colOff>6350</xdr:colOff>
      <xdr:row>74</xdr:row>
      <xdr:rowOff>72644</xdr:rowOff>
    </xdr:to>
    <xdr:sp macro="" textlink="">
      <xdr:nvSpPr>
        <xdr:cNvPr id="453" name="円/楕円 452"/>
        <xdr:cNvSpPr/>
      </xdr:nvSpPr>
      <xdr:spPr>
        <a:xfrm>
          <a:off x="12954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82821</xdr:rowOff>
    </xdr:from>
    <xdr:ext cx="762000" cy="259045"/>
    <xdr:sp macro="" textlink="">
      <xdr:nvSpPr>
        <xdr:cNvPr id="454" name="テキスト ボックス 453"/>
        <xdr:cNvSpPr txBox="1"/>
      </xdr:nvSpPr>
      <xdr:spPr>
        <a:xfrm>
          <a:off x="12623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岐阜県白川町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67741</xdr:rowOff>
    </xdr:from>
    <xdr:to>
      <xdr:col>4</xdr:col>
      <xdr:colOff>1117600</xdr:colOff>
      <xdr:row>18</xdr:row>
      <xdr:rowOff>105314</xdr:rowOff>
    </xdr:to>
    <xdr:cxnSp macro="">
      <xdr:nvCxnSpPr>
        <xdr:cNvPr id="48" name="直線コネクタ 47"/>
        <xdr:cNvCxnSpPr/>
      </xdr:nvCxnSpPr>
      <xdr:spPr bwMode="auto">
        <a:xfrm flipV="1">
          <a:off x="5003800" y="3201466"/>
          <a:ext cx="647700" cy="37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105314</xdr:rowOff>
    </xdr:from>
    <xdr:to>
      <xdr:col>4</xdr:col>
      <xdr:colOff>469900</xdr:colOff>
      <xdr:row>19</xdr:row>
      <xdr:rowOff>25212</xdr:rowOff>
    </xdr:to>
    <xdr:cxnSp macro="">
      <xdr:nvCxnSpPr>
        <xdr:cNvPr id="51" name="直線コネクタ 50"/>
        <xdr:cNvCxnSpPr/>
      </xdr:nvCxnSpPr>
      <xdr:spPr bwMode="auto">
        <a:xfrm flipV="1">
          <a:off x="4305300" y="3239039"/>
          <a:ext cx="698500" cy="91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25212</xdr:rowOff>
    </xdr:from>
    <xdr:to>
      <xdr:col>3</xdr:col>
      <xdr:colOff>904875</xdr:colOff>
      <xdr:row>19</xdr:row>
      <xdr:rowOff>92430</xdr:rowOff>
    </xdr:to>
    <xdr:cxnSp macro="">
      <xdr:nvCxnSpPr>
        <xdr:cNvPr id="54" name="直線コネクタ 53"/>
        <xdr:cNvCxnSpPr/>
      </xdr:nvCxnSpPr>
      <xdr:spPr bwMode="auto">
        <a:xfrm flipV="1">
          <a:off x="3606800" y="3330387"/>
          <a:ext cx="698500" cy="67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119848</xdr:rowOff>
    </xdr:from>
    <xdr:ext cx="762000" cy="259045"/>
    <xdr:sp macro="" textlink="">
      <xdr:nvSpPr>
        <xdr:cNvPr id="56" name="テキスト ボックス 55"/>
        <xdr:cNvSpPr txBox="1"/>
      </xdr:nvSpPr>
      <xdr:spPr>
        <a:xfrm>
          <a:off x="3924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71279</xdr:rowOff>
    </xdr:from>
    <xdr:to>
      <xdr:col>3</xdr:col>
      <xdr:colOff>206375</xdr:colOff>
      <xdr:row>19</xdr:row>
      <xdr:rowOff>92430</xdr:rowOff>
    </xdr:to>
    <xdr:cxnSp macro="">
      <xdr:nvCxnSpPr>
        <xdr:cNvPr id="57" name="直線コネクタ 56"/>
        <xdr:cNvCxnSpPr/>
      </xdr:nvCxnSpPr>
      <xdr:spPr bwMode="auto">
        <a:xfrm>
          <a:off x="2908300" y="3376454"/>
          <a:ext cx="698500" cy="2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144016</xdr:rowOff>
    </xdr:from>
    <xdr:ext cx="762000" cy="259045"/>
    <xdr:sp macro="" textlink="">
      <xdr:nvSpPr>
        <xdr:cNvPr id="59" name="テキスト ボックス 58"/>
        <xdr:cNvSpPr txBox="1"/>
      </xdr:nvSpPr>
      <xdr:spPr>
        <a:xfrm>
          <a:off x="32258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133729</xdr:rowOff>
    </xdr:from>
    <xdr:ext cx="762000" cy="259045"/>
    <xdr:sp macro="" textlink="">
      <xdr:nvSpPr>
        <xdr:cNvPr id="61" name="テキスト ボックス 60"/>
        <xdr:cNvSpPr txBox="1"/>
      </xdr:nvSpPr>
      <xdr:spPr>
        <a:xfrm>
          <a:off x="2527300" y="292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16941</xdr:rowOff>
    </xdr:from>
    <xdr:to>
      <xdr:col>5</xdr:col>
      <xdr:colOff>34925</xdr:colOff>
      <xdr:row>18</xdr:row>
      <xdr:rowOff>118541</xdr:rowOff>
    </xdr:to>
    <xdr:sp macro="" textlink="">
      <xdr:nvSpPr>
        <xdr:cNvPr id="67" name="円/楕円 66"/>
        <xdr:cNvSpPr/>
      </xdr:nvSpPr>
      <xdr:spPr bwMode="auto">
        <a:xfrm>
          <a:off x="5600700" y="315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160468</xdr:rowOff>
    </xdr:from>
    <xdr:ext cx="762000" cy="259045"/>
    <xdr:sp macro="" textlink="">
      <xdr:nvSpPr>
        <xdr:cNvPr id="68" name="人口1人当たり決算額の推移該当値テキスト130"/>
        <xdr:cNvSpPr txBox="1"/>
      </xdr:nvSpPr>
      <xdr:spPr>
        <a:xfrm>
          <a:off x="5740400" y="312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130,439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54514</xdr:rowOff>
    </xdr:from>
    <xdr:to>
      <xdr:col>4</xdr:col>
      <xdr:colOff>520700</xdr:colOff>
      <xdr:row>18</xdr:row>
      <xdr:rowOff>156114</xdr:rowOff>
    </xdr:to>
    <xdr:sp macro="" textlink="">
      <xdr:nvSpPr>
        <xdr:cNvPr id="69" name="円/楕円 68"/>
        <xdr:cNvSpPr/>
      </xdr:nvSpPr>
      <xdr:spPr bwMode="auto">
        <a:xfrm>
          <a:off x="4953000" y="3188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140890</xdr:rowOff>
    </xdr:from>
    <xdr:ext cx="736600" cy="259045"/>
    <xdr:sp macro="" textlink="">
      <xdr:nvSpPr>
        <xdr:cNvPr id="70" name="テキスト ボックス 69"/>
        <xdr:cNvSpPr txBox="1"/>
      </xdr:nvSpPr>
      <xdr:spPr>
        <a:xfrm>
          <a:off x="4622800" y="327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126,330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145862</xdr:rowOff>
    </xdr:from>
    <xdr:to>
      <xdr:col>3</xdr:col>
      <xdr:colOff>955675</xdr:colOff>
      <xdr:row>19</xdr:row>
      <xdr:rowOff>76012</xdr:rowOff>
    </xdr:to>
    <xdr:sp macro="" textlink="">
      <xdr:nvSpPr>
        <xdr:cNvPr id="71" name="円/楕円 70"/>
        <xdr:cNvSpPr/>
      </xdr:nvSpPr>
      <xdr:spPr bwMode="auto">
        <a:xfrm>
          <a:off x="4254500" y="3279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60789</xdr:rowOff>
    </xdr:from>
    <xdr:ext cx="762000" cy="259045"/>
    <xdr:sp macro="" textlink="">
      <xdr:nvSpPr>
        <xdr:cNvPr id="72" name="テキスト ボックス 71"/>
        <xdr:cNvSpPr txBox="1"/>
      </xdr:nvSpPr>
      <xdr:spPr>
        <a:xfrm>
          <a:off x="3924300" y="336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116,340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41630</xdr:rowOff>
    </xdr:from>
    <xdr:to>
      <xdr:col>3</xdr:col>
      <xdr:colOff>257175</xdr:colOff>
      <xdr:row>19</xdr:row>
      <xdr:rowOff>143230</xdr:rowOff>
    </xdr:to>
    <xdr:sp macro="" textlink="">
      <xdr:nvSpPr>
        <xdr:cNvPr id="73" name="円/楕円 72"/>
        <xdr:cNvSpPr/>
      </xdr:nvSpPr>
      <xdr:spPr bwMode="auto">
        <a:xfrm>
          <a:off x="3556000" y="3346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128007</xdr:rowOff>
    </xdr:from>
    <xdr:ext cx="762000" cy="259045"/>
    <xdr:sp macro="" textlink="">
      <xdr:nvSpPr>
        <xdr:cNvPr id="74" name="テキスト ボックス 73"/>
        <xdr:cNvSpPr txBox="1"/>
      </xdr:nvSpPr>
      <xdr:spPr>
        <a:xfrm>
          <a:off x="3225800" y="343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108,989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20479</xdr:rowOff>
    </xdr:from>
    <xdr:to>
      <xdr:col>2</xdr:col>
      <xdr:colOff>692150</xdr:colOff>
      <xdr:row>19</xdr:row>
      <xdr:rowOff>122079</xdr:rowOff>
    </xdr:to>
    <xdr:sp macro="" textlink="">
      <xdr:nvSpPr>
        <xdr:cNvPr id="75" name="円/楕円 74"/>
        <xdr:cNvSpPr/>
      </xdr:nvSpPr>
      <xdr:spPr bwMode="auto">
        <a:xfrm>
          <a:off x="2857500" y="3325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106856</xdr:rowOff>
    </xdr:from>
    <xdr:ext cx="762000" cy="259045"/>
    <xdr:sp macro="" textlink="">
      <xdr:nvSpPr>
        <xdr:cNvPr id="76" name="テキスト ボックス 75"/>
        <xdr:cNvSpPr txBox="1"/>
      </xdr:nvSpPr>
      <xdr:spPr>
        <a:xfrm>
          <a:off x="2527300" y="341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123952</xdr:rowOff>
    </xdr:from>
    <xdr:to>
      <xdr:col>4</xdr:col>
      <xdr:colOff>1117600</xdr:colOff>
      <xdr:row>34</xdr:row>
      <xdr:rowOff>234252</xdr:rowOff>
    </xdr:to>
    <xdr:cxnSp macro="">
      <xdr:nvCxnSpPr>
        <xdr:cNvPr id="109" name="直線コネクタ 108"/>
        <xdr:cNvCxnSpPr/>
      </xdr:nvCxnSpPr>
      <xdr:spPr bwMode="auto">
        <a:xfrm>
          <a:off x="5003800" y="6391402"/>
          <a:ext cx="647700" cy="110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97187</xdr:rowOff>
    </xdr:from>
    <xdr:to>
      <xdr:col>4</xdr:col>
      <xdr:colOff>469900</xdr:colOff>
      <xdr:row>34</xdr:row>
      <xdr:rowOff>123952</xdr:rowOff>
    </xdr:to>
    <xdr:cxnSp macro="">
      <xdr:nvCxnSpPr>
        <xdr:cNvPr id="112" name="直線コネクタ 111"/>
        <xdr:cNvCxnSpPr/>
      </xdr:nvCxnSpPr>
      <xdr:spPr bwMode="auto">
        <a:xfrm>
          <a:off x="4305300" y="6364637"/>
          <a:ext cx="698500" cy="26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97187</xdr:rowOff>
    </xdr:from>
    <xdr:to>
      <xdr:col>3</xdr:col>
      <xdr:colOff>904875</xdr:colOff>
      <xdr:row>34</xdr:row>
      <xdr:rowOff>180340</xdr:rowOff>
    </xdr:to>
    <xdr:cxnSp macro="">
      <xdr:nvCxnSpPr>
        <xdr:cNvPr id="115" name="直線コネクタ 114"/>
        <xdr:cNvCxnSpPr/>
      </xdr:nvCxnSpPr>
      <xdr:spPr bwMode="auto">
        <a:xfrm flipV="1">
          <a:off x="3606800" y="6364637"/>
          <a:ext cx="698500" cy="83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59688</xdr:rowOff>
    </xdr:from>
    <xdr:ext cx="762000" cy="259045"/>
    <xdr:sp macro="" textlink="">
      <xdr:nvSpPr>
        <xdr:cNvPr id="117" name="テキスト ボックス 116"/>
        <xdr:cNvSpPr txBox="1"/>
      </xdr:nvSpPr>
      <xdr:spPr>
        <a:xfrm>
          <a:off x="3924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180340</xdr:rowOff>
    </xdr:from>
    <xdr:to>
      <xdr:col>3</xdr:col>
      <xdr:colOff>206375</xdr:colOff>
      <xdr:row>34</xdr:row>
      <xdr:rowOff>188779</xdr:rowOff>
    </xdr:to>
    <xdr:cxnSp macro="">
      <xdr:nvCxnSpPr>
        <xdr:cNvPr id="118" name="直線コネクタ 117"/>
        <xdr:cNvCxnSpPr/>
      </xdr:nvCxnSpPr>
      <xdr:spPr bwMode="auto">
        <a:xfrm flipV="1">
          <a:off x="2908300" y="6447790"/>
          <a:ext cx="698500" cy="8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336275</xdr:rowOff>
    </xdr:from>
    <xdr:ext cx="762000" cy="259045"/>
    <xdr:sp macro="" textlink="">
      <xdr:nvSpPr>
        <xdr:cNvPr id="120" name="テキスト ボックス 119"/>
        <xdr:cNvSpPr txBox="1"/>
      </xdr:nvSpPr>
      <xdr:spPr>
        <a:xfrm>
          <a:off x="3225800" y="660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321206</xdr:rowOff>
    </xdr:from>
    <xdr:ext cx="762000" cy="259045"/>
    <xdr:sp macro="" textlink="">
      <xdr:nvSpPr>
        <xdr:cNvPr id="122" name="テキスト ボックス 121"/>
        <xdr:cNvSpPr txBox="1"/>
      </xdr:nvSpPr>
      <xdr:spPr>
        <a:xfrm>
          <a:off x="2527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183452</xdr:rowOff>
    </xdr:from>
    <xdr:to>
      <xdr:col>5</xdr:col>
      <xdr:colOff>34925</xdr:colOff>
      <xdr:row>34</xdr:row>
      <xdr:rowOff>285052</xdr:rowOff>
    </xdr:to>
    <xdr:sp macro="" textlink="">
      <xdr:nvSpPr>
        <xdr:cNvPr id="128" name="円/楕円 127"/>
        <xdr:cNvSpPr/>
      </xdr:nvSpPr>
      <xdr:spPr bwMode="auto">
        <a:xfrm>
          <a:off x="5600700" y="6450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28529</xdr:rowOff>
    </xdr:from>
    <xdr:ext cx="762000" cy="259045"/>
    <xdr:sp macro="" textlink="">
      <xdr:nvSpPr>
        <xdr:cNvPr id="129" name="人口1人当たり決算額の推移該当値テキスト445"/>
        <xdr:cNvSpPr txBox="1"/>
      </xdr:nvSpPr>
      <xdr:spPr>
        <a:xfrm>
          <a:off x="5740400" y="629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35,370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73152</xdr:rowOff>
    </xdr:from>
    <xdr:to>
      <xdr:col>4</xdr:col>
      <xdr:colOff>520700</xdr:colOff>
      <xdr:row>34</xdr:row>
      <xdr:rowOff>174752</xdr:rowOff>
    </xdr:to>
    <xdr:sp macro="" textlink="">
      <xdr:nvSpPr>
        <xdr:cNvPr id="130" name="円/楕円 129"/>
        <xdr:cNvSpPr/>
      </xdr:nvSpPr>
      <xdr:spPr bwMode="auto">
        <a:xfrm>
          <a:off x="4953000" y="6340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184929</xdr:rowOff>
    </xdr:from>
    <xdr:ext cx="736600" cy="259045"/>
    <xdr:sp macro="" textlink="">
      <xdr:nvSpPr>
        <xdr:cNvPr id="131" name="テキスト ボックス 130"/>
        <xdr:cNvSpPr txBox="1"/>
      </xdr:nvSpPr>
      <xdr:spPr>
        <a:xfrm>
          <a:off x="4622800" y="610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41,160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46387</xdr:rowOff>
    </xdr:from>
    <xdr:to>
      <xdr:col>3</xdr:col>
      <xdr:colOff>955675</xdr:colOff>
      <xdr:row>34</xdr:row>
      <xdr:rowOff>147987</xdr:rowOff>
    </xdr:to>
    <xdr:sp macro="" textlink="">
      <xdr:nvSpPr>
        <xdr:cNvPr id="132" name="円/楕円 131"/>
        <xdr:cNvSpPr/>
      </xdr:nvSpPr>
      <xdr:spPr bwMode="auto">
        <a:xfrm>
          <a:off x="4254500" y="6313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158164</xdr:rowOff>
    </xdr:from>
    <xdr:ext cx="762000" cy="259045"/>
    <xdr:sp macro="" textlink="">
      <xdr:nvSpPr>
        <xdr:cNvPr id="133" name="テキスト ボックス 132"/>
        <xdr:cNvSpPr txBox="1"/>
      </xdr:nvSpPr>
      <xdr:spPr>
        <a:xfrm>
          <a:off x="3924300" y="608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42,565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129540</xdr:rowOff>
    </xdr:from>
    <xdr:to>
      <xdr:col>3</xdr:col>
      <xdr:colOff>257175</xdr:colOff>
      <xdr:row>34</xdr:row>
      <xdr:rowOff>231140</xdr:rowOff>
    </xdr:to>
    <xdr:sp macro="" textlink="">
      <xdr:nvSpPr>
        <xdr:cNvPr id="134" name="円/楕円 133"/>
        <xdr:cNvSpPr/>
      </xdr:nvSpPr>
      <xdr:spPr bwMode="auto">
        <a:xfrm>
          <a:off x="3556000" y="6396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241317</xdr:rowOff>
    </xdr:from>
    <xdr:ext cx="762000" cy="259045"/>
    <xdr:sp macro="" textlink="">
      <xdr:nvSpPr>
        <xdr:cNvPr id="135" name="テキスト ボックス 134"/>
        <xdr:cNvSpPr txBox="1"/>
      </xdr:nvSpPr>
      <xdr:spPr>
        <a:xfrm>
          <a:off x="3225800" y="616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38,200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137979</xdr:rowOff>
    </xdr:from>
    <xdr:to>
      <xdr:col>2</xdr:col>
      <xdr:colOff>692150</xdr:colOff>
      <xdr:row>34</xdr:row>
      <xdr:rowOff>239579</xdr:rowOff>
    </xdr:to>
    <xdr:sp macro="" textlink="">
      <xdr:nvSpPr>
        <xdr:cNvPr id="136" name="円/楕円 135"/>
        <xdr:cNvSpPr/>
      </xdr:nvSpPr>
      <xdr:spPr bwMode="auto">
        <a:xfrm>
          <a:off x="2857500" y="640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249756</xdr:rowOff>
    </xdr:from>
    <xdr:ext cx="762000" cy="259045"/>
    <xdr:sp macro="" textlink="">
      <xdr:nvSpPr>
        <xdr:cNvPr id="137" name="テキスト ボックス 136"/>
        <xdr:cNvSpPr txBox="1"/>
      </xdr:nvSpPr>
      <xdr:spPr>
        <a:xfrm>
          <a:off x="2527300" y="617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8,692
8,601
237.90
6,201,122
5,785,920
370,962
3,742,318
4,727,440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140995</xdr:rowOff>
    </xdr:from>
    <xdr:to>
      <xdr:col>6</xdr:col>
      <xdr:colOff>511175</xdr:colOff>
      <xdr:row>36</xdr:row>
      <xdr:rowOff>151718</xdr:rowOff>
    </xdr:to>
    <xdr:cxnSp macro="">
      <xdr:nvCxnSpPr>
        <xdr:cNvPr id="63" name="直線コネクタ 62"/>
        <xdr:cNvCxnSpPr/>
      </xdr:nvCxnSpPr>
      <xdr:spPr>
        <a:xfrm flipV="1">
          <a:off x="3797300" y="6313195"/>
          <a:ext cx="838200" cy="1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151718</xdr:rowOff>
    </xdr:from>
    <xdr:to>
      <xdr:col>5</xdr:col>
      <xdr:colOff>358775</xdr:colOff>
      <xdr:row>37</xdr:row>
      <xdr:rowOff>50731</xdr:rowOff>
    </xdr:to>
    <xdr:cxnSp macro="">
      <xdr:nvCxnSpPr>
        <xdr:cNvPr id="66" name="直線コネクタ 65"/>
        <xdr:cNvCxnSpPr/>
      </xdr:nvCxnSpPr>
      <xdr:spPr>
        <a:xfrm flipV="1">
          <a:off x="2908300" y="6323918"/>
          <a:ext cx="889000" cy="7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50731</xdr:rowOff>
    </xdr:from>
    <xdr:to>
      <xdr:col>4</xdr:col>
      <xdr:colOff>155575</xdr:colOff>
      <xdr:row>37</xdr:row>
      <xdr:rowOff>121151</xdr:rowOff>
    </xdr:to>
    <xdr:cxnSp macro="">
      <xdr:nvCxnSpPr>
        <xdr:cNvPr id="69" name="直線コネクタ 68"/>
        <xdr:cNvCxnSpPr/>
      </xdr:nvCxnSpPr>
      <xdr:spPr>
        <a:xfrm flipV="1">
          <a:off x="2019300" y="6394381"/>
          <a:ext cx="889000" cy="7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161078</xdr:rowOff>
    </xdr:from>
    <xdr:ext cx="599010" cy="259045"/>
    <xdr:sp macro="" textlink="">
      <xdr:nvSpPr>
        <xdr:cNvPr id="71" name="テキスト ボックス 70"/>
        <xdr:cNvSpPr txBox="1"/>
      </xdr:nvSpPr>
      <xdr:spPr>
        <a:xfrm>
          <a:off x="2608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107729</xdr:rowOff>
    </xdr:from>
    <xdr:to>
      <xdr:col>2</xdr:col>
      <xdr:colOff>638175</xdr:colOff>
      <xdr:row>37</xdr:row>
      <xdr:rowOff>121151</xdr:rowOff>
    </xdr:to>
    <xdr:cxnSp macro="">
      <xdr:nvCxnSpPr>
        <xdr:cNvPr id="72" name="直線コネクタ 71"/>
        <xdr:cNvCxnSpPr/>
      </xdr:nvCxnSpPr>
      <xdr:spPr>
        <a:xfrm>
          <a:off x="1130300" y="6451379"/>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14764</xdr:rowOff>
    </xdr:from>
    <xdr:ext cx="599010" cy="259045"/>
    <xdr:sp macro="" textlink="">
      <xdr:nvSpPr>
        <xdr:cNvPr id="74" name="テキスト ボックス 73"/>
        <xdr:cNvSpPr txBox="1"/>
      </xdr:nvSpPr>
      <xdr:spPr>
        <a:xfrm>
          <a:off x="1719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3464</xdr:rowOff>
    </xdr:from>
    <xdr:ext cx="599010" cy="259045"/>
    <xdr:sp macro="" textlink="">
      <xdr:nvSpPr>
        <xdr:cNvPr id="76" name="テキスト ボックス 75"/>
        <xdr:cNvSpPr txBox="1"/>
      </xdr:nvSpPr>
      <xdr:spPr>
        <a:xfrm>
          <a:off x="830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90195</xdr:rowOff>
    </xdr:from>
    <xdr:to>
      <xdr:col>6</xdr:col>
      <xdr:colOff>561975</xdr:colOff>
      <xdr:row>37</xdr:row>
      <xdr:rowOff>20345</xdr:rowOff>
    </xdr:to>
    <xdr:sp macro="" textlink="">
      <xdr:nvSpPr>
        <xdr:cNvPr id="82" name="円/楕円 81"/>
        <xdr:cNvSpPr/>
      </xdr:nvSpPr>
      <xdr:spPr>
        <a:xfrm>
          <a:off x="4584700" y="62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68622</xdr:rowOff>
    </xdr:from>
    <xdr:ext cx="599010" cy="259045"/>
    <xdr:sp macro="" textlink="">
      <xdr:nvSpPr>
        <xdr:cNvPr id="83" name="人件費該当値テキスト"/>
        <xdr:cNvSpPr txBox="1"/>
      </xdr:nvSpPr>
      <xdr:spPr>
        <a:xfrm>
          <a:off x="4686300" y="624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103,381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100918</xdr:rowOff>
    </xdr:from>
    <xdr:to>
      <xdr:col>5</xdr:col>
      <xdr:colOff>409575</xdr:colOff>
      <xdr:row>37</xdr:row>
      <xdr:rowOff>31068</xdr:rowOff>
    </xdr:to>
    <xdr:sp macro="" textlink="">
      <xdr:nvSpPr>
        <xdr:cNvPr id="84" name="円/楕円 83"/>
        <xdr:cNvSpPr/>
      </xdr:nvSpPr>
      <xdr:spPr>
        <a:xfrm>
          <a:off x="3746500" y="62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22195</xdr:rowOff>
    </xdr:from>
    <xdr:ext cx="599010" cy="259045"/>
    <xdr:sp macro="" textlink="">
      <xdr:nvSpPr>
        <xdr:cNvPr id="85" name="テキスト ボックス 84"/>
        <xdr:cNvSpPr txBox="1"/>
      </xdr:nvSpPr>
      <xdr:spPr>
        <a:xfrm>
          <a:off x="3497794" y="636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102,396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171381</xdr:rowOff>
    </xdr:from>
    <xdr:to>
      <xdr:col>4</xdr:col>
      <xdr:colOff>206375</xdr:colOff>
      <xdr:row>37</xdr:row>
      <xdr:rowOff>101531</xdr:rowOff>
    </xdr:to>
    <xdr:sp macro="" textlink="">
      <xdr:nvSpPr>
        <xdr:cNvPr id="86" name="円/楕円 85"/>
        <xdr:cNvSpPr/>
      </xdr:nvSpPr>
      <xdr:spPr>
        <a:xfrm>
          <a:off x="2857500" y="63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92658</xdr:rowOff>
    </xdr:from>
    <xdr:ext cx="534377" cy="259045"/>
    <xdr:sp macro="" textlink="">
      <xdr:nvSpPr>
        <xdr:cNvPr id="87" name="テキスト ボックス 86"/>
        <xdr:cNvSpPr txBox="1"/>
      </xdr:nvSpPr>
      <xdr:spPr>
        <a:xfrm>
          <a:off x="2641111" y="64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95,923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70351</xdr:rowOff>
    </xdr:from>
    <xdr:to>
      <xdr:col>3</xdr:col>
      <xdr:colOff>3175</xdr:colOff>
      <xdr:row>38</xdr:row>
      <xdr:rowOff>501</xdr:rowOff>
    </xdr:to>
    <xdr:sp macro="" textlink="">
      <xdr:nvSpPr>
        <xdr:cNvPr id="88" name="円/楕円 87"/>
        <xdr:cNvSpPr/>
      </xdr:nvSpPr>
      <xdr:spPr>
        <a:xfrm>
          <a:off x="1968500" y="64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163078</xdr:rowOff>
    </xdr:from>
    <xdr:ext cx="534377" cy="259045"/>
    <xdr:sp macro="" textlink="">
      <xdr:nvSpPr>
        <xdr:cNvPr id="89" name="テキスト ボックス 88"/>
        <xdr:cNvSpPr txBox="1"/>
      </xdr:nvSpPr>
      <xdr:spPr>
        <a:xfrm>
          <a:off x="1752111" y="65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89,454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56929</xdr:rowOff>
    </xdr:from>
    <xdr:to>
      <xdr:col>1</xdr:col>
      <xdr:colOff>485775</xdr:colOff>
      <xdr:row>37</xdr:row>
      <xdr:rowOff>158529</xdr:rowOff>
    </xdr:to>
    <xdr:sp macro="" textlink="">
      <xdr:nvSpPr>
        <xdr:cNvPr id="90" name="円/楕円 89"/>
        <xdr:cNvSpPr/>
      </xdr:nvSpPr>
      <xdr:spPr>
        <a:xfrm>
          <a:off x="1079500" y="64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149655</xdr:rowOff>
    </xdr:from>
    <xdr:ext cx="534377" cy="259045"/>
    <xdr:sp macro="" textlink="">
      <xdr:nvSpPr>
        <xdr:cNvPr id="91" name="テキスト ボックス 90"/>
        <xdr:cNvSpPr txBox="1"/>
      </xdr:nvSpPr>
      <xdr:spPr>
        <a:xfrm>
          <a:off x="863111" y="649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86669</xdr:rowOff>
    </xdr:from>
    <xdr:to>
      <xdr:col>6</xdr:col>
      <xdr:colOff>511175</xdr:colOff>
      <xdr:row>57</xdr:row>
      <xdr:rowOff>111692</xdr:rowOff>
    </xdr:to>
    <xdr:cxnSp macro="">
      <xdr:nvCxnSpPr>
        <xdr:cNvPr id="118" name="直線コネクタ 117"/>
        <xdr:cNvCxnSpPr/>
      </xdr:nvCxnSpPr>
      <xdr:spPr>
        <a:xfrm flipV="1">
          <a:off x="3797300" y="9859319"/>
          <a:ext cx="838200" cy="2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111692</xdr:rowOff>
    </xdr:from>
    <xdr:to>
      <xdr:col>5</xdr:col>
      <xdr:colOff>358775</xdr:colOff>
      <xdr:row>57</xdr:row>
      <xdr:rowOff>117889</xdr:rowOff>
    </xdr:to>
    <xdr:cxnSp macro="">
      <xdr:nvCxnSpPr>
        <xdr:cNvPr id="121" name="直線コネクタ 120"/>
        <xdr:cNvCxnSpPr/>
      </xdr:nvCxnSpPr>
      <xdr:spPr>
        <a:xfrm flipV="1">
          <a:off x="2908300" y="9884342"/>
          <a:ext cx="889000" cy="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117889</xdr:rowOff>
    </xdr:from>
    <xdr:to>
      <xdr:col>4</xdr:col>
      <xdr:colOff>155575</xdr:colOff>
      <xdr:row>57</xdr:row>
      <xdr:rowOff>132949</xdr:rowOff>
    </xdr:to>
    <xdr:cxnSp macro="">
      <xdr:nvCxnSpPr>
        <xdr:cNvPr id="124" name="直線コネクタ 123"/>
        <xdr:cNvCxnSpPr/>
      </xdr:nvCxnSpPr>
      <xdr:spPr>
        <a:xfrm flipV="1">
          <a:off x="2019300" y="9890539"/>
          <a:ext cx="889000" cy="1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129479</xdr:rowOff>
    </xdr:from>
    <xdr:ext cx="599010" cy="259045"/>
    <xdr:sp macro="" textlink="">
      <xdr:nvSpPr>
        <xdr:cNvPr id="126" name="テキスト ボックス 125"/>
        <xdr:cNvSpPr txBox="1"/>
      </xdr:nvSpPr>
      <xdr:spPr>
        <a:xfrm>
          <a:off x="2608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132949</xdr:rowOff>
    </xdr:from>
    <xdr:to>
      <xdr:col>2</xdr:col>
      <xdr:colOff>638175</xdr:colOff>
      <xdr:row>57</xdr:row>
      <xdr:rowOff>140642</xdr:rowOff>
    </xdr:to>
    <xdr:cxnSp macro="">
      <xdr:nvCxnSpPr>
        <xdr:cNvPr id="127" name="直線コネクタ 126"/>
        <xdr:cNvCxnSpPr/>
      </xdr:nvCxnSpPr>
      <xdr:spPr>
        <a:xfrm flipV="1">
          <a:off x="1130300" y="9905599"/>
          <a:ext cx="8890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149029</xdr:rowOff>
    </xdr:from>
    <xdr:ext cx="599010" cy="259045"/>
    <xdr:sp macro="" textlink="">
      <xdr:nvSpPr>
        <xdr:cNvPr id="129" name="テキスト ボックス 128"/>
        <xdr:cNvSpPr txBox="1"/>
      </xdr:nvSpPr>
      <xdr:spPr>
        <a:xfrm>
          <a:off x="1719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161782</xdr:rowOff>
    </xdr:from>
    <xdr:ext cx="534377" cy="259045"/>
    <xdr:sp macro="" textlink="">
      <xdr:nvSpPr>
        <xdr:cNvPr id="131" name="テキスト ボックス 130"/>
        <xdr:cNvSpPr txBox="1"/>
      </xdr:nvSpPr>
      <xdr:spPr>
        <a:xfrm>
          <a:off x="863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35869</xdr:rowOff>
    </xdr:from>
    <xdr:to>
      <xdr:col>6</xdr:col>
      <xdr:colOff>561975</xdr:colOff>
      <xdr:row>57</xdr:row>
      <xdr:rowOff>137469</xdr:rowOff>
    </xdr:to>
    <xdr:sp macro="" textlink="">
      <xdr:nvSpPr>
        <xdr:cNvPr id="137" name="円/楕円 136"/>
        <xdr:cNvSpPr/>
      </xdr:nvSpPr>
      <xdr:spPr>
        <a:xfrm>
          <a:off x="4584700" y="980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144349</xdr:rowOff>
    </xdr:from>
    <xdr:ext cx="534377" cy="259045"/>
    <xdr:sp macro="" textlink="">
      <xdr:nvSpPr>
        <xdr:cNvPr id="138" name="物件費該当値テキスト"/>
        <xdr:cNvSpPr txBox="1"/>
      </xdr:nvSpPr>
      <xdr:spPr>
        <a:xfrm>
          <a:off x="4686300" y="974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98,198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60892</xdr:rowOff>
    </xdr:from>
    <xdr:to>
      <xdr:col>5</xdr:col>
      <xdr:colOff>409575</xdr:colOff>
      <xdr:row>57</xdr:row>
      <xdr:rowOff>162492</xdr:rowOff>
    </xdr:to>
    <xdr:sp macro="" textlink="">
      <xdr:nvSpPr>
        <xdr:cNvPr id="139" name="円/楕円 138"/>
        <xdr:cNvSpPr/>
      </xdr:nvSpPr>
      <xdr:spPr>
        <a:xfrm>
          <a:off x="3746500" y="983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153619</xdr:rowOff>
    </xdr:from>
    <xdr:ext cx="534377" cy="259045"/>
    <xdr:sp macro="" textlink="">
      <xdr:nvSpPr>
        <xdr:cNvPr id="140" name="テキスト ボックス 139"/>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87,252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67089</xdr:rowOff>
    </xdr:from>
    <xdr:to>
      <xdr:col>4</xdr:col>
      <xdr:colOff>206375</xdr:colOff>
      <xdr:row>57</xdr:row>
      <xdr:rowOff>168689</xdr:rowOff>
    </xdr:to>
    <xdr:sp macro="" textlink="">
      <xdr:nvSpPr>
        <xdr:cNvPr id="141" name="円/楕円 140"/>
        <xdr:cNvSpPr/>
      </xdr:nvSpPr>
      <xdr:spPr>
        <a:xfrm>
          <a:off x="2857500" y="98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159816</xdr:rowOff>
    </xdr:from>
    <xdr:ext cx="534377" cy="259045"/>
    <xdr:sp macro="" textlink="">
      <xdr:nvSpPr>
        <xdr:cNvPr id="142" name="テキスト ボックス 141"/>
        <xdr:cNvSpPr txBox="1"/>
      </xdr:nvSpPr>
      <xdr:spPr>
        <a:xfrm>
          <a:off x="2641111" y="993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82149</xdr:rowOff>
    </xdr:from>
    <xdr:to>
      <xdr:col>3</xdr:col>
      <xdr:colOff>3175</xdr:colOff>
      <xdr:row>58</xdr:row>
      <xdr:rowOff>12299</xdr:rowOff>
    </xdr:to>
    <xdr:sp macro="" textlink="">
      <xdr:nvSpPr>
        <xdr:cNvPr id="143" name="円/楕円 142"/>
        <xdr:cNvSpPr/>
      </xdr:nvSpPr>
      <xdr:spPr>
        <a:xfrm>
          <a:off x="1968500" y="98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3426</xdr:rowOff>
    </xdr:from>
    <xdr:ext cx="534377" cy="259045"/>
    <xdr:sp macro="" textlink="">
      <xdr:nvSpPr>
        <xdr:cNvPr id="144" name="テキスト ボックス 143"/>
        <xdr:cNvSpPr txBox="1"/>
      </xdr:nvSpPr>
      <xdr:spPr>
        <a:xfrm>
          <a:off x="1752111" y="99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89842</xdr:rowOff>
    </xdr:from>
    <xdr:to>
      <xdr:col>1</xdr:col>
      <xdr:colOff>485775</xdr:colOff>
      <xdr:row>58</xdr:row>
      <xdr:rowOff>19992</xdr:rowOff>
    </xdr:to>
    <xdr:sp macro="" textlink="">
      <xdr:nvSpPr>
        <xdr:cNvPr id="145" name="円/楕円 144"/>
        <xdr:cNvSpPr/>
      </xdr:nvSpPr>
      <xdr:spPr>
        <a:xfrm>
          <a:off x="1079500" y="986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11119</xdr:rowOff>
    </xdr:from>
    <xdr:ext cx="534377" cy="259045"/>
    <xdr:sp macro="" textlink="">
      <xdr:nvSpPr>
        <xdr:cNvPr id="146" name="テキスト ボックス 145"/>
        <xdr:cNvSpPr txBox="1"/>
      </xdr:nvSpPr>
      <xdr:spPr>
        <a:xfrm>
          <a:off x="863111" y="995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83955</xdr:rowOff>
    </xdr:from>
    <xdr:to>
      <xdr:col>6</xdr:col>
      <xdr:colOff>511175</xdr:colOff>
      <xdr:row>78</xdr:row>
      <xdr:rowOff>91041</xdr:rowOff>
    </xdr:to>
    <xdr:cxnSp macro="">
      <xdr:nvCxnSpPr>
        <xdr:cNvPr id="177" name="直線コネクタ 176"/>
        <xdr:cNvCxnSpPr/>
      </xdr:nvCxnSpPr>
      <xdr:spPr>
        <a:xfrm flipV="1">
          <a:off x="3797300" y="13457055"/>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64131</xdr:rowOff>
    </xdr:from>
    <xdr:to>
      <xdr:col>5</xdr:col>
      <xdr:colOff>358775</xdr:colOff>
      <xdr:row>78</xdr:row>
      <xdr:rowOff>91041</xdr:rowOff>
    </xdr:to>
    <xdr:cxnSp macro="">
      <xdr:nvCxnSpPr>
        <xdr:cNvPr id="180" name="直線コネクタ 179"/>
        <xdr:cNvCxnSpPr/>
      </xdr:nvCxnSpPr>
      <xdr:spPr>
        <a:xfrm>
          <a:off x="2908300" y="13437231"/>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64131</xdr:rowOff>
    </xdr:from>
    <xdr:to>
      <xdr:col>4</xdr:col>
      <xdr:colOff>155575</xdr:colOff>
      <xdr:row>79</xdr:row>
      <xdr:rowOff>2311</xdr:rowOff>
    </xdr:to>
    <xdr:cxnSp macro="">
      <xdr:nvCxnSpPr>
        <xdr:cNvPr id="183" name="直線コネクタ 182"/>
        <xdr:cNvCxnSpPr/>
      </xdr:nvCxnSpPr>
      <xdr:spPr>
        <a:xfrm flipV="1">
          <a:off x="2019300" y="13437231"/>
          <a:ext cx="889000" cy="10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2311</xdr:rowOff>
    </xdr:from>
    <xdr:to>
      <xdr:col>2</xdr:col>
      <xdr:colOff>638175</xdr:colOff>
      <xdr:row>79</xdr:row>
      <xdr:rowOff>12632</xdr:rowOff>
    </xdr:to>
    <xdr:cxnSp macro="">
      <xdr:nvCxnSpPr>
        <xdr:cNvPr id="186" name="直線コネクタ 185"/>
        <xdr:cNvCxnSpPr/>
      </xdr:nvCxnSpPr>
      <xdr:spPr>
        <a:xfrm flipV="1">
          <a:off x="1130300" y="13546861"/>
          <a:ext cx="889000" cy="1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33155</xdr:rowOff>
    </xdr:from>
    <xdr:to>
      <xdr:col>6</xdr:col>
      <xdr:colOff>561975</xdr:colOff>
      <xdr:row>78</xdr:row>
      <xdr:rowOff>134755</xdr:rowOff>
    </xdr:to>
    <xdr:sp macro="" textlink="">
      <xdr:nvSpPr>
        <xdr:cNvPr id="196" name="円/楕円 195"/>
        <xdr:cNvSpPr/>
      </xdr:nvSpPr>
      <xdr:spPr>
        <a:xfrm>
          <a:off x="4584700" y="134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11582</xdr:rowOff>
    </xdr:from>
    <xdr:ext cx="469744" cy="259045"/>
    <xdr:sp macro="" textlink="">
      <xdr:nvSpPr>
        <xdr:cNvPr id="197" name="維持補修費該当値テキスト"/>
        <xdr:cNvSpPr txBox="1"/>
      </xdr:nvSpPr>
      <xdr:spPr>
        <a:xfrm>
          <a:off x="4686300" y="1338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40241</xdr:rowOff>
    </xdr:from>
    <xdr:to>
      <xdr:col>5</xdr:col>
      <xdr:colOff>409575</xdr:colOff>
      <xdr:row>78</xdr:row>
      <xdr:rowOff>141841</xdr:rowOff>
    </xdr:to>
    <xdr:sp macro="" textlink="">
      <xdr:nvSpPr>
        <xdr:cNvPr id="198" name="円/楕円 197"/>
        <xdr:cNvSpPr/>
      </xdr:nvSpPr>
      <xdr:spPr>
        <a:xfrm>
          <a:off x="3746500" y="134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132968</xdr:rowOff>
    </xdr:from>
    <xdr:ext cx="469744" cy="259045"/>
    <xdr:sp macro="" textlink="">
      <xdr:nvSpPr>
        <xdr:cNvPr id="199" name="テキスト ボックス 198"/>
        <xdr:cNvSpPr txBox="1"/>
      </xdr:nvSpPr>
      <xdr:spPr>
        <a:xfrm>
          <a:off x="3562427" y="1350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13331</xdr:rowOff>
    </xdr:from>
    <xdr:to>
      <xdr:col>4</xdr:col>
      <xdr:colOff>206375</xdr:colOff>
      <xdr:row>78</xdr:row>
      <xdr:rowOff>114931</xdr:rowOff>
    </xdr:to>
    <xdr:sp macro="" textlink="">
      <xdr:nvSpPr>
        <xdr:cNvPr id="200" name="円/楕円 199"/>
        <xdr:cNvSpPr/>
      </xdr:nvSpPr>
      <xdr:spPr>
        <a:xfrm>
          <a:off x="2857500" y="133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106058</xdr:rowOff>
    </xdr:from>
    <xdr:ext cx="469744" cy="259045"/>
    <xdr:sp macro="" textlink="">
      <xdr:nvSpPr>
        <xdr:cNvPr id="201" name="テキスト ボックス 200"/>
        <xdr:cNvSpPr txBox="1"/>
      </xdr:nvSpPr>
      <xdr:spPr>
        <a:xfrm>
          <a:off x="2673427" y="1347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122961</xdr:rowOff>
    </xdr:from>
    <xdr:to>
      <xdr:col>3</xdr:col>
      <xdr:colOff>3175</xdr:colOff>
      <xdr:row>79</xdr:row>
      <xdr:rowOff>53111</xdr:rowOff>
    </xdr:to>
    <xdr:sp macro="" textlink="">
      <xdr:nvSpPr>
        <xdr:cNvPr id="202" name="円/楕円 201"/>
        <xdr:cNvSpPr/>
      </xdr:nvSpPr>
      <xdr:spPr>
        <a:xfrm>
          <a:off x="1968500" y="134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44238</xdr:rowOff>
    </xdr:from>
    <xdr:ext cx="469744" cy="259045"/>
    <xdr:sp macro="" textlink="">
      <xdr:nvSpPr>
        <xdr:cNvPr id="203" name="テキスト ボックス 202"/>
        <xdr:cNvSpPr txBox="1"/>
      </xdr:nvSpPr>
      <xdr:spPr>
        <a:xfrm>
          <a:off x="1784427" y="1358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133282</xdr:rowOff>
    </xdr:from>
    <xdr:to>
      <xdr:col>1</xdr:col>
      <xdr:colOff>485775</xdr:colOff>
      <xdr:row>79</xdr:row>
      <xdr:rowOff>63432</xdr:rowOff>
    </xdr:to>
    <xdr:sp macro="" textlink="">
      <xdr:nvSpPr>
        <xdr:cNvPr id="204" name="円/楕円 203"/>
        <xdr:cNvSpPr/>
      </xdr:nvSpPr>
      <xdr:spPr>
        <a:xfrm>
          <a:off x="1079500" y="1350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54559</xdr:rowOff>
    </xdr:from>
    <xdr:ext cx="469744" cy="259045"/>
    <xdr:sp macro="" textlink="">
      <xdr:nvSpPr>
        <xdr:cNvPr id="205" name="テキスト ボックス 204"/>
        <xdr:cNvSpPr txBox="1"/>
      </xdr:nvSpPr>
      <xdr:spPr>
        <a:xfrm>
          <a:off x="895427" y="1359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66075</xdr:rowOff>
    </xdr:from>
    <xdr:to>
      <xdr:col>6</xdr:col>
      <xdr:colOff>511175</xdr:colOff>
      <xdr:row>94</xdr:row>
      <xdr:rowOff>155327</xdr:rowOff>
    </xdr:to>
    <xdr:cxnSp macro="">
      <xdr:nvCxnSpPr>
        <xdr:cNvPr id="237" name="直線コネクタ 236"/>
        <xdr:cNvCxnSpPr/>
      </xdr:nvCxnSpPr>
      <xdr:spPr>
        <a:xfrm flipV="1">
          <a:off x="3797300" y="16182375"/>
          <a:ext cx="838200" cy="8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144027</xdr:rowOff>
    </xdr:from>
    <xdr:to>
      <xdr:col>5</xdr:col>
      <xdr:colOff>358775</xdr:colOff>
      <xdr:row>94</xdr:row>
      <xdr:rowOff>155327</xdr:rowOff>
    </xdr:to>
    <xdr:cxnSp macro="">
      <xdr:nvCxnSpPr>
        <xdr:cNvPr id="240" name="直線コネクタ 239"/>
        <xdr:cNvCxnSpPr/>
      </xdr:nvCxnSpPr>
      <xdr:spPr>
        <a:xfrm>
          <a:off x="2908300" y="16260327"/>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85974</xdr:rowOff>
    </xdr:from>
    <xdr:ext cx="534377" cy="259045"/>
    <xdr:sp macro="" textlink="">
      <xdr:nvSpPr>
        <xdr:cNvPr id="242" name="テキスト ボックス 241"/>
        <xdr:cNvSpPr txBox="1"/>
      </xdr:nvSpPr>
      <xdr:spPr>
        <a:xfrm>
          <a:off x="3530111" y="165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144027</xdr:rowOff>
    </xdr:from>
    <xdr:to>
      <xdr:col>4</xdr:col>
      <xdr:colOff>155575</xdr:colOff>
      <xdr:row>95</xdr:row>
      <xdr:rowOff>98960</xdr:rowOff>
    </xdr:to>
    <xdr:cxnSp macro="">
      <xdr:nvCxnSpPr>
        <xdr:cNvPr id="243" name="直線コネクタ 242"/>
        <xdr:cNvCxnSpPr/>
      </xdr:nvCxnSpPr>
      <xdr:spPr>
        <a:xfrm flipV="1">
          <a:off x="2019300" y="16260327"/>
          <a:ext cx="889000" cy="1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103968</xdr:rowOff>
    </xdr:from>
    <xdr:ext cx="534377" cy="259045"/>
    <xdr:sp macro="" textlink="">
      <xdr:nvSpPr>
        <xdr:cNvPr id="245" name="テキスト ボックス 244"/>
        <xdr:cNvSpPr txBox="1"/>
      </xdr:nvSpPr>
      <xdr:spPr>
        <a:xfrm>
          <a:off x="2641111" y="165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98960</xdr:rowOff>
    </xdr:from>
    <xdr:to>
      <xdr:col>2</xdr:col>
      <xdr:colOff>638175</xdr:colOff>
      <xdr:row>95</xdr:row>
      <xdr:rowOff>103451</xdr:rowOff>
    </xdr:to>
    <xdr:cxnSp macro="">
      <xdr:nvCxnSpPr>
        <xdr:cNvPr id="246" name="直線コネクタ 245"/>
        <xdr:cNvCxnSpPr/>
      </xdr:nvCxnSpPr>
      <xdr:spPr>
        <a:xfrm flipV="1">
          <a:off x="1130300" y="16386710"/>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10227</xdr:rowOff>
    </xdr:from>
    <xdr:ext cx="534377" cy="259045"/>
    <xdr:sp macro="" textlink="">
      <xdr:nvSpPr>
        <xdr:cNvPr id="248" name="テキスト ボックス 247"/>
        <xdr:cNvSpPr txBox="1"/>
      </xdr:nvSpPr>
      <xdr:spPr>
        <a:xfrm>
          <a:off x="1752111" y="1664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146259</xdr:rowOff>
    </xdr:from>
    <xdr:ext cx="534377" cy="259045"/>
    <xdr:sp macro="" textlink="">
      <xdr:nvSpPr>
        <xdr:cNvPr id="250" name="テキスト ボックス 249"/>
        <xdr:cNvSpPr txBox="1"/>
      </xdr:nvSpPr>
      <xdr:spPr>
        <a:xfrm>
          <a:off x="863111" y="166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15275</xdr:rowOff>
    </xdr:from>
    <xdr:to>
      <xdr:col>6</xdr:col>
      <xdr:colOff>561975</xdr:colOff>
      <xdr:row>94</xdr:row>
      <xdr:rowOff>116875</xdr:rowOff>
    </xdr:to>
    <xdr:sp macro="" textlink="">
      <xdr:nvSpPr>
        <xdr:cNvPr id="256" name="円/楕円 255"/>
        <xdr:cNvSpPr/>
      </xdr:nvSpPr>
      <xdr:spPr>
        <a:xfrm>
          <a:off x="4584700" y="161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38152</xdr:rowOff>
    </xdr:from>
    <xdr:ext cx="534377" cy="259045"/>
    <xdr:sp macro="" textlink="">
      <xdr:nvSpPr>
        <xdr:cNvPr id="257" name="扶助費該当値テキスト"/>
        <xdr:cNvSpPr txBox="1"/>
      </xdr:nvSpPr>
      <xdr:spPr>
        <a:xfrm>
          <a:off x="4686300" y="1598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74,509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104527</xdr:rowOff>
    </xdr:from>
    <xdr:to>
      <xdr:col>5</xdr:col>
      <xdr:colOff>409575</xdr:colOff>
      <xdr:row>95</xdr:row>
      <xdr:rowOff>34677</xdr:rowOff>
    </xdr:to>
    <xdr:sp macro="" textlink="">
      <xdr:nvSpPr>
        <xdr:cNvPr id="258" name="円/楕円 257"/>
        <xdr:cNvSpPr/>
      </xdr:nvSpPr>
      <xdr:spPr>
        <a:xfrm>
          <a:off x="3746500" y="162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51204</xdr:rowOff>
    </xdr:from>
    <xdr:ext cx="534377" cy="259045"/>
    <xdr:sp macro="" textlink="">
      <xdr:nvSpPr>
        <xdr:cNvPr id="259" name="テキスト ボックス 258"/>
        <xdr:cNvSpPr txBox="1"/>
      </xdr:nvSpPr>
      <xdr:spPr>
        <a:xfrm>
          <a:off x="3530111" y="159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93227</xdr:rowOff>
    </xdr:from>
    <xdr:to>
      <xdr:col>4</xdr:col>
      <xdr:colOff>206375</xdr:colOff>
      <xdr:row>95</xdr:row>
      <xdr:rowOff>23377</xdr:rowOff>
    </xdr:to>
    <xdr:sp macro="" textlink="">
      <xdr:nvSpPr>
        <xdr:cNvPr id="260" name="円/楕円 259"/>
        <xdr:cNvSpPr/>
      </xdr:nvSpPr>
      <xdr:spPr>
        <a:xfrm>
          <a:off x="2857500" y="1620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39904</xdr:rowOff>
    </xdr:from>
    <xdr:ext cx="534377" cy="259045"/>
    <xdr:sp macro="" textlink="">
      <xdr:nvSpPr>
        <xdr:cNvPr id="261" name="テキスト ボックス 260"/>
        <xdr:cNvSpPr txBox="1"/>
      </xdr:nvSpPr>
      <xdr:spPr>
        <a:xfrm>
          <a:off x="2641111" y="1598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69,735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48160</xdr:rowOff>
    </xdr:from>
    <xdr:to>
      <xdr:col>3</xdr:col>
      <xdr:colOff>3175</xdr:colOff>
      <xdr:row>95</xdr:row>
      <xdr:rowOff>149760</xdr:rowOff>
    </xdr:to>
    <xdr:sp macro="" textlink="">
      <xdr:nvSpPr>
        <xdr:cNvPr id="262" name="円/楕円 261"/>
        <xdr:cNvSpPr/>
      </xdr:nvSpPr>
      <xdr:spPr>
        <a:xfrm>
          <a:off x="1968500" y="163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166287</xdr:rowOff>
    </xdr:from>
    <xdr:ext cx="534377" cy="259045"/>
    <xdr:sp macro="" textlink="">
      <xdr:nvSpPr>
        <xdr:cNvPr id="263" name="テキスト ボックス 262"/>
        <xdr:cNvSpPr txBox="1"/>
      </xdr:nvSpPr>
      <xdr:spPr>
        <a:xfrm>
          <a:off x="1752111" y="1611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61,995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52651</xdr:rowOff>
    </xdr:from>
    <xdr:to>
      <xdr:col>1</xdr:col>
      <xdr:colOff>485775</xdr:colOff>
      <xdr:row>95</xdr:row>
      <xdr:rowOff>154251</xdr:rowOff>
    </xdr:to>
    <xdr:sp macro="" textlink="">
      <xdr:nvSpPr>
        <xdr:cNvPr id="264" name="円/楕円 263"/>
        <xdr:cNvSpPr/>
      </xdr:nvSpPr>
      <xdr:spPr>
        <a:xfrm>
          <a:off x="1079500" y="163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170778</xdr:rowOff>
    </xdr:from>
    <xdr:ext cx="534377" cy="259045"/>
    <xdr:sp macro="" textlink="">
      <xdr:nvSpPr>
        <xdr:cNvPr id="265" name="テキスト ボックス 264"/>
        <xdr:cNvSpPr txBox="1"/>
      </xdr:nvSpPr>
      <xdr:spPr>
        <a:xfrm>
          <a:off x="863111" y="1611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161385</xdr:rowOff>
    </xdr:from>
    <xdr:to>
      <xdr:col>15</xdr:col>
      <xdr:colOff>180975</xdr:colOff>
      <xdr:row>36</xdr:row>
      <xdr:rowOff>4200</xdr:rowOff>
    </xdr:to>
    <xdr:cxnSp macro="">
      <xdr:nvCxnSpPr>
        <xdr:cNvPr id="292" name="直線コネクタ 291"/>
        <xdr:cNvCxnSpPr/>
      </xdr:nvCxnSpPr>
      <xdr:spPr>
        <a:xfrm>
          <a:off x="9639300" y="6162135"/>
          <a:ext cx="8382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161385</xdr:rowOff>
    </xdr:from>
    <xdr:to>
      <xdr:col>14</xdr:col>
      <xdr:colOff>28575</xdr:colOff>
      <xdr:row>36</xdr:row>
      <xdr:rowOff>81371</xdr:rowOff>
    </xdr:to>
    <xdr:cxnSp macro="">
      <xdr:nvCxnSpPr>
        <xdr:cNvPr id="295" name="直線コネクタ 294"/>
        <xdr:cNvCxnSpPr/>
      </xdr:nvCxnSpPr>
      <xdr:spPr>
        <a:xfrm flipV="1">
          <a:off x="8750300" y="6162135"/>
          <a:ext cx="889000" cy="9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297" name="テキスト ボックス 296"/>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72080</xdr:rowOff>
    </xdr:from>
    <xdr:to>
      <xdr:col>12</xdr:col>
      <xdr:colOff>511175</xdr:colOff>
      <xdr:row>36</xdr:row>
      <xdr:rowOff>81371</xdr:rowOff>
    </xdr:to>
    <xdr:cxnSp macro="">
      <xdr:nvCxnSpPr>
        <xdr:cNvPr id="298" name="直線コネクタ 297"/>
        <xdr:cNvCxnSpPr/>
      </xdr:nvCxnSpPr>
      <xdr:spPr>
        <a:xfrm>
          <a:off x="7861300" y="6244280"/>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144683</xdr:rowOff>
    </xdr:from>
    <xdr:ext cx="534377" cy="259045"/>
    <xdr:sp macro="" textlink="">
      <xdr:nvSpPr>
        <xdr:cNvPr id="300" name="テキスト ボックス 299"/>
        <xdr:cNvSpPr txBox="1"/>
      </xdr:nvSpPr>
      <xdr:spPr>
        <a:xfrm>
          <a:off x="8483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67508</xdr:rowOff>
    </xdr:from>
    <xdr:to>
      <xdr:col>11</xdr:col>
      <xdr:colOff>307975</xdr:colOff>
      <xdr:row>36</xdr:row>
      <xdr:rowOff>72080</xdr:rowOff>
    </xdr:to>
    <xdr:cxnSp macro="">
      <xdr:nvCxnSpPr>
        <xdr:cNvPr id="301" name="直線コネクタ 300"/>
        <xdr:cNvCxnSpPr/>
      </xdr:nvCxnSpPr>
      <xdr:spPr>
        <a:xfrm>
          <a:off x="6972300" y="62397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147909</xdr:rowOff>
    </xdr:from>
    <xdr:ext cx="534377" cy="259045"/>
    <xdr:sp macro="" textlink="">
      <xdr:nvSpPr>
        <xdr:cNvPr id="303" name="テキスト ボックス 302"/>
        <xdr:cNvSpPr txBox="1"/>
      </xdr:nvSpPr>
      <xdr:spPr>
        <a:xfrm>
          <a:off x="7594111" y="63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149403</xdr:rowOff>
    </xdr:from>
    <xdr:ext cx="534377" cy="259045"/>
    <xdr:sp macro="" textlink="">
      <xdr:nvSpPr>
        <xdr:cNvPr id="305" name="テキスト ボックス 304"/>
        <xdr:cNvSpPr txBox="1"/>
      </xdr:nvSpPr>
      <xdr:spPr>
        <a:xfrm>
          <a:off x="6705111" y="63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124850</xdr:rowOff>
    </xdr:from>
    <xdr:to>
      <xdr:col>15</xdr:col>
      <xdr:colOff>231775</xdr:colOff>
      <xdr:row>36</xdr:row>
      <xdr:rowOff>55000</xdr:rowOff>
    </xdr:to>
    <xdr:sp macro="" textlink="">
      <xdr:nvSpPr>
        <xdr:cNvPr id="311" name="円/楕円 310"/>
        <xdr:cNvSpPr/>
      </xdr:nvSpPr>
      <xdr:spPr>
        <a:xfrm>
          <a:off x="10426700" y="61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147727</xdr:rowOff>
    </xdr:from>
    <xdr:ext cx="599010" cy="259045"/>
    <xdr:sp macro="" textlink="">
      <xdr:nvSpPr>
        <xdr:cNvPr id="312" name="補助費等該当値テキスト"/>
        <xdr:cNvSpPr txBox="1"/>
      </xdr:nvSpPr>
      <xdr:spPr>
        <a:xfrm>
          <a:off x="10528300" y="597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104,637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110585</xdr:rowOff>
    </xdr:from>
    <xdr:to>
      <xdr:col>14</xdr:col>
      <xdr:colOff>79375</xdr:colOff>
      <xdr:row>36</xdr:row>
      <xdr:rowOff>40735</xdr:rowOff>
    </xdr:to>
    <xdr:sp macro="" textlink="">
      <xdr:nvSpPr>
        <xdr:cNvPr id="313" name="円/楕円 312"/>
        <xdr:cNvSpPr/>
      </xdr:nvSpPr>
      <xdr:spPr>
        <a:xfrm>
          <a:off x="9588500" y="61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57262</xdr:rowOff>
    </xdr:from>
    <xdr:ext cx="599010" cy="259045"/>
    <xdr:sp macro="" textlink="">
      <xdr:nvSpPr>
        <xdr:cNvPr id="314" name="テキスト ボックス 313"/>
        <xdr:cNvSpPr txBox="1"/>
      </xdr:nvSpPr>
      <xdr:spPr>
        <a:xfrm>
          <a:off x="9339794" y="588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30571</xdr:rowOff>
    </xdr:from>
    <xdr:to>
      <xdr:col>12</xdr:col>
      <xdr:colOff>561975</xdr:colOff>
      <xdr:row>36</xdr:row>
      <xdr:rowOff>132171</xdr:rowOff>
    </xdr:to>
    <xdr:sp macro="" textlink="">
      <xdr:nvSpPr>
        <xdr:cNvPr id="315" name="円/楕円 314"/>
        <xdr:cNvSpPr/>
      </xdr:nvSpPr>
      <xdr:spPr>
        <a:xfrm>
          <a:off x="8699500" y="62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123298</xdr:rowOff>
    </xdr:from>
    <xdr:ext cx="534377" cy="259045"/>
    <xdr:sp macro="" textlink="">
      <xdr:nvSpPr>
        <xdr:cNvPr id="316" name="テキスト ボックス 315"/>
        <xdr:cNvSpPr txBox="1"/>
      </xdr:nvSpPr>
      <xdr:spPr>
        <a:xfrm>
          <a:off x="8483111" y="62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87,758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21280</xdr:rowOff>
    </xdr:from>
    <xdr:to>
      <xdr:col>11</xdr:col>
      <xdr:colOff>358775</xdr:colOff>
      <xdr:row>36</xdr:row>
      <xdr:rowOff>122880</xdr:rowOff>
    </xdr:to>
    <xdr:sp macro="" textlink="">
      <xdr:nvSpPr>
        <xdr:cNvPr id="317" name="円/楕円 316"/>
        <xdr:cNvSpPr/>
      </xdr:nvSpPr>
      <xdr:spPr>
        <a:xfrm>
          <a:off x="7810500" y="619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139407</xdr:rowOff>
    </xdr:from>
    <xdr:ext cx="534377" cy="259045"/>
    <xdr:sp macro="" textlink="">
      <xdr:nvSpPr>
        <xdr:cNvPr id="318" name="テキスト ボックス 317"/>
        <xdr:cNvSpPr txBox="1"/>
      </xdr:nvSpPr>
      <xdr:spPr>
        <a:xfrm>
          <a:off x="7594111" y="59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89,790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16708</xdr:rowOff>
    </xdr:from>
    <xdr:to>
      <xdr:col>10</xdr:col>
      <xdr:colOff>155575</xdr:colOff>
      <xdr:row>36</xdr:row>
      <xdr:rowOff>118308</xdr:rowOff>
    </xdr:to>
    <xdr:sp macro="" textlink="">
      <xdr:nvSpPr>
        <xdr:cNvPr id="319" name="円/楕円 318"/>
        <xdr:cNvSpPr/>
      </xdr:nvSpPr>
      <xdr:spPr>
        <a:xfrm>
          <a:off x="6921500" y="61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134835</xdr:rowOff>
    </xdr:from>
    <xdr:ext cx="534377" cy="259045"/>
    <xdr:sp macro="" textlink="">
      <xdr:nvSpPr>
        <xdr:cNvPr id="320" name="テキスト ボックス 319"/>
        <xdr:cNvSpPr txBox="1"/>
      </xdr:nvSpPr>
      <xdr:spPr>
        <a:xfrm>
          <a:off x="6705111" y="596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66208</xdr:rowOff>
    </xdr:from>
    <xdr:to>
      <xdr:col>15</xdr:col>
      <xdr:colOff>180975</xdr:colOff>
      <xdr:row>59</xdr:row>
      <xdr:rowOff>66642</xdr:rowOff>
    </xdr:to>
    <xdr:cxnSp macro="">
      <xdr:nvCxnSpPr>
        <xdr:cNvPr id="351" name="直線コネクタ 350"/>
        <xdr:cNvCxnSpPr/>
      </xdr:nvCxnSpPr>
      <xdr:spPr>
        <a:xfrm>
          <a:off x="9639300" y="10181758"/>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55735</xdr:rowOff>
    </xdr:from>
    <xdr:to>
      <xdr:col>14</xdr:col>
      <xdr:colOff>28575</xdr:colOff>
      <xdr:row>59</xdr:row>
      <xdr:rowOff>66208</xdr:rowOff>
    </xdr:to>
    <xdr:cxnSp macro="">
      <xdr:nvCxnSpPr>
        <xdr:cNvPr id="354" name="直線コネクタ 353"/>
        <xdr:cNvCxnSpPr/>
      </xdr:nvCxnSpPr>
      <xdr:spPr>
        <a:xfrm>
          <a:off x="8750300" y="10171285"/>
          <a:ext cx="889000" cy="1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46722</xdr:rowOff>
    </xdr:from>
    <xdr:to>
      <xdr:col>12</xdr:col>
      <xdr:colOff>511175</xdr:colOff>
      <xdr:row>59</xdr:row>
      <xdr:rowOff>55735</xdr:rowOff>
    </xdr:to>
    <xdr:cxnSp macro="">
      <xdr:nvCxnSpPr>
        <xdr:cNvPr id="357" name="直線コネクタ 356"/>
        <xdr:cNvCxnSpPr/>
      </xdr:nvCxnSpPr>
      <xdr:spPr>
        <a:xfrm>
          <a:off x="7861300" y="10162272"/>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98846</xdr:rowOff>
    </xdr:from>
    <xdr:ext cx="599010" cy="259045"/>
    <xdr:sp macro="" textlink="">
      <xdr:nvSpPr>
        <xdr:cNvPr id="359" name="テキスト ボックス 358"/>
        <xdr:cNvSpPr txBox="1"/>
      </xdr:nvSpPr>
      <xdr:spPr>
        <a:xfrm>
          <a:off x="8450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46722</xdr:rowOff>
    </xdr:from>
    <xdr:to>
      <xdr:col>11</xdr:col>
      <xdr:colOff>307975</xdr:colOff>
      <xdr:row>59</xdr:row>
      <xdr:rowOff>60628</xdr:rowOff>
    </xdr:to>
    <xdr:cxnSp macro="">
      <xdr:nvCxnSpPr>
        <xdr:cNvPr id="360" name="直線コネクタ 359"/>
        <xdr:cNvCxnSpPr/>
      </xdr:nvCxnSpPr>
      <xdr:spPr>
        <a:xfrm flipV="1">
          <a:off x="6972300" y="10162272"/>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102197</xdr:rowOff>
    </xdr:from>
    <xdr:ext cx="599010" cy="259045"/>
    <xdr:sp macro="" textlink="">
      <xdr:nvSpPr>
        <xdr:cNvPr id="362" name="テキスト ボックス 361"/>
        <xdr:cNvSpPr txBox="1"/>
      </xdr:nvSpPr>
      <xdr:spPr>
        <a:xfrm>
          <a:off x="7561794" y="1021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127777</xdr:rowOff>
    </xdr:from>
    <xdr:ext cx="599010" cy="259045"/>
    <xdr:sp macro="" textlink="">
      <xdr:nvSpPr>
        <xdr:cNvPr id="364" name="テキスト ボックス 363"/>
        <xdr:cNvSpPr txBox="1"/>
      </xdr:nvSpPr>
      <xdr:spPr>
        <a:xfrm>
          <a:off x="6672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15842</xdr:rowOff>
    </xdr:from>
    <xdr:to>
      <xdr:col>15</xdr:col>
      <xdr:colOff>231775</xdr:colOff>
      <xdr:row>59</xdr:row>
      <xdr:rowOff>117442</xdr:rowOff>
    </xdr:to>
    <xdr:sp macro="" textlink="">
      <xdr:nvSpPr>
        <xdr:cNvPr id="370" name="円/楕円 369"/>
        <xdr:cNvSpPr/>
      </xdr:nvSpPr>
      <xdr:spPr>
        <a:xfrm>
          <a:off x="10426700" y="101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98,711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15408</xdr:rowOff>
    </xdr:from>
    <xdr:to>
      <xdr:col>14</xdr:col>
      <xdr:colOff>79375</xdr:colOff>
      <xdr:row>59</xdr:row>
      <xdr:rowOff>117008</xdr:rowOff>
    </xdr:to>
    <xdr:sp macro="" textlink="">
      <xdr:nvSpPr>
        <xdr:cNvPr id="372" name="円/楕円 371"/>
        <xdr:cNvSpPr/>
      </xdr:nvSpPr>
      <xdr:spPr>
        <a:xfrm>
          <a:off x="9588500" y="101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108135</xdr:rowOff>
    </xdr:from>
    <xdr:ext cx="599010" cy="259045"/>
    <xdr:sp macro="" textlink="">
      <xdr:nvSpPr>
        <xdr:cNvPr id="373" name="テキスト ボックス 372"/>
        <xdr:cNvSpPr txBox="1"/>
      </xdr:nvSpPr>
      <xdr:spPr>
        <a:xfrm>
          <a:off x="9339794" y="1022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100,043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4935</xdr:rowOff>
    </xdr:from>
    <xdr:to>
      <xdr:col>12</xdr:col>
      <xdr:colOff>561975</xdr:colOff>
      <xdr:row>59</xdr:row>
      <xdr:rowOff>106535</xdr:rowOff>
    </xdr:to>
    <xdr:sp macro="" textlink="">
      <xdr:nvSpPr>
        <xdr:cNvPr id="374" name="円/楕円 373"/>
        <xdr:cNvSpPr/>
      </xdr:nvSpPr>
      <xdr:spPr>
        <a:xfrm>
          <a:off x="8699500" y="101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123062</xdr:rowOff>
    </xdr:from>
    <xdr:ext cx="599010" cy="259045"/>
    <xdr:sp macro="" textlink="">
      <xdr:nvSpPr>
        <xdr:cNvPr id="375" name="テキスト ボックス 374"/>
        <xdr:cNvSpPr txBox="1"/>
      </xdr:nvSpPr>
      <xdr:spPr>
        <a:xfrm>
          <a:off x="8450794" y="98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167372</xdr:rowOff>
    </xdr:from>
    <xdr:to>
      <xdr:col>11</xdr:col>
      <xdr:colOff>358775</xdr:colOff>
      <xdr:row>59</xdr:row>
      <xdr:rowOff>97522</xdr:rowOff>
    </xdr:to>
    <xdr:sp macro="" textlink="">
      <xdr:nvSpPr>
        <xdr:cNvPr id="376" name="円/楕円 375"/>
        <xdr:cNvSpPr/>
      </xdr:nvSpPr>
      <xdr:spPr>
        <a:xfrm>
          <a:off x="7810500" y="101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114049</xdr:rowOff>
    </xdr:from>
    <xdr:ext cx="599010" cy="259045"/>
    <xdr:sp macro="" textlink="">
      <xdr:nvSpPr>
        <xdr:cNvPr id="377" name="テキスト ボックス 376"/>
        <xdr:cNvSpPr txBox="1"/>
      </xdr:nvSpPr>
      <xdr:spPr>
        <a:xfrm>
          <a:off x="7561794" y="988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159,710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9828</xdr:rowOff>
    </xdr:from>
    <xdr:to>
      <xdr:col>10</xdr:col>
      <xdr:colOff>155575</xdr:colOff>
      <xdr:row>59</xdr:row>
      <xdr:rowOff>111428</xdr:rowOff>
    </xdr:to>
    <xdr:sp macro="" textlink="">
      <xdr:nvSpPr>
        <xdr:cNvPr id="378" name="円/楕円 377"/>
        <xdr:cNvSpPr/>
      </xdr:nvSpPr>
      <xdr:spPr>
        <a:xfrm>
          <a:off x="6921500" y="101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102555</xdr:rowOff>
    </xdr:from>
    <xdr:ext cx="599010" cy="259045"/>
    <xdr:sp macro="" textlink="">
      <xdr:nvSpPr>
        <xdr:cNvPr id="379" name="テキスト ボックス 378"/>
        <xdr:cNvSpPr txBox="1"/>
      </xdr:nvSpPr>
      <xdr:spPr>
        <a:xfrm>
          <a:off x="6672794" y="1021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38340</xdr:rowOff>
    </xdr:from>
    <xdr:to>
      <xdr:col>15</xdr:col>
      <xdr:colOff>180975</xdr:colOff>
      <xdr:row>79</xdr:row>
      <xdr:rowOff>43655</xdr:rowOff>
    </xdr:to>
    <xdr:cxnSp macro="">
      <xdr:nvCxnSpPr>
        <xdr:cNvPr id="408" name="直線コネクタ 407"/>
        <xdr:cNvCxnSpPr/>
      </xdr:nvCxnSpPr>
      <xdr:spPr>
        <a:xfrm flipV="1">
          <a:off x="9639300" y="13582890"/>
          <a:ext cx="8382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33113</xdr:rowOff>
    </xdr:from>
    <xdr:to>
      <xdr:col>14</xdr:col>
      <xdr:colOff>28575</xdr:colOff>
      <xdr:row>79</xdr:row>
      <xdr:rowOff>43655</xdr:rowOff>
    </xdr:to>
    <xdr:cxnSp macro="">
      <xdr:nvCxnSpPr>
        <xdr:cNvPr id="411" name="直線コネクタ 410"/>
        <xdr:cNvCxnSpPr/>
      </xdr:nvCxnSpPr>
      <xdr:spPr>
        <a:xfrm>
          <a:off x="8750300" y="13577663"/>
          <a:ext cx="889000"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94555</xdr:rowOff>
    </xdr:from>
    <xdr:ext cx="534377" cy="259045"/>
    <xdr:sp macro="" textlink="">
      <xdr:nvSpPr>
        <xdr:cNvPr id="415" name="テキスト ボックス 414"/>
        <xdr:cNvSpPr txBox="1"/>
      </xdr:nvSpPr>
      <xdr:spPr>
        <a:xfrm>
          <a:off x="8483111" y="132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158990</xdr:rowOff>
    </xdr:from>
    <xdr:to>
      <xdr:col>15</xdr:col>
      <xdr:colOff>231775</xdr:colOff>
      <xdr:row>79</xdr:row>
      <xdr:rowOff>89140</xdr:rowOff>
    </xdr:to>
    <xdr:sp macro="" textlink="">
      <xdr:nvSpPr>
        <xdr:cNvPr id="421" name="円/楕円 420"/>
        <xdr:cNvSpPr/>
      </xdr:nvSpPr>
      <xdr:spPr>
        <a:xfrm>
          <a:off x="10426700" y="1353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119547</xdr:rowOff>
    </xdr:from>
    <xdr:ext cx="534377" cy="259045"/>
    <xdr:sp macro="" textlink="">
      <xdr:nvSpPr>
        <xdr:cNvPr id="422" name="普通建設事業費 （ うち新規整備　）該当値テキスト"/>
        <xdr:cNvSpPr txBox="1"/>
      </xdr:nvSpPr>
      <xdr:spPr>
        <a:xfrm>
          <a:off x="10528300" y="1349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164305</xdr:rowOff>
    </xdr:from>
    <xdr:to>
      <xdr:col>14</xdr:col>
      <xdr:colOff>79375</xdr:colOff>
      <xdr:row>79</xdr:row>
      <xdr:rowOff>94455</xdr:rowOff>
    </xdr:to>
    <xdr:sp macro="" textlink="">
      <xdr:nvSpPr>
        <xdr:cNvPr id="423" name="円/楕円 422"/>
        <xdr:cNvSpPr/>
      </xdr:nvSpPr>
      <xdr:spPr>
        <a:xfrm>
          <a:off x="9588500" y="1353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85582</xdr:rowOff>
    </xdr:from>
    <xdr:ext cx="469744" cy="259045"/>
    <xdr:sp macro="" textlink="">
      <xdr:nvSpPr>
        <xdr:cNvPr id="424" name="テキスト ボックス 423"/>
        <xdr:cNvSpPr txBox="1"/>
      </xdr:nvSpPr>
      <xdr:spPr>
        <a:xfrm>
          <a:off x="9404427" y="1363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153763</xdr:rowOff>
    </xdr:from>
    <xdr:to>
      <xdr:col>12</xdr:col>
      <xdr:colOff>561975</xdr:colOff>
      <xdr:row>79</xdr:row>
      <xdr:rowOff>83913</xdr:rowOff>
    </xdr:to>
    <xdr:sp macro="" textlink="">
      <xdr:nvSpPr>
        <xdr:cNvPr id="425" name="円/楕円 424"/>
        <xdr:cNvSpPr/>
      </xdr:nvSpPr>
      <xdr:spPr>
        <a:xfrm>
          <a:off x="8699500" y="135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75040</xdr:rowOff>
    </xdr:from>
    <xdr:ext cx="534377" cy="259045"/>
    <xdr:sp macro="" textlink="">
      <xdr:nvSpPr>
        <xdr:cNvPr id="426" name="テキスト ボックス 425"/>
        <xdr:cNvSpPr txBox="1"/>
      </xdr:nvSpPr>
      <xdr:spPr>
        <a:xfrm>
          <a:off x="8483111" y="1361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83775</xdr:rowOff>
    </xdr:from>
    <xdr:to>
      <xdr:col>15</xdr:col>
      <xdr:colOff>180975</xdr:colOff>
      <xdr:row>97</xdr:row>
      <xdr:rowOff>24727</xdr:rowOff>
    </xdr:to>
    <xdr:cxnSp macro="">
      <xdr:nvCxnSpPr>
        <xdr:cNvPr id="453" name="直線コネクタ 452"/>
        <xdr:cNvCxnSpPr/>
      </xdr:nvCxnSpPr>
      <xdr:spPr>
        <a:xfrm>
          <a:off x="9639300" y="16542975"/>
          <a:ext cx="838200" cy="1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83775</xdr:rowOff>
    </xdr:from>
    <xdr:to>
      <xdr:col>14</xdr:col>
      <xdr:colOff>28575</xdr:colOff>
      <xdr:row>97</xdr:row>
      <xdr:rowOff>52265</xdr:rowOff>
    </xdr:to>
    <xdr:cxnSp macro="">
      <xdr:nvCxnSpPr>
        <xdr:cNvPr id="456" name="直線コネクタ 455"/>
        <xdr:cNvCxnSpPr/>
      </xdr:nvCxnSpPr>
      <xdr:spPr>
        <a:xfrm flipV="1">
          <a:off x="8750300" y="16542975"/>
          <a:ext cx="889000" cy="13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147995</xdr:rowOff>
    </xdr:from>
    <xdr:ext cx="534377" cy="259045"/>
    <xdr:sp macro="" textlink="">
      <xdr:nvSpPr>
        <xdr:cNvPr id="458" name="テキスト ボックス 457"/>
        <xdr:cNvSpPr txBox="1"/>
      </xdr:nvSpPr>
      <xdr:spPr>
        <a:xfrm>
          <a:off x="9372111" y="167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60" name="テキスト ボックス 459"/>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145377</xdr:rowOff>
    </xdr:from>
    <xdr:to>
      <xdr:col>15</xdr:col>
      <xdr:colOff>231775</xdr:colOff>
      <xdr:row>97</xdr:row>
      <xdr:rowOff>75527</xdr:rowOff>
    </xdr:to>
    <xdr:sp macro="" textlink="">
      <xdr:nvSpPr>
        <xdr:cNvPr id="466" name="円/楕円 465"/>
        <xdr:cNvSpPr/>
      </xdr:nvSpPr>
      <xdr:spPr>
        <a:xfrm>
          <a:off x="10426700" y="166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168254</xdr:rowOff>
    </xdr:from>
    <xdr:ext cx="534377" cy="259045"/>
    <xdr:sp macro="" textlink="">
      <xdr:nvSpPr>
        <xdr:cNvPr id="467" name="普通建設事業費 （ うち更新整備　）該当値テキスト"/>
        <xdr:cNvSpPr txBox="1"/>
      </xdr:nvSpPr>
      <xdr:spPr>
        <a:xfrm>
          <a:off x="10528300" y="164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62,647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32975</xdr:rowOff>
    </xdr:from>
    <xdr:to>
      <xdr:col>14</xdr:col>
      <xdr:colOff>79375</xdr:colOff>
      <xdr:row>96</xdr:row>
      <xdr:rowOff>134575</xdr:rowOff>
    </xdr:to>
    <xdr:sp macro="" textlink="">
      <xdr:nvSpPr>
        <xdr:cNvPr id="468" name="円/楕円 467"/>
        <xdr:cNvSpPr/>
      </xdr:nvSpPr>
      <xdr:spPr>
        <a:xfrm>
          <a:off x="9588500" y="16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151102</xdr:rowOff>
    </xdr:from>
    <xdr:ext cx="534377" cy="259045"/>
    <xdr:sp macro="" textlink="">
      <xdr:nvSpPr>
        <xdr:cNvPr id="469" name="テキスト ボックス 468"/>
        <xdr:cNvSpPr txBox="1"/>
      </xdr:nvSpPr>
      <xdr:spPr>
        <a:xfrm>
          <a:off x="9372111" y="1626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87,232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1465</xdr:rowOff>
    </xdr:from>
    <xdr:to>
      <xdr:col>12</xdr:col>
      <xdr:colOff>561975</xdr:colOff>
      <xdr:row>97</xdr:row>
      <xdr:rowOff>103065</xdr:rowOff>
    </xdr:to>
    <xdr:sp macro="" textlink="">
      <xdr:nvSpPr>
        <xdr:cNvPr id="470" name="円/楕円 469"/>
        <xdr:cNvSpPr/>
      </xdr:nvSpPr>
      <xdr:spPr>
        <a:xfrm>
          <a:off x="8699500" y="166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94192</xdr:rowOff>
    </xdr:from>
    <xdr:ext cx="534377" cy="259045"/>
    <xdr:sp macro="" textlink="">
      <xdr:nvSpPr>
        <xdr:cNvPr id="471" name="テキスト ボックス 470"/>
        <xdr:cNvSpPr txBox="1"/>
      </xdr:nvSpPr>
      <xdr:spPr>
        <a:xfrm>
          <a:off x="8483111" y="1672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135853</xdr:rowOff>
    </xdr:from>
    <xdr:to>
      <xdr:col>23</xdr:col>
      <xdr:colOff>517525</xdr:colOff>
      <xdr:row>38</xdr:row>
      <xdr:rowOff>139700</xdr:rowOff>
    </xdr:to>
    <xdr:cxnSp macro="">
      <xdr:nvCxnSpPr>
        <xdr:cNvPr id="498" name="直線コネクタ 497"/>
        <xdr:cNvCxnSpPr/>
      </xdr:nvCxnSpPr>
      <xdr:spPr>
        <a:xfrm flipV="1">
          <a:off x="15481300" y="6650953"/>
          <a:ext cx="8382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137332</xdr:rowOff>
    </xdr:from>
    <xdr:to>
      <xdr:col>22</xdr:col>
      <xdr:colOff>365125</xdr:colOff>
      <xdr:row>38</xdr:row>
      <xdr:rowOff>139700</xdr:rowOff>
    </xdr:to>
    <xdr:cxnSp macro="">
      <xdr:nvCxnSpPr>
        <xdr:cNvPr id="501" name="直線コネクタ 500"/>
        <xdr:cNvCxnSpPr/>
      </xdr:nvCxnSpPr>
      <xdr:spPr>
        <a:xfrm>
          <a:off x="14592300" y="6652432"/>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115105</xdr:rowOff>
    </xdr:from>
    <xdr:to>
      <xdr:col>21</xdr:col>
      <xdr:colOff>161925</xdr:colOff>
      <xdr:row>38</xdr:row>
      <xdr:rowOff>137332</xdr:rowOff>
    </xdr:to>
    <xdr:cxnSp macro="">
      <xdr:nvCxnSpPr>
        <xdr:cNvPr id="504" name="直線コネクタ 503"/>
        <xdr:cNvCxnSpPr/>
      </xdr:nvCxnSpPr>
      <xdr:spPr>
        <a:xfrm>
          <a:off x="13703300" y="6630205"/>
          <a:ext cx="889000" cy="2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22158</xdr:rowOff>
    </xdr:from>
    <xdr:ext cx="469744" cy="259045"/>
    <xdr:sp macro="" textlink="">
      <xdr:nvSpPr>
        <xdr:cNvPr id="506" name="テキスト ボックス 505"/>
        <xdr:cNvSpPr txBox="1"/>
      </xdr:nvSpPr>
      <xdr:spPr>
        <a:xfrm>
          <a:off x="14357427"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144997</xdr:rowOff>
    </xdr:from>
    <xdr:to>
      <xdr:col>19</xdr:col>
      <xdr:colOff>644525</xdr:colOff>
      <xdr:row>38</xdr:row>
      <xdr:rowOff>115105</xdr:rowOff>
    </xdr:to>
    <xdr:cxnSp macro="">
      <xdr:nvCxnSpPr>
        <xdr:cNvPr id="507" name="直線コネクタ 506"/>
        <xdr:cNvCxnSpPr/>
      </xdr:nvCxnSpPr>
      <xdr:spPr>
        <a:xfrm>
          <a:off x="12814300" y="6488647"/>
          <a:ext cx="889000" cy="1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161108</xdr:rowOff>
    </xdr:from>
    <xdr:ext cx="469744" cy="259045"/>
    <xdr:sp macro="" textlink="">
      <xdr:nvSpPr>
        <xdr:cNvPr id="509" name="テキスト ボックス 508"/>
        <xdr:cNvSpPr txBox="1"/>
      </xdr:nvSpPr>
      <xdr:spPr>
        <a:xfrm>
          <a:off x="13468427" y="667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135376</xdr:rowOff>
    </xdr:from>
    <xdr:ext cx="534377" cy="259045"/>
    <xdr:sp macro="" textlink="">
      <xdr:nvSpPr>
        <xdr:cNvPr id="511" name="テキスト ボックス 510"/>
        <xdr:cNvSpPr txBox="1"/>
      </xdr:nvSpPr>
      <xdr:spPr>
        <a:xfrm>
          <a:off x="12547111" y="665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85053</xdr:rowOff>
    </xdr:from>
    <xdr:to>
      <xdr:col>23</xdr:col>
      <xdr:colOff>568325</xdr:colOff>
      <xdr:row>39</xdr:row>
      <xdr:rowOff>15203</xdr:rowOff>
    </xdr:to>
    <xdr:sp macro="" textlink="">
      <xdr:nvSpPr>
        <xdr:cNvPr id="517" name="円/楕円 516"/>
        <xdr:cNvSpPr/>
      </xdr:nvSpPr>
      <xdr:spPr>
        <a:xfrm>
          <a:off x="16268700" y="660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46276</xdr:rowOff>
    </xdr:from>
    <xdr:ext cx="469744" cy="259045"/>
    <xdr:sp macro="" textlink="">
      <xdr:nvSpPr>
        <xdr:cNvPr id="518" name="災害復旧事業費該当値テキスト"/>
        <xdr:cNvSpPr txBox="1"/>
      </xdr:nvSpPr>
      <xdr:spPr>
        <a:xfrm>
          <a:off x="16370300" y="656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86532</xdr:rowOff>
    </xdr:from>
    <xdr:to>
      <xdr:col>21</xdr:col>
      <xdr:colOff>212725</xdr:colOff>
      <xdr:row>39</xdr:row>
      <xdr:rowOff>16682</xdr:rowOff>
    </xdr:to>
    <xdr:sp macro="" textlink="">
      <xdr:nvSpPr>
        <xdr:cNvPr id="521" name="円/楕円 520"/>
        <xdr:cNvSpPr/>
      </xdr:nvSpPr>
      <xdr:spPr>
        <a:xfrm>
          <a:off x="14541500" y="66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7809</xdr:rowOff>
    </xdr:from>
    <xdr:ext cx="469744" cy="259045"/>
    <xdr:sp macro="" textlink="">
      <xdr:nvSpPr>
        <xdr:cNvPr id="522" name="テキスト ボックス 521"/>
        <xdr:cNvSpPr txBox="1"/>
      </xdr:nvSpPr>
      <xdr:spPr>
        <a:xfrm>
          <a:off x="14357427" y="669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64305</xdr:rowOff>
    </xdr:from>
    <xdr:to>
      <xdr:col>20</xdr:col>
      <xdr:colOff>9525</xdr:colOff>
      <xdr:row>38</xdr:row>
      <xdr:rowOff>165905</xdr:rowOff>
    </xdr:to>
    <xdr:sp macro="" textlink="">
      <xdr:nvSpPr>
        <xdr:cNvPr id="523" name="円/楕円 522"/>
        <xdr:cNvSpPr/>
      </xdr:nvSpPr>
      <xdr:spPr>
        <a:xfrm>
          <a:off x="13652500" y="65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10982</xdr:rowOff>
    </xdr:from>
    <xdr:ext cx="534377" cy="259045"/>
    <xdr:sp macro="" textlink="">
      <xdr:nvSpPr>
        <xdr:cNvPr id="524" name="テキスト ボックス 523"/>
        <xdr:cNvSpPr txBox="1"/>
      </xdr:nvSpPr>
      <xdr:spPr>
        <a:xfrm>
          <a:off x="13436111" y="635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94197</xdr:rowOff>
    </xdr:from>
    <xdr:to>
      <xdr:col>18</xdr:col>
      <xdr:colOff>492125</xdr:colOff>
      <xdr:row>38</xdr:row>
      <xdr:rowOff>24347</xdr:rowOff>
    </xdr:to>
    <xdr:sp macro="" textlink="">
      <xdr:nvSpPr>
        <xdr:cNvPr id="525" name="円/楕円 524"/>
        <xdr:cNvSpPr/>
      </xdr:nvSpPr>
      <xdr:spPr>
        <a:xfrm>
          <a:off x="12763500" y="643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40874</xdr:rowOff>
    </xdr:from>
    <xdr:ext cx="534377" cy="259045"/>
    <xdr:sp macro="" textlink="">
      <xdr:nvSpPr>
        <xdr:cNvPr id="526" name="テキスト ボックス 525"/>
        <xdr:cNvSpPr txBox="1"/>
      </xdr:nvSpPr>
      <xdr:spPr>
        <a:xfrm>
          <a:off x="12547111" y="621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99484</xdr:rowOff>
    </xdr:from>
    <xdr:to>
      <xdr:col>23</xdr:col>
      <xdr:colOff>517525</xdr:colOff>
      <xdr:row>75</xdr:row>
      <xdr:rowOff>112337</xdr:rowOff>
    </xdr:to>
    <xdr:cxnSp macro="">
      <xdr:nvCxnSpPr>
        <xdr:cNvPr id="600" name="直線コネクタ 599"/>
        <xdr:cNvCxnSpPr/>
      </xdr:nvCxnSpPr>
      <xdr:spPr>
        <a:xfrm flipV="1">
          <a:off x="15481300" y="12958234"/>
          <a:ext cx="838200" cy="1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1" name="公債費平均値テキスト"/>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112337</xdr:rowOff>
    </xdr:from>
    <xdr:to>
      <xdr:col>22</xdr:col>
      <xdr:colOff>365125</xdr:colOff>
      <xdr:row>75</xdr:row>
      <xdr:rowOff>127853</xdr:rowOff>
    </xdr:to>
    <xdr:cxnSp macro="">
      <xdr:nvCxnSpPr>
        <xdr:cNvPr id="603" name="直線コネクタ 602"/>
        <xdr:cNvCxnSpPr/>
      </xdr:nvCxnSpPr>
      <xdr:spPr>
        <a:xfrm flipV="1">
          <a:off x="14592300" y="12971087"/>
          <a:ext cx="889000" cy="1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19155</xdr:rowOff>
    </xdr:from>
    <xdr:ext cx="534377" cy="259045"/>
    <xdr:sp macro="" textlink="">
      <xdr:nvSpPr>
        <xdr:cNvPr id="605" name="テキスト ボックス 604"/>
        <xdr:cNvSpPr txBox="1"/>
      </xdr:nvSpPr>
      <xdr:spPr>
        <a:xfrm>
          <a:off x="15214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127853</xdr:rowOff>
    </xdr:from>
    <xdr:to>
      <xdr:col>21</xdr:col>
      <xdr:colOff>161925</xdr:colOff>
      <xdr:row>75</xdr:row>
      <xdr:rowOff>150199</xdr:rowOff>
    </xdr:to>
    <xdr:cxnSp macro="">
      <xdr:nvCxnSpPr>
        <xdr:cNvPr id="606" name="直線コネクタ 605"/>
        <xdr:cNvCxnSpPr/>
      </xdr:nvCxnSpPr>
      <xdr:spPr>
        <a:xfrm flipV="1">
          <a:off x="13703300" y="12986603"/>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22661</xdr:rowOff>
    </xdr:from>
    <xdr:ext cx="534377" cy="259045"/>
    <xdr:sp macro="" textlink="">
      <xdr:nvSpPr>
        <xdr:cNvPr id="608" name="テキスト ボックス 607"/>
        <xdr:cNvSpPr txBox="1"/>
      </xdr:nvSpPr>
      <xdr:spPr>
        <a:xfrm>
          <a:off x="14325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150199</xdr:rowOff>
    </xdr:from>
    <xdr:to>
      <xdr:col>19</xdr:col>
      <xdr:colOff>644525</xdr:colOff>
      <xdr:row>75</xdr:row>
      <xdr:rowOff>167126</xdr:rowOff>
    </xdr:to>
    <xdr:cxnSp macro="">
      <xdr:nvCxnSpPr>
        <xdr:cNvPr id="609" name="直線コネクタ 608"/>
        <xdr:cNvCxnSpPr/>
      </xdr:nvCxnSpPr>
      <xdr:spPr>
        <a:xfrm flipV="1">
          <a:off x="12814300" y="13008949"/>
          <a:ext cx="889000" cy="1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11797</xdr:rowOff>
    </xdr:from>
    <xdr:ext cx="534377" cy="259045"/>
    <xdr:sp macro="" textlink="">
      <xdr:nvSpPr>
        <xdr:cNvPr id="611" name="テキスト ボックス 610"/>
        <xdr:cNvSpPr txBox="1"/>
      </xdr:nvSpPr>
      <xdr:spPr>
        <a:xfrm>
          <a:off x="13436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167948</xdr:rowOff>
    </xdr:from>
    <xdr:ext cx="534377" cy="259045"/>
    <xdr:sp macro="" textlink="">
      <xdr:nvSpPr>
        <xdr:cNvPr id="613" name="テキスト ボックス 612"/>
        <xdr:cNvSpPr txBox="1"/>
      </xdr:nvSpPr>
      <xdr:spPr>
        <a:xfrm>
          <a:off x="12547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48684</xdr:rowOff>
    </xdr:from>
    <xdr:to>
      <xdr:col>23</xdr:col>
      <xdr:colOff>568325</xdr:colOff>
      <xdr:row>75</xdr:row>
      <xdr:rowOff>150284</xdr:rowOff>
    </xdr:to>
    <xdr:sp macro="" textlink="">
      <xdr:nvSpPr>
        <xdr:cNvPr id="619" name="円/楕円 618"/>
        <xdr:cNvSpPr/>
      </xdr:nvSpPr>
      <xdr:spPr>
        <a:xfrm>
          <a:off x="16268700" y="129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71561</xdr:rowOff>
    </xdr:from>
    <xdr:ext cx="534377" cy="259045"/>
    <xdr:sp macro="" textlink="">
      <xdr:nvSpPr>
        <xdr:cNvPr id="620" name="公債費該当値テキスト"/>
        <xdr:cNvSpPr txBox="1"/>
      </xdr:nvSpPr>
      <xdr:spPr>
        <a:xfrm>
          <a:off x="16370300" y="1275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77,037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61537</xdr:rowOff>
    </xdr:from>
    <xdr:to>
      <xdr:col>22</xdr:col>
      <xdr:colOff>415925</xdr:colOff>
      <xdr:row>75</xdr:row>
      <xdr:rowOff>163137</xdr:rowOff>
    </xdr:to>
    <xdr:sp macro="" textlink="">
      <xdr:nvSpPr>
        <xdr:cNvPr id="621" name="円/楕円 620"/>
        <xdr:cNvSpPr/>
      </xdr:nvSpPr>
      <xdr:spPr>
        <a:xfrm>
          <a:off x="15430500" y="129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8214</xdr:rowOff>
    </xdr:from>
    <xdr:ext cx="534377" cy="259045"/>
    <xdr:sp macro="" textlink="">
      <xdr:nvSpPr>
        <xdr:cNvPr id="622" name="テキスト ボックス 621"/>
        <xdr:cNvSpPr txBox="1"/>
      </xdr:nvSpPr>
      <xdr:spPr>
        <a:xfrm>
          <a:off x="15214111" y="1269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74,788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77053</xdr:rowOff>
    </xdr:from>
    <xdr:to>
      <xdr:col>21</xdr:col>
      <xdr:colOff>212725</xdr:colOff>
      <xdr:row>76</xdr:row>
      <xdr:rowOff>7203</xdr:rowOff>
    </xdr:to>
    <xdr:sp macro="" textlink="">
      <xdr:nvSpPr>
        <xdr:cNvPr id="623" name="円/楕円 622"/>
        <xdr:cNvSpPr/>
      </xdr:nvSpPr>
      <xdr:spPr>
        <a:xfrm>
          <a:off x="14541500" y="129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169780</xdr:rowOff>
    </xdr:from>
    <xdr:ext cx="534377" cy="259045"/>
    <xdr:sp macro="" textlink="">
      <xdr:nvSpPr>
        <xdr:cNvPr id="624" name="テキスト ボックス 623"/>
        <xdr:cNvSpPr txBox="1"/>
      </xdr:nvSpPr>
      <xdr:spPr>
        <a:xfrm>
          <a:off x="14325111" y="130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72,073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99399</xdr:rowOff>
    </xdr:from>
    <xdr:to>
      <xdr:col>20</xdr:col>
      <xdr:colOff>9525</xdr:colOff>
      <xdr:row>76</xdr:row>
      <xdr:rowOff>29549</xdr:rowOff>
    </xdr:to>
    <xdr:sp macro="" textlink="">
      <xdr:nvSpPr>
        <xdr:cNvPr id="625" name="円/楕円 624"/>
        <xdr:cNvSpPr/>
      </xdr:nvSpPr>
      <xdr:spPr>
        <a:xfrm>
          <a:off x="13652500" y="1295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20676</xdr:rowOff>
    </xdr:from>
    <xdr:ext cx="534377" cy="259045"/>
    <xdr:sp macro="" textlink="">
      <xdr:nvSpPr>
        <xdr:cNvPr id="626" name="テキスト ボックス 625"/>
        <xdr:cNvSpPr txBox="1"/>
      </xdr:nvSpPr>
      <xdr:spPr>
        <a:xfrm>
          <a:off x="13436111" y="1305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68,163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116326</xdr:rowOff>
    </xdr:from>
    <xdr:to>
      <xdr:col>18</xdr:col>
      <xdr:colOff>492125</xdr:colOff>
      <xdr:row>76</xdr:row>
      <xdr:rowOff>46476</xdr:rowOff>
    </xdr:to>
    <xdr:sp macro="" textlink="">
      <xdr:nvSpPr>
        <xdr:cNvPr id="627" name="円/楕円 626"/>
        <xdr:cNvSpPr/>
      </xdr:nvSpPr>
      <xdr:spPr>
        <a:xfrm>
          <a:off x="12763500" y="1297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37603</xdr:rowOff>
    </xdr:from>
    <xdr:ext cx="534377" cy="259045"/>
    <xdr:sp macro="" textlink="">
      <xdr:nvSpPr>
        <xdr:cNvPr id="628" name="テキスト ボックス 627"/>
        <xdr:cNvSpPr txBox="1"/>
      </xdr:nvSpPr>
      <xdr:spPr>
        <a:xfrm>
          <a:off x="12547111" y="1306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127978</xdr:rowOff>
    </xdr:from>
    <xdr:to>
      <xdr:col>23</xdr:col>
      <xdr:colOff>517525</xdr:colOff>
      <xdr:row>98</xdr:row>
      <xdr:rowOff>130570</xdr:rowOff>
    </xdr:to>
    <xdr:cxnSp macro="">
      <xdr:nvCxnSpPr>
        <xdr:cNvPr id="655" name="直線コネクタ 654"/>
        <xdr:cNvCxnSpPr/>
      </xdr:nvCxnSpPr>
      <xdr:spPr>
        <a:xfrm>
          <a:off x="15481300" y="16930078"/>
          <a:ext cx="8382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127978</xdr:rowOff>
    </xdr:from>
    <xdr:to>
      <xdr:col>22</xdr:col>
      <xdr:colOff>365125</xdr:colOff>
      <xdr:row>98</xdr:row>
      <xdr:rowOff>130901</xdr:rowOff>
    </xdr:to>
    <xdr:cxnSp macro="">
      <xdr:nvCxnSpPr>
        <xdr:cNvPr id="658" name="直線コネクタ 657"/>
        <xdr:cNvCxnSpPr/>
      </xdr:nvCxnSpPr>
      <xdr:spPr>
        <a:xfrm flipV="1">
          <a:off x="14592300" y="16930078"/>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125718</xdr:rowOff>
    </xdr:from>
    <xdr:to>
      <xdr:col>21</xdr:col>
      <xdr:colOff>161925</xdr:colOff>
      <xdr:row>98</xdr:row>
      <xdr:rowOff>130901</xdr:rowOff>
    </xdr:to>
    <xdr:cxnSp macro="">
      <xdr:nvCxnSpPr>
        <xdr:cNvPr id="661" name="直線コネクタ 660"/>
        <xdr:cNvCxnSpPr/>
      </xdr:nvCxnSpPr>
      <xdr:spPr>
        <a:xfrm>
          <a:off x="13703300" y="16927818"/>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20243</xdr:rowOff>
    </xdr:from>
    <xdr:ext cx="534377" cy="259045"/>
    <xdr:sp macro="" textlink="">
      <xdr:nvSpPr>
        <xdr:cNvPr id="663" name="テキスト ボックス 662"/>
        <xdr:cNvSpPr txBox="1"/>
      </xdr:nvSpPr>
      <xdr:spPr>
        <a:xfrm>
          <a:off x="14325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125718</xdr:rowOff>
    </xdr:from>
    <xdr:to>
      <xdr:col>19</xdr:col>
      <xdr:colOff>644525</xdr:colOff>
      <xdr:row>98</xdr:row>
      <xdr:rowOff>129688</xdr:rowOff>
    </xdr:to>
    <xdr:cxnSp macro="">
      <xdr:nvCxnSpPr>
        <xdr:cNvPr id="664" name="直線コネクタ 663"/>
        <xdr:cNvCxnSpPr/>
      </xdr:nvCxnSpPr>
      <xdr:spPr>
        <a:xfrm flipV="1">
          <a:off x="12814300" y="16927818"/>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16611</xdr:rowOff>
    </xdr:from>
    <xdr:ext cx="534377" cy="259045"/>
    <xdr:sp macro="" textlink="">
      <xdr:nvSpPr>
        <xdr:cNvPr id="666" name="テキスト ボックス 665"/>
        <xdr:cNvSpPr txBox="1"/>
      </xdr:nvSpPr>
      <xdr:spPr>
        <a:xfrm>
          <a:off x="13436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79770</xdr:rowOff>
    </xdr:from>
    <xdr:to>
      <xdr:col>23</xdr:col>
      <xdr:colOff>568325</xdr:colOff>
      <xdr:row>99</xdr:row>
      <xdr:rowOff>9920</xdr:rowOff>
    </xdr:to>
    <xdr:sp macro="" textlink="">
      <xdr:nvSpPr>
        <xdr:cNvPr id="674" name="円/楕円 673"/>
        <xdr:cNvSpPr/>
      </xdr:nvSpPr>
      <xdr:spPr>
        <a:xfrm>
          <a:off x="16268700" y="16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534377" cy="259045"/>
    <xdr:sp macro="" textlink="">
      <xdr:nvSpPr>
        <xdr:cNvPr id="675" name="積立金該当値テキスト"/>
        <xdr:cNvSpPr txBox="1"/>
      </xdr:nvSpPr>
      <xdr:spPr>
        <a:xfrm>
          <a:off x="16370300" y="168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77178</xdr:rowOff>
    </xdr:from>
    <xdr:to>
      <xdr:col>22</xdr:col>
      <xdr:colOff>415925</xdr:colOff>
      <xdr:row>99</xdr:row>
      <xdr:rowOff>7328</xdr:rowOff>
    </xdr:to>
    <xdr:sp macro="" textlink="">
      <xdr:nvSpPr>
        <xdr:cNvPr id="676" name="円/楕円 675"/>
        <xdr:cNvSpPr/>
      </xdr:nvSpPr>
      <xdr:spPr>
        <a:xfrm>
          <a:off x="15430500" y="1687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169905</xdr:rowOff>
    </xdr:from>
    <xdr:ext cx="534377" cy="259045"/>
    <xdr:sp macro="" textlink="">
      <xdr:nvSpPr>
        <xdr:cNvPr id="677" name="テキスト ボックス 676"/>
        <xdr:cNvSpPr txBox="1"/>
      </xdr:nvSpPr>
      <xdr:spPr>
        <a:xfrm>
          <a:off x="15214111" y="1697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80101</xdr:rowOff>
    </xdr:from>
    <xdr:to>
      <xdr:col>21</xdr:col>
      <xdr:colOff>212725</xdr:colOff>
      <xdr:row>99</xdr:row>
      <xdr:rowOff>10251</xdr:rowOff>
    </xdr:to>
    <xdr:sp macro="" textlink="">
      <xdr:nvSpPr>
        <xdr:cNvPr id="678" name="円/楕円 677"/>
        <xdr:cNvSpPr/>
      </xdr:nvSpPr>
      <xdr:spPr>
        <a:xfrm>
          <a:off x="14541500" y="1688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1378</xdr:rowOff>
    </xdr:from>
    <xdr:ext cx="534377" cy="259045"/>
    <xdr:sp macro="" textlink="">
      <xdr:nvSpPr>
        <xdr:cNvPr id="679" name="テキスト ボックス 678"/>
        <xdr:cNvSpPr txBox="1"/>
      </xdr:nvSpPr>
      <xdr:spPr>
        <a:xfrm>
          <a:off x="14325111" y="169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74918</xdr:rowOff>
    </xdr:from>
    <xdr:to>
      <xdr:col>20</xdr:col>
      <xdr:colOff>9525</xdr:colOff>
      <xdr:row>99</xdr:row>
      <xdr:rowOff>5068</xdr:rowOff>
    </xdr:to>
    <xdr:sp macro="" textlink="">
      <xdr:nvSpPr>
        <xdr:cNvPr id="680" name="円/楕円 679"/>
        <xdr:cNvSpPr/>
      </xdr:nvSpPr>
      <xdr:spPr>
        <a:xfrm>
          <a:off x="13652500" y="168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167645</xdr:rowOff>
    </xdr:from>
    <xdr:ext cx="534377" cy="259045"/>
    <xdr:sp macro="" textlink="">
      <xdr:nvSpPr>
        <xdr:cNvPr id="681" name="テキスト ボックス 680"/>
        <xdr:cNvSpPr txBox="1"/>
      </xdr:nvSpPr>
      <xdr:spPr>
        <a:xfrm>
          <a:off x="13436111" y="169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78888</xdr:rowOff>
    </xdr:from>
    <xdr:to>
      <xdr:col>18</xdr:col>
      <xdr:colOff>492125</xdr:colOff>
      <xdr:row>99</xdr:row>
      <xdr:rowOff>9038</xdr:rowOff>
    </xdr:to>
    <xdr:sp macro="" textlink="">
      <xdr:nvSpPr>
        <xdr:cNvPr id="682" name="円/楕円 681"/>
        <xdr:cNvSpPr/>
      </xdr:nvSpPr>
      <xdr:spPr>
        <a:xfrm>
          <a:off x="12763500" y="168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165</xdr:rowOff>
    </xdr:from>
    <xdr:ext cx="534377" cy="259045"/>
    <xdr:sp macro="" textlink="">
      <xdr:nvSpPr>
        <xdr:cNvPr id="683" name="テキスト ボックス 682"/>
        <xdr:cNvSpPr txBox="1"/>
      </xdr:nvSpPr>
      <xdr:spPr>
        <a:xfrm>
          <a:off x="12547111" y="1697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139654</xdr:rowOff>
    </xdr:from>
    <xdr:to>
      <xdr:col>32</xdr:col>
      <xdr:colOff>187325</xdr:colOff>
      <xdr:row>38</xdr:row>
      <xdr:rowOff>139654</xdr:rowOff>
    </xdr:to>
    <xdr:cxnSp macro="">
      <xdr:nvCxnSpPr>
        <xdr:cNvPr id="710" name="直線コネクタ 709"/>
        <xdr:cNvCxnSpPr/>
      </xdr:nvCxnSpPr>
      <xdr:spPr>
        <a:xfrm>
          <a:off x="21323300" y="665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139654</xdr:rowOff>
    </xdr:from>
    <xdr:to>
      <xdr:col>31</xdr:col>
      <xdr:colOff>34925</xdr:colOff>
      <xdr:row>38</xdr:row>
      <xdr:rowOff>139654</xdr:rowOff>
    </xdr:to>
    <xdr:cxnSp macro="">
      <xdr:nvCxnSpPr>
        <xdr:cNvPr id="713" name="直線コネクタ 712"/>
        <xdr:cNvCxnSpPr/>
      </xdr:nvCxnSpPr>
      <xdr:spPr>
        <a:xfrm>
          <a:off x="20434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139654</xdr:rowOff>
    </xdr:from>
    <xdr:to>
      <xdr:col>29</xdr:col>
      <xdr:colOff>517525</xdr:colOff>
      <xdr:row>38</xdr:row>
      <xdr:rowOff>139654</xdr:rowOff>
    </xdr:to>
    <xdr:cxnSp macro="">
      <xdr:nvCxnSpPr>
        <xdr:cNvPr id="716" name="直線コネクタ 715"/>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99128</xdr:rowOff>
    </xdr:from>
    <xdr:ext cx="469744" cy="259045"/>
    <xdr:sp macro="" textlink="">
      <xdr:nvSpPr>
        <xdr:cNvPr id="718" name="テキスト ボックス 717"/>
        <xdr:cNvSpPr txBox="1"/>
      </xdr:nvSpPr>
      <xdr:spPr>
        <a:xfrm>
          <a:off x="20199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139654</xdr:rowOff>
    </xdr:from>
    <xdr:to>
      <xdr:col>28</xdr:col>
      <xdr:colOff>314325</xdr:colOff>
      <xdr:row>38</xdr:row>
      <xdr:rowOff>139654</xdr:rowOff>
    </xdr:to>
    <xdr:cxnSp macro="">
      <xdr:nvCxnSpPr>
        <xdr:cNvPr id="719" name="直線コネクタ 718"/>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88854</xdr:rowOff>
    </xdr:from>
    <xdr:to>
      <xdr:col>32</xdr:col>
      <xdr:colOff>238125</xdr:colOff>
      <xdr:row>39</xdr:row>
      <xdr:rowOff>19004</xdr:rowOff>
    </xdr:to>
    <xdr:sp macro="" textlink="">
      <xdr:nvSpPr>
        <xdr:cNvPr id="729" name="円/楕円 728"/>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3781</xdr:rowOff>
    </xdr:from>
    <xdr:ext cx="249299" cy="259045"/>
    <xdr:sp macro="" textlink="">
      <xdr:nvSpPr>
        <xdr:cNvPr id="730" name="投資及び出資金該当値テキスト"/>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88854</xdr:rowOff>
    </xdr:from>
    <xdr:to>
      <xdr:col>31</xdr:col>
      <xdr:colOff>85725</xdr:colOff>
      <xdr:row>39</xdr:row>
      <xdr:rowOff>19004</xdr:rowOff>
    </xdr:to>
    <xdr:sp macro="" textlink="">
      <xdr:nvSpPr>
        <xdr:cNvPr id="731" name="円/楕円 730"/>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10131</xdr:rowOff>
    </xdr:from>
    <xdr:ext cx="249299" cy="259045"/>
    <xdr:sp macro="" textlink="">
      <xdr:nvSpPr>
        <xdr:cNvPr id="732" name="テキスト ボックス 731"/>
        <xdr:cNvSpPr txBox="1"/>
      </xdr:nvSpPr>
      <xdr:spPr>
        <a:xfrm>
          <a:off x="21198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88854</xdr:rowOff>
    </xdr:from>
    <xdr:to>
      <xdr:col>29</xdr:col>
      <xdr:colOff>568325</xdr:colOff>
      <xdr:row>39</xdr:row>
      <xdr:rowOff>19004</xdr:rowOff>
    </xdr:to>
    <xdr:sp macro="" textlink="">
      <xdr:nvSpPr>
        <xdr:cNvPr id="733" name="円/楕円 732"/>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10131</xdr:rowOff>
    </xdr:from>
    <xdr:ext cx="249299" cy="259045"/>
    <xdr:sp macro="" textlink="">
      <xdr:nvSpPr>
        <xdr:cNvPr id="734" name="テキスト ボックス 733"/>
        <xdr:cNvSpPr txBox="1"/>
      </xdr:nvSpPr>
      <xdr:spPr>
        <a:xfrm>
          <a:off x="20309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88854</xdr:rowOff>
    </xdr:from>
    <xdr:to>
      <xdr:col>28</xdr:col>
      <xdr:colOff>365125</xdr:colOff>
      <xdr:row>39</xdr:row>
      <xdr:rowOff>19004</xdr:rowOff>
    </xdr:to>
    <xdr:sp macro="" textlink="">
      <xdr:nvSpPr>
        <xdr:cNvPr id="735" name="円/楕円 734"/>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10131</xdr:rowOff>
    </xdr:from>
    <xdr:ext cx="249299" cy="259045"/>
    <xdr:sp macro="" textlink="">
      <xdr:nvSpPr>
        <xdr:cNvPr id="736" name="テキスト ボックス 735"/>
        <xdr:cNvSpPr txBox="1"/>
      </xdr:nvSpPr>
      <xdr:spPr>
        <a:xfrm>
          <a:off x="19420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88854</xdr:rowOff>
    </xdr:from>
    <xdr:to>
      <xdr:col>27</xdr:col>
      <xdr:colOff>161925</xdr:colOff>
      <xdr:row>39</xdr:row>
      <xdr:rowOff>19004</xdr:rowOff>
    </xdr:to>
    <xdr:sp macro="" textlink="">
      <xdr:nvSpPr>
        <xdr:cNvPr id="737" name="円/楕円 736"/>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10131</xdr:rowOff>
    </xdr:from>
    <xdr:ext cx="249299" cy="259045"/>
    <xdr:sp macro="" textlink="">
      <xdr:nvSpPr>
        <xdr:cNvPr id="738" name="テキスト ボックス 737"/>
        <xdr:cNvSpPr txBox="1"/>
      </xdr:nvSpPr>
      <xdr:spPr>
        <a:xfrm>
          <a:off x="18531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34437</xdr:rowOff>
    </xdr:from>
    <xdr:to>
      <xdr:col>32</xdr:col>
      <xdr:colOff>187325</xdr:colOff>
      <xdr:row>59</xdr:row>
      <xdr:rowOff>34742</xdr:rowOff>
    </xdr:to>
    <xdr:cxnSp macro="">
      <xdr:nvCxnSpPr>
        <xdr:cNvPr id="767" name="直線コネクタ 766"/>
        <xdr:cNvCxnSpPr/>
      </xdr:nvCxnSpPr>
      <xdr:spPr>
        <a:xfrm flipV="1">
          <a:off x="21323300" y="10149987"/>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28394</xdr:rowOff>
    </xdr:from>
    <xdr:to>
      <xdr:col>31</xdr:col>
      <xdr:colOff>34925</xdr:colOff>
      <xdr:row>59</xdr:row>
      <xdr:rowOff>34742</xdr:rowOff>
    </xdr:to>
    <xdr:cxnSp macro="">
      <xdr:nvCxnSpPr>
        <xdr:cNvPr id="770" name="直線コネクタ 769"/>
        <xdr:cNvCxnSpPr/>
      </xdr:nvCxnSpPr>
      <xdr:spPr>
        <a:xfrm>
          <a:off x="20434300" y="10143944"/>
          <a:ext cx="889000" cy="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28394</xdr:rowOff>
    </xdr:from>
    <xdr:to>
      <xdr:col>29</xdr:col>
      <xdr:colOff>517525</xdr:colOff>
      <xdr:row>59</xdr:row>
      <xdr:rowOff>28993</xdr:rowOff>
    </xdr:to>
    <xdr:cxnSp macro="">
      <xdr:nvCxnSpPr>
        <xdr:cNvPr id="773" name="直線コネクタ 772"/>
        <xdr:cNvCxnSpPr/>
      </xdr:nvCxnSpPr>
      <xdr:spPr>
        <a:xfrm flipV="1">
          <a:off x="19545300" y="10143944"/>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77423</xdr:rowOff>
    </xdr:from>
    <xdr:ext cx="469744" cy="259045"/>
    <xdr:sp macro="" textlink="">
      <xdr:nvSpPr>
        <xdr:cNvPr id="775" name="テキスト ボックス 774"/>
        <xdr:cNvSpPr txBox="1"/>
      </xdr:nvSpPr>
      <xdr:spPr>
        <a:xfrm>
          <a:off x="20199427" y="1019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28993</xdr:rowOff>
    </xdr:from>
    <xdr:to>
      <xdr:col>28</xdr:col>
      <xdr:colOff>314325</xdr:colOff>
      <xdr:row>59</xdr:row>
      <xdr:rowOff>29229</xdr:rowOff>
    </xdr:to>
    <xdr:cxnSp macro="">
      <xdr:nvCxnSpPr>
        <xdr:cNvPr id="776" name="直線コネクタ 775"/>
        <xdr:cNvCxnSpPr/>
      </xdr:nvCxnSpPr>
      <xdr:spPr>
        <a:xfrm flipV="1">
          <a:off x="18656300" y="10144543"/>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74863</xdr:rowOff>
    </xdr:from>
    <xdr:ext cx="469744" cy="259045"/>
    <xdr:sp macro="" textlink="">
      <xdr:nvSpPr>
        <xdr:cNvPr id="778" name="テキスト ボックス 777"/>
        <xdr:cNvSpPr txBox="1"/>
      </xdr:nvSpPr>
      <xdr:spPr>
        <a:xfrm>
          <a:off x="19310427" y="101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73808</xdr:rowOff>
    </xdr:from>
    <xdr:ext cx="469744" cy="259045"/>
    <xdr:sp macro="" textlink="">
      <xdr:nvSpPr>
        <xdr:cNvPr id="780" name="テキスト ボックス 779"/>
        <xdr:cNvSpPr txBox="1"/>
      </xdr:nvSpPr>
      <xdr:spPr>
        <a:xfrm>
          <a:off x="18421427" y="1018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155087</xdr:rowOff>
    </xdr:from>
    <xdr:to>
      <xdr:col>32</xdr:col>
      <xdr:colOff>238125</xdr:colOff>
      <xdr:row>59</xdr:row>
      <xdr:rowOff>85237</xdr:rowOff>
    </xdr:to>
    <xdr:sp macro="" textlink="">
      <xdr:nvSpPr>
        <xdr:cNvPr id="786" name="円/楕円 785"/>
        <xdr:cNvSpPr/>
      </xdr:nvSpPr>
      <xdr:spPr>
        <a:xfrm>
          <a:off x="22110700" y="100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469744" cy="259045"/>
    <xdr:sp macro="" textlink="">
      <xdr:nvSpPr>
        <xdr:cNvPr id="787" name="貸付金該当値テキスト"/>
        <xdr:cNvSpPr txBox="1"/>
      </xdr:nvSpPr>
      <xdr:spPr>
        <a:xfrm>
          <a:off x="22212300" y="100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155392</xdr:rowOff>
    </xdr:from>
    <xdr:to>
      <xdr:col>31</xdr:col>
      <xdr:colOff>85725</xdr:colOff>
      <xdr:row>59</xdr:row>
      <xdr:rowOff>85542</xdr:rowOff>
    </xdr:to>
    <xdr:sp macro="" textlink="">
      <xdr:nvSpPr>
        <xdr:cNvPr id="788" name="円/楕円 787"/>
        <xdr:cNvSpPr/>
      </xdr:nvSpPr>
      <xdr:spPr>
        <a:xfrm>
          <a:off x="21272500" y="100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76669</xdr:rowOff>
    </xdr:from>
    <xdr:ext cx="469744" cy="259045"/>
    <xdr:sp macro="" textlink="">
      <xdr:nvSpPr>
        <xdr:cNvPr id="789" name="テキスト ボックス 788"/>
        <xdr:cNvSpPr txBox="1"/>
      </xdr:nvSpPr>
      <xdr:spPr>
        <a:xfrm>
          <a:off x="21088427" y="1019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149044</xdr:rowOff>
    </xdr:from>
    <xdr:to>
      <xdr:col>29</xdr:col>
      <xdr:colOff>568325</xdr:colOff>
      <xdr:row>59</xdr:row>
      <xdr:rowOff>79194</xdr:rowOff>
    </xdr:to>
    <xdr:sp macro="" textlink="">
      <xdr:nvSpPr>
        <xdr:cNvPr id="790" name="円/楕円 789"/>
        <xdr:cNvSpPr/>
      </xdr:nvSpPr>
      <xdr:spPr>
        <a:xfrm>
          <a:off x="20383500" y="1009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95721</xdr:rowOff>
    </xdr:from>
    <xdr:ext cx="469744" cy="259045"/>
    <xdr:sp macro="" textlink="">
      <xdr:nvSpPr>
        <xdr:cNvPr id="791" name="テキスト ボックス 790"/>
        <xdr:cNvSpPr txBox="1"/>
      </xdr:nvSpPr>
      <xdr:spPr>
        <a:xfrm>
          <a:off x="20199427" y="986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149643</xdr:rowOff>
    </xdr:from>
    <xdr:to>
      <xdr:col>28</xdr:col>
      <xdr:colOff>365125</xdr:colOff>
      <xdr:row>59</xdr:row>
      <xdr:rowOff>79793</xdr:rowOff>
    </xdr:to>
    <xdr:sp macro="" textlink="">
      <xdr:nvSpPr>
        <xdr:cNvPr id="792" name="円/楕円 791"/>
        <xdr:cNvSpPr/>
      </xdr:nvSpPr>
      <xdr:spPr>
        <a:xfrm>
          <a:off x="19494500" y="1009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96320</xdr:rowOff>
    </xdr:from>
    <xdr:ext cx="469744" cy="259045"/>
    <xdr:sp macro="" textlink="">
      <xdr:nvSpPr>
        <xdr:cNvPr id="793" name="テキスト ボックス 792"/>
        <xdr:cNvSpPr txBox="1"/>
      </xdr:nvSpPr>
      <xdr:spPr>
        <a:xfrm>
          <a:off x="19310427" y="98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149879</xdr:rowOff>
    </xdr:from>
    <xdr:to>
      <xdr:col>27</xdr:col>
      <xdr:colOff>161925</xdr:colOff>
      <xdr:row>59</xdr:row>
      <xdr:rowOff>80029</xdr:rowOff>
    </xdr:to>
    <xdr:sp macro="" textlink="">
      <xdr:nvSpPr>
        <xdr:cNvPr id="794" name="円/楕円 793"/>
        <xdr:cNvSpPr/>
      </xdr:nvSpPr>
      <xdr:spPr>
        <a:xfrm>
          <a:off x="18605500" y="100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96556</xdr:rowOff>
    </xdr:from>
    <xdr:ext cx="469744" cy="259045"/>
    <xdr:sp macro="" textlink="">
      <xdr:nvSpPr>
        <xdr:cNvPr id="795" name="テキスト ボックス 794"/>
        <xdr:cNvSpPr txBox="1"/>
      </xdr:nvSpPr>
      <xdr:spPr>
        <a:xfrm>
          <a:off x="18421427" y="986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5533</xdr:rowOff>
    </xdr:from>
    <xdr:to>
      <xdr:col>32</xdr:col>
      <xdr:colOff>187325</xdr:colOff>
      <xdr:row>76</xdr:row>
      <xdr:rowOff>77662</xdr:rowOff>
    </xdr:to>
    <xdr:cxnSp macro="">
      <xdr:nvCxnSpPr>
        <xdr:cNvPr id="827" name="直線コネクタ 826"/>
        <xdr:cNvCxnSpPr/>
      </xdr:nvCxnSpPr>
      <xdr:spPr>
        <a:xfrm>
          <a:off x="21323300" y="13035733"/>
          <a:ext cx="838200" cy="7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5533</xdr:rowOff>
    </xdr:from>
    <xdr:to>
      <xdr:col>31</xdr:col>
      <xdr:colOff>34925</xdr:colOff>
      <xdr:row>76</xdr:row>
      <xdr:rowOff>27446</xdr:rowOff>
    </xdr:to>
    <xdr:cxnSp macro="">
      <xdr:nvCxnSpPr>
        <xdr:cNvPr id="830" name="直線コネクタ 829"/>
        <xdr:cNvCxnSpPr/>
      </xdr:nvCxnSpPr>
      <xdr:spPr>
        <a:xfrm flipV="1">
          <a:off x="20434300" y="13035733"/>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2" name="テキスト ボックス 831"/>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27446</xdr:rowOff>
    </xdr:from>
    <xdr:to>
      <xdr:col>29</xdr:col>
      <xdr:colOff>517525</xdr:colOff>
      <xdr:row>76</xdr:row>
      <xdr:rowOff>30037</xdr:rowOff>
    </xdr:to>
    <xdr:cxnSp macro="">
      <xdr:nvCxnSpPr>
        <xdr:cNvPr id="833" name="直線コネクタ 832"/>
        <xdr:cNvCxnSpPr/>
      </xdr:nvCxnSpPr>
      <xdr:spPr>
        <a:xfrm flipV="1">
          <a:off x="19545300" y="1305764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40265</xdr:rowOff>
    </xdr:from>
    <xdr:ext cx="534377" cy="259045"/>
    <xdr:sp macro="" textlink="">
      <xdr:nvSpPr>
        <xdr:cNvPr id="835" name="テキスト ボックス 834"/>
        <xdr:cNvSpPr txBox="1"/>
      </xdr:nvSpPr>
      <xdr:spPr>
        <a:xfrm>
          <a:off x="20167111" y="132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30037</xdr:rowOff>
    </xdr:from>
    <xdr:to>
      <xdr:col>28</xdr:col>
      <xdr:colOff>314325</xdr:colOff>
      <xdr:row>76</xdr:row>
      <xdr:rowOff>32705</xdr:rowOff>
    </xdr:to>
    <xdr:cxnSp macro="">
      <xdr:nvCxnSpPr>
        <xdr:cNvPr id="836" name="直線コネクタ 835"/>
        <xdr:cNvCxnSpPr/>
      </xdr:nvCxnSpPr>
      <xdr:spPr>
        <a:xfrm flipV="1">
          <a:off x="18656300" y="13060237"/>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59380</xdr:rowOff>
    </xdr:from>
    <xdr:ext cx="534377" cy="259045"/>
    <xdr:sp macro="" textlink="">
      <xdr:nvSpPr>
        <xdr:cNvPr id="838" name="テキスト ボックス 837"/>
        <xdr:cNvSpPr txBox="1"/>
      </xdr:nvSpPr>
      <xdr:spPr>
        <a:xfrm>
          <a:off x="19278111" y="1326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102271</xdr:rowOff>
    </xdr:from>
    <xdr:ext cx="534377" cy="259045"/>
    <xdr:sp macro="" textlink="">
      <xdr:nvSpPr>
        <xdr:cNvPr id="840" name="テキスト ボックス 839"/>
        <xdr:cNvSpPr txBox="1"/>
      </xdr:nvSpPr>
      <xdr:spPr>
        <a:xfrm>
          <a:off x="18389111" y="133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26862</xdr:rowOff>
    </xdr:from>
    <xdr:to>
      <xdr:col>32</xdr:col>
      <xdr:colOff>238125</xdr:colOff>
      <xdr:row>76</xdr:row>
      <xdr:rowOff>128462</xdr:rowOff>
    </xdr:to>
    <xdr:sp macro="" textlink="">
      <xdr:nvSpPr>
        <xdr:cNvPr id="846" name="円/楕円 845"/>
        <xdr:cNvSpPr/>
      </xdr:nvSpPr>
      <xdr:spPr>
        <a:xfrm>
          <a:off x="22110700" y="130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49740</xdr:rowOff>
    </xdr:from>
    <xdr:ext cx="534377" cy="259045"/>
    <xdr:sp macro="" textlink="">
      <xdr:nvSpPr>
        <xdr:cNvPr id="847" name="繰出金該当値テキスト"/>
        <xdr:cNvSpPr txBox="1"/>
      </xdr:nvSpPr>
      <xdr:spPr>
        <a:xfrm>
          <a:off x="22212300" y="1290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79,199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126184</xdr:rowOff>
    </xdr:from>
    <xdr:to>
      <xdr:col>31</xdr:col>
      <xdr:colOff>85725</xdr:colOff>
      <xdr:row>76</xdr:row>
      <xdr:rowOff>56335</xdr:rowOff>
    </xdr:to>
    <xdr:sp macro="" textlink="">
      <xdr:nvSpPr>
        <xdr:cNvPr id="848" name="円/楕円 847"/>
        <xdr:cNvSpPr/>
      </xdr:nvSpPr>
      <xdr:spPr>
        <a:xfrm>
          <a:off x="21272500" y="129849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72861</xdr:rowOff>
    </xdr:from>
    <xdr:ext cx="534377" cy="259045"/>
    <xdr:sp macro="" textlink="">
      <xdr:nvSpPr>
        <xdr:cNvPr id="849" name="テキスト ボックス 848"/>
        <xdr:cNvSpPr txBox="1"/>
      </xdr:nvSpPr>
      <xdr:spPr>
        <a:xfrm>
          <a:off x="21056111" y="1276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85,825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148096</xdr:rowOff>
    </xdr:from>
    <xdr:to>
      <xdr:col>29</xdr:col>
      <xdr:colOff>568325</xdr:colOff>
      <xdr:row>76</xdr:row>
      <xdr:rowOff>78246</xdr:rowOff>
    </xdr:to>
    <xdr:sp macro="" textlink="">
      <xdr:nvSpPr>
        <xdr:cNvPr id="850" name="円/楕円 849"/>
        <xdr:cNvSpPr/>
      </xdr:nvSpPr>
      <xdr:spPr>
        <a:xfrm>
          <a:off x="20383500" y="130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94773</xdr:rowOff>
    </xdr:from>
    <xdr:ext cx="534377" cy="259045"/>
    <xdr:sp macro="" textlink="">
      <xdr:nvSpPr>
        <xdr:cNvPr id="851" name="テキスト ボックス 850"/>
        <xdr:cNvSpPr txBox="1"/>
      </xdr:nvSpPr>
      <xdr:spPr>
        <a:xfrm>
          <a:off x="20167111" y="1278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83,812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150687</xdr:rowOff>
    </xdr:from>
    <xdr:to>
      <xdr:col>28</xdr:col>
      <xdr:colOff>365125</xdr:colOff>
      <xdr:row>76</xdr:row>
      <xdr:rowOff>80837</xdr:rowOff>
    </xdr:to>
    <xdr:sp macro="" textlink="">
      <xdr:nvSpPr>
        <xdr:cNvPr id="852" name="円/楕円 851"/>
        <xdr:cNvSpPr/>
      </xdr:nvSpPr>
      <xdr:spPr>
        <a:xfrm>
          <a:off x="19494500" y="1300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97365</xdr:rowOff>
    </xdr:from>
    <xdr:ext cx="534377" cy="259045"/>
    <xdr:sp macro="" textlink="">
      <xdr:nvSpPr>
        <xdr:cNvPr id="853" name="テキスト ボックス 852"/>
        <xdr:cNvSpPr txBox="1"/>
      </xdr:nvSpPr>
      <xdr:spPr>
        <a:xfrm>
          <a:off x="19278111" y="127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83,574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153355</xdr:rowOff>
    </xdr:from>
    <xdr:to>
      <xdr:col>27</xdr:col>
      <xdr:colOff>161925</xdr:colOff>
      <xdr:row>76</xdr:row>
      <xdr:rowOff>83505</xdr:rowOff>
    </xdr:to>
    <xdr:sp macro="" textlink="">
      <xdr:nvSpPr>
        <xdr:cNvPr id="854" name="円/楕円 853"/>
        <xdr:cNvSpPr/>
      </xdr:nvSpPr>
      <xdr:spPr>
        <a:xfrm>
          <a:off x="18605500" y="1301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100031</xdr:rowOff>
    </xdr:from>
    <xdr:ext cx="534377" cy="259045"/>
    <xdr:sp macro="" textlink="">
      <xdr:nvSpPr>
        <xdr:cNvPr id="855" name="テキスト ボックス 854"/>
        <xdr:cNvSpPr txBox="1"/>
      </xdr:nvSpPr>
      <xdr:spPr>
        <a:xfrm>
          <a:off x="18389111" y="1278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83,329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普通建設事業費において、新規事業（道路新設、施設建築等）を年々抑制しているため、類似団体と比較しても低くなっている。</a:t>
          </a:r>
        </a:p>
        <a:p>
          <a:r>
            <a:rPr kumimoji="1" lang="ja-JP" altLang="en-US" sz="1300">
              <a:latin typeface="ＭＳ Ｐゴシック"/>
            </a:rPr>
            <a:t>その反面、更新事業は、高度成長期に整備されたインフラの長寿命化及び簡易水道施設の老朽化対策を行っているため、類似団体と比較すると大きくなっている。</a:t>
          </a:r>
        </a:p>
        <a:p>
          <a:r>
            <a:rPr kumimoji="1" lang="ja-JP" altLang="en-US" sz="1300">
              <a:latin typeface="ＭＳ Ｐゴシック"/>
            </a:rPr>
            <a:t>今後は、人口減少や高齢化に伴い自主財源の減少が予想されるなか、公共施設の長寿命化対策、適正配置、統廃合等により、維持費の削減を図っていく。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8,692
8,601
237.90
6,201,122
5,785,920
370,962
3,742,318
4,727,440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50419</xdr:rowOff>
    </xdr:from>
    <xdr:to>
      <xdr:col>6</xdr:col>
      <xdr:colOff>511175</xdr:colOff>
      <xdr:row>36</xdr:row>
      <xdr:rowOff>100838</xdr:rowOff>
    </xdr:to>
    <xdr:cxnSp macro="">
      <xdr:nvCxnSpPr>
        <xdr:cNvPr id="61" name="直線コネクタ 60"/>
        <xdr:cNvCxnSpPr/>
      </xdr:nvCxnSpPr>
      <xdr:spPr>
        <a:xfrm>
          <a:off x="3797300" y="6222619"/>
          <a:ext cx="8382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50419</xdr:rowOff>
    </xdr:from>
    <xdr:to>
      <xdr:col>5</xdr:col>
      <xdr:colOff>358775</xdr:colOff>
      <xdr:row>37</xdr:row>
      <xdr:rowOff>4953</xdr:rowOff>
    </xdr:to>
    <xdr:cxnSp macro="">
      <xdr:nvCxnSpPr>
        <xdr:cNvPr id="64" name="直線コネクタ 63"/>
        <xdr:cNvCxnSpPr/>
      </xdr:nvCxnSpPr>
      <xdr:spPr>
        <a:xfrm flipV="1">
          <a:off x="2908300" y="6222619"/>
          <a:ext cx="889000" cy="1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4953</xdr:rowOff>
    </xdr:from>
    <xdr:to>
      <xdr:col>4</xdr:col>
      <xdr:colOff>155575</xdr:colOff>
      <xdr:row>37</xdr:row>
      <xdr:rowOff>5588</xdr:rowOff>
    </xdr:to>
    <xdr:cxnSp macro="">
      <xdr:nvCxnSpPr>
        <xdr:cNvPr id="67" name="直線コネクタ 66"/>
        <xdr:cNvCxnSpPr/>
      </xdr:nvCxnSpPr>
      <xdr:spPr>
        <a:xfrm flipV="1">
          <a:off x="2019300" y="6348603"/>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146067</xdr:rowOff>
    </xdr:from>
    <xdr:ext cx="469744" cy="259045"/>
    <xdr:sp macro="" textlink="">
      <xdr:nvSpPr>
        <xdr:cNvPr id="69" name="テキスト ボックス 68"/>
        <xdr:cNvSpPr txBox="1"/>
      </xdr:nvSpPr>
      <xdr:spPr>
        <a:xfrm>
          <a:off x="2673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151892</xdr:rowOff>
    </xdr:from>
    <xdr:to>
      <xdr:col>2</xdr:col>
      <xdr:colOff>638175</xdr:colOff>
      <xdr:row>37</xdr:row>
      <xdr:rowOff>5588</xdr:rowOff>
    </xdr:to>
    <xdr:cxnSp macro="">
      <xdr:nvCxnSpPr>
        <xdr:cNvPr id="70" name="直線コネクタ 69"/>
        <xdr:cNvCxnSpPr/>
      </xdr:nvCxnSpPr>
      <xdr:spPr>
        <a:xfrm>
          <a:off x="1130300" y="632409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5478</xdr:rowOff>
    </xdr:from>
    <xdr:ext cx="469744" cy="259045"/>
    <xdr:sp macro="" textlink="">
      <xdr:nvSpPr>
        <xdr:cNvPr id="72" name="テキスト ボックス 71"/>
        <xdr:cNvSpPr txBox="1"/>
      </xdr:nvSpPr>
      <xdr:spPr>
        <a:xfrm>
          <a:off x="1784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140606</xdr:rowOff>
    </xdr:from>
    <xdr:ext cx="469744" cy="259045"/>
    <xdr:sp macro="" textlink="">
      <xdr:nvSpPr>
        <xdr:cNvPr id="74" name="テキスト ボックス 73"/>
        <xdr:cNvSpPr txBox="1"/>
      </xdr:nvSpPr>
      <xdr:spPr>
        <a:xfrm>
          <a:off x="895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50038</xdr:rowOff>
    </xdr:from>
    <xdr:to>
      <xdr:col>6</xdr:col>
      <xdr:colOff>561975</xdr:colOff>
      <xdr:row>36</xdr:row>
      <xdr:rowOff>151638</xdr:rowOff>
    </xdr:to>
    <xdr:sp macro="" textlink="">
      <xdr:nvSpPr>
        <xdr:cNvPr id="80" name="円/楕円 79"/>
        <xdr:cNvSpPr/>
      </xdr:nvSpPr>
      <xdr:spPr>
        <a:xfrm>
          <a:off x="45847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28465</xdr:rowOff>
    </xdr:from>
    <xdr:ext cx="469744" cy="259045"/>
    <xdr:sp macro="" textlink="">
      <xdr:nvSpPr>
        <xdr:cNvPr id="81" name="議会費該当値テキスト"/>
        <xdr:cNvSpPr txBox="1"/>
      </xdr:nvSpPr>
      <xdr:spPr>
        <a:xfrm>
          <a:off x="4686300"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171069</xdr:rowOff>
    </xdr:from>
    <xdr:to>
      <xdr:col>5</xdr:col>
      <xdr:colOff>409575</xdr:colOff>
      <xdr:row>36</xdr:row>
      <xdr:rowOff>101219</xdr:rowOff>
    </xdr:to>
    <xdr:sp macro="" textlink="">
      <xdr:nvSpPr>
        <xdr:cNvPr id="82" name="円/楕円 81"/>
        <xdr:cNvSpPr/>
      </xdr:nvSpPr>
      <xdr:spPr>
        <a:xfrm>
          <a:off x="3746500" y="61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92346</xdr:rowOff>
    </xdr:from>
    <xdr:ext cx="469744" cy="259045"/>
    <xdr:sp macro="" textlink="">
      <xdr:nvSpPr>
        <xdr:cNvPr id="83" name="テキスト ボックス 82"/>
        <xdr:cNvSpPr txBox="1"/>
      </xdr:nvSpPr>
      <xdr:spPr>
        <a:xfrm>
          <a:off x="3562427" y="62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125603</xdr:rowOff>
    </xdr:from>
    <xdr:to>
      <xdr:col>4</xdr:col>
      <xdr:colOff>206375</xdr:colOff>
      <xdr:row>37</xdr:row>
      <xdr:rowOff>55753</xdr:rowOff>
    </xdr:to>
    <xdr:sp macro="" textlink="">
      <xdr:nvSpPr>
        <xdr:cNvPr id="84" name="円/楕円 83"/>
        <xdr:cNvSpPr/>
      </xdr:nvSpPr>
      <xdr:spPr>
        <a:xfrm>
          <a:off x="2857500" y="62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46880</xdr:rowOff>
    </xdr:from>
    <xdr:ext cx="469744" cy="259045"/>
    <xdr:sp macro="" textlink="">
      <xdr:nvSpPr>
        <xdr:cNvPr id="85" name="テキスト ボックス 84"/>
        <xdr:cNvSpPr txBox="1"/>
      </xdr:nvSpPr>
      <xdr:spPr>
        <a:xfrm>
          <a:off x="2673427" y="639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126238</xdr:rowOff>
    </xdr:from>
    <xdr:to>
      <xdr:col>3</xdr:col>
      <xdr:colOff>3175</xdr:colOff>
      <xdr:row>37</xdr:row>
      <xdr:rowOff>56388</xdr:rowOff>
    </xdr:to>
    <xdr:sp macro="" textlink="">
      <xdr:nvSpPr>
        <xdr:cNvPr id="86" name="円/楕円 85"/>
        <xdr:cNvSpPr/>
      </xdr:nvSpPr>
      <xdr:spPr>
        <a:xfrm>
          <a:off x="1968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47515</xdr:rowOff>
    </xdr:from>
    <xdr:ext cx="469744" cy="259045"/>
    <xdr:sp macro="" textlink="">
      <xdr:nvSpPr>
        <xdr:cNvPr id="87" name="テキスト ボックス 86"/>
        <xdr:cNvSpPr txBox="1"/>
      </xdr:nvSpPr>
      <xdr:spPr>
        <a:xfrm>
          <a:off x="1784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101092</xdr:rowOff>
    </xdr:from>
    <xdr:to>
      <xdr:col>1</xdr:col>
      <xdr:colOff>485775</xdr:colOff>
      <xdr:row>37</xdr:row>
      <xdr:rowOff>31242</xdr:rowOff>
    </xdr:to>
    <xdr:sp macro="" textlink="">
      <xdr:nvSpPr>
        <xdr:cNvPr id="88" name="円/楕円 87"/>
        <xdr:cNvSpPr/>
      </xdr:nvSpPr>
      <xdr:spPr>
        <a:xfrm>
          <a:off x="1079500" y="62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22369</xdr:rowOff>
    </xdr:from>
    <xdr:ext cx="469744" cy="259045"/>
    <xdr:sp macro="" textlink="">
      <xdr:nvSpPr>
        <xdr:cNvPr id="89" name="テキスト ボックス 88"/>
        <xdr:cNvSpPr txBox="1"/>
      </xdr:nvSpPr>
      <xdr:spPr>
        <a:xfrm>
          <a:off x="895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92136</xdr:rowOff>
    </xdr:from>
    <xdr:to>
      <xdr:col>6</xdr:col>
      <xdr:colOff>511175</xdr:colOff>
      <xdr:row>58</xdr:row>
      <xdr:rowOff>94986</xdr:rowOff>
    </xdr:to>
    <xdr:cxnSp macro="">
      <xdr:nvCxnSpPr>
        <xdr:cNvPr id="116" name="直線コネクタ 115"/>
        <xdr:cNvCxnSpPr/>
      </xdr:nvCxnSpPr>
      <xdr:spPr>
        <a:xfrm flipV="1">
          <a:off x="3797300" y="10036236"/>
          <a:ext cx="8382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94986</xdr:rowOff>
    </xdr:from>
    <xdr:to>
      <xdr:col>5</xdr:col>
      <xdr:colOff>358775</xdr:colOff>
      <xdr:row>58</xdr:row>
      <xdr:rowOff>100840</xdr:rowOff>
    </xdr:to>
    <xdr:cxnSp macro="">
      <xdr:nvCxnSpPr>
        <xdr:cNvPr id="119" name="直線コネクタ 118"/>
        <xdr:cNvCxnSpPr/>
      </xdr:nvCxnSpPr>
      <xdr:spPr>
        <a:xfrm flipV="1">
          <a:off x="2908300" y="10039086"/>
          <a:ext cx="889000" cy="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100455</xdr:rowOff>
    </xdr:from>
    <xdr:to>
      <xdr:col>4</xdr:col>
      <xdr:colOff>155575</xdr:colOff>
      <xdr:row>58</xdr:row>
      <xdr:rowOff>100840</xdr:rowOff>
    </xdr:to>
    <xdr:cxnSp macro="">
      <xdr:nvCxnSpPr>
        <xdr:cNvPr id="122" name="直線コネクタ 121"/>
        <xdr:cNvCxnSpPr/>
      </xdr:nvCxnSpPr>
      <xdr:spPr>
        <a:xfrm>
          <a:off x="2019300" y="10044555"/>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154370</xdr:rowOff>
    </xdr:from>
    <xdr:ext cx="599010" cy="259045"/>
    <xdr:sp macro="" textlink="">
      <xdr:nvSpPr>
        <xdr:cNvPr id="124" name="テキスト ボックス 123"/>
        <xdr:cNvSpPr txBox="1"/>
      </xdr:nvSpPr>
      <xdr:spPr>
        <a:xfrm>
          <a:off x="2608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100455</xdr:rowOff>
    </xdr:from>
    <xdr:to>
      <xdr:col>2</xdr:col>
      <xdr:colOff>638175</xdr:colOff>
      <xdr:row>58</xdr:row>
      <xdr:rowOff>108183</xdr:rowOff>
    </xdr:to>
    <xdr:cxnSp macro="">
      <xdr:nvCxnSpPr>
        <xdr:cNvPr id="125" name="直線コネクタ 124"/>
        <xdr:cNvCxnSpPr/>
      </xdr:nvCxnSpPr>
      <xdr:spPr>
        <a:xfrm flipV="1">
          <a:off x="1130300" y="10044555"/>
          <a:ext cx="889000" cy="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153466</xdr:rowOff>
    </xdr:from>
    <xdr:ext cx="599010" cy="259045"/>
    <xdr:sp macro="" textlink="">
      <xdr:nvSpPr>
        <xdr:cNvPr id="127" name="テキスト ボックス 126"/>
        <xdr:cNvSpPr txBox="1"/>
      </xdr:nvSpPr>
      <xdr:spPr>
        <a:xfrm>
          <a:off x="1719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41336</xdr:rowOff>
    </xdr:from>
    <xdr:to>
      <xdr:col>6</xdr:col>
      <xdr:colOff>561975</xdr:colOff>
      <xdr:row>58</xdr:row>
      <xdr:rowOff>142936</xdr:rowOff>
    </xdr:to>
    <xdr:sp macro="" textlink="">
      <xdr:nvSpPr>
        <xdr:cNvPr id="135" name="円/楕円 134"/>
        <xdr:cNvSpPr/>
      </xdr:nvSpPr>
      <xdr:spPr>
        <a:xfrm>
          <a:off x="4584700" y="99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99010" cy="259045"/>
    <xdr:sp macro="" textlink="">
      <xdr:nvSpPr>
        <xdr:cNvPr id="136" name="総務費該当値テキスト"/>
        <xdr:cNvSpPr txBox="1"/>
      </xdr:nvSpPr>
      <xdr:spPr>
        <a:xfrm>
          <a:off x="4686300" y="995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44186</xdr:rowOff>
    </xdr:from>
    <xdr:to>
      <xdr:col>5</xdr:col>
      <xdr:colOff>409575</xdr:colOff>
      <xdr:row>58</xdr:row>
      <xdr:rowOff>145786</xdr:rowOff>
    </xdr:to>
    <xdr:sp macro="" textlink="">
      <xdr:nvSpPr>
        <xdr:cNvPr id="137" name="円/楕円 136"/>
        <xdr:cNvSpPr/>
      </xdr:nvSpPr>
      <xdr:spPr>
        <a:xfrm>
          <a:off x="3746500" y="998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136913</xdr:rowOff>
    </xdr:from>
    <xdr:ext cx="534377" cy="259045"/>
    <xdr:sp macro="" textlink="">
      <xdr:nvSpPr>
        <xdr:cNvPr id="138" name="テキスト ボックス 137"/>
        <xdr:cNvSpPr txBox="1"/>
      </xdr:nvSpPr>
      <xdr:spPr>
        <a:xfrm>
          <a:off x="3530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97,800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50040</xdr:rowOff>
    </xdr:from>
    <xdr:to>
      <xdr:col>4</xdr:col>
      <xdr:colOff>206375</xdr:colOff>
      <xdr:row>58</xdr:row>
      <xdr:rowOff>151640</xdr:rowOff>
    </xdr:to>
    <xdr:sp macro="" textlink="">
      <xdr:nvSpPr>
        <xdr:cNvPr id="139" name="円/楕円 138"/>
        <xdr:cNvSpPr/>
      </xdr:nvSpPr>
      <xdr:spPr>
        <a:xfrm>
          <a:off x="2857500" y="999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142767</xdr:rowOff>
    </xdr:from>
    <xdr:ext cx="534377" cy="259045"/>
    <xdr:sp macro="" textlink="">
      <xdr:nvSpPr>
        <xdr:cNvPr id="140" name="テキスト ボックス 139"/>
        <xdr:cNvSpPr txBox="1"/>
      </xdr:nvSpPr>
      <xdr:spPr>
        <a:xfrm>
          <a:off x="2641111" y="1008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49655</xdr:rowOff>
    </xdr:from>
    <xdr:to>
      <xdr:col>3</xdr:col>
      <xdr:colOff>3175</xdr:colOff>
      <xdr:row>58</xdr:row>
      <xdr:rowOff>151255</xdr:rowOff>
    </xdr:to>
    <xdr:sp macro="" textlink="">
      <xdr:nvSpPr>
        <xdr:cNvPr id="141" name="円/楕円 140"/>
        <xdr:cNvSpPr/>
      </xdr:nvSpPr>
      <xdr:spPr>
        <a:xfrm>
          <a:off x="1968500" y="99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142382</xdr:rowOff>
    </xdr:from>
    <xdr:ext cx="534377" cy="259045"/>
    <xdr:sp macro="" textlink="">
      <xdr:nvSpPr>
        <xdr:cNvPr id="142" name="テキスト ボックス 141"/>
        <xdr:cNvSpPr txBox="1"/>
      </xdr:nvSpPr>
      <xdr:spPr>
        <a:xfrm>
          <a:off x="1752111" y="1008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85,837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57383</xdr:rowOff>
    </xdr:from>
    <xdr:to>
      <xdr:col>1</xdr:col>
      <xdr:colOff>485775</xdr:colOff>
      <xdr:row>58</xdr:row>
      <xdr:rowOff>158983</xdr:rowOff>
    </xdr:to>
    <xdr:sp macro="" textlink="">
      <xdr:nvSpPr>
        <xdr:cNvPr id="143" name="円/楕円 142"/>
        <xdr:cNvSpPr/>
      </xdr:nvSpPr>
      <xdr:spPr>
        <a:xfrm>
          <a:off x="1079500" y="1000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150110</xdr:rowOff>
    </xdr:from>
    <xdr:ext cx="534377" cy="259045"/>
    <xdr:sp macro="" textlink="">
      <xdr:nvSpPr>
        <xdr:cNvPr id="144" name="テキスト ボックス 143"/>
        <xdr:cNvSpPr txBox="1"/>
      </xdr:nvSpPr>
      <xdr:spPr>
        <a:xfrm>
          <a:off x="863111" y="1009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166199</xdr:rowOff>
    </xdr:from>
    <xdr:to>
      <xdr:col>6</xdr:col>
      <xdr:colOff>511175</xdr:colOff>
      <xdr:row>77</xdr:row>
      <xdr:rowOff>44515</xdr:rowOff>
    </xdr:to>
    <xdr:cxnSp macro="">
      <xdr:nvCxnSpPr>
        <xdr:cNvPr id="172" name="直線コネクタ 171"/>
        <xdr:cNvCxnSpPr/>
      </xdr:nvCxnSpPr>
      <xdr:spPr>
        <a:xfrm flipV="1">
          <a:off x="3797300" y="13196399"/>
          <a:ext cx="838200" cy="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135905</xdr:rowOff>
    </xdr:from>
    <xdr:to>
      <xdr:col>5</xdr:col>
      <xdr:colOff>358775</xdr:colOff>
      <xdr:row>77</xdr:row>
      <xdr:rowOff>44515</xdr:rowOff>
    </xdr:to>
    <xdr:cxnSp macro="">
      <xdr:nvCxnSpPr>
        <xdr:cNvPr id="175" name="直線コネクタ 174"/>
        <xdr:cNvCxnSpPr/>
      </xdr:nvCxnSpPr>
      <xdr:spPr>
        <a:xfrm>
          <a:off x="2908300" y="13166105"/>
          <a:ext cx="889000" cy="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135905</xdr:rowOff>
    </xdr:from>
    <xdr:to>
      <xdr:col>4</xdr:col>
      <xdr:colOff>155575</xdr:colOff>
      <xdr:row>77</xdr:row>
      <xdr:rowOff>97468</xdr:rowOff>
    </xdr:to>
    <xdr:cxnSp macro="">
      <xdr:nvCxnSpPr>
        <xdr:cNvPr id="178" name="直線コネクタ 177"/>
        <xdr:cNvCxnSpPr/>
      </xdr:nvCxnSpPr>
      <xdr:spPr>
        <a:xfrm flipV="1">
          <a:off x="2019300" y="13166105"/>
          <a:ext cx="889000" cy="13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67456</xdr:rowOff>
    </xdr:from>
    <xdr:ext cx="599010" cy="259045"/>
    <xdr:sp macro="" textlink="">
      <xdr:nvSpPr>
        <xdr:cNvPr id="180" name="テキスト ボックス 179"/>
        <xdr:cNvSpPr txBox="1"/>
      </xdr:nvSpPr>
      <xdr:spPr>
        <a:xfrm>
          <a:off x="2608794" y="1326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97468</xdr:rowOff>
    </xdr:from>
    <xdr:to>
      <xdr:col>2</xdr:col>
      <xdr:colOff>638175</xdr:colOff>
      <xdr:row>77</xdr:row>
      <xdr:rowOff>113292</xdr:rowOff>
    </xdr:to>
    <xdr:cxnSp macro="">
      <xdr:nvCxnSpPr>
        <xdr:cNvPr id="181" name="直線コネクタ 180"/>
        <xdr:cNvCxnSpPr/>
      </xdr:nvCxnSpPr>
      <xdr:spPr>
        <a:xfrm flipV="1">
          <a:off x="1130300" y="13299118"/>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163191</xdr:rowOff>
    </xdr:from>
    <xdr:ext cx="599010" cy="259045"/>
    <xdr:sp macro="" textlink="">
      <xdr:nvSpPr>
        <xdr:cNvPr id="183" name="テキスト ボックス 182"/>
        <xdr:cNvSpPr txBox="1"/>
      </xdr:nvSpPr>
      <xdr:spPr>
        <a:xfrm>
          <a:off x="1719794"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167085</xdr:rowOff>
    </xdr:from>
    <xdr:ext cx="599010" cy="259045"/>
    <xdr:sp macro="" textlink="">
      <xdr:nvSpPr>
        <xdr:cNvPr id="185" name="テキスト ボックス 184"/>
        <xdr:cNvSpPr txBox="1"/>
      </xdr:nvSpPr>
      <xdr:spPr>
        <a:xfrm>
          <a:off x="830794" y="130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115399</xdr:rowOff>
    </xdr:from>
    <xdr:to>
      <xdr:col>6</xdr:col>
      <xdr:colOff>561975</xdr:colOff>
      <xdr:row>77</xdr:row>
      <xdr:rowOff>45549</xdr:rowOff>
    </xdr:to>
    <xdr:sp macro="" textlink="">
      <xdr:nvSpPr>
        <xdr:cNvPr id="191" name="円/楕円 190"/>
        <xdr:cNvSpPr/>
      </xdr:nvSpPr>
      <xdr:spPr>
        <a:xfrm>
          <a:off x="4584700" y="131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138276</xdr:rowOff>
    </xdr:from>
    <xdr:ext cx="599010" cy="259045"/>
    <xdr:sp macro="" textlink="">
      <xdr:nvSpPr>
        <xdr:cNvPr id="192" name="民生費該当値テキスト"/>
        <xdr:cNvSpPr txBox="1"/>
      </xdr:nvSpPr>
      <xdr:spPr>
        <a:xfrm>
          <a:off x="4686300" y="1299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169,204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165165</xdr:rowOff>
    </xdr:from>
    <xdr:to>
      <xdr:col>5</xdr:col>
      <xdr:colOff>409575</xdr:colOff>
      <xdr:row>77</xdr:row>
      <xdr:rowOff>95315</xdr:rowOff>
    </xdr:to>
    <xdr:sp macro="" textlink="">
      <xdr:nvSpPr>
        <xdr:cNvPr id="193" name="円/楕円 192"/>
        <xdr:cNvSpPr/>
      </xdr:nvSpPr>
      <xdr:spPr>
        <a:xfrm>
          <a:off x="3746500" y="131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86442</xdr:rowOff>
    </xdr:from>
    <xdr:ext cx="599010" cy="259045"/>
    <xdr:sp macro="" textlink="">
      <xdr:nvSpPr>
        <xdr:cNvPr id="194" name="テキスト ボックス 193"/>
        <xdr:cNvSpPr txBox="1"/>
      </xdr:nvSpPr>
      <xdr:spPr>
        <a:xfrm>
          <a:off x="3497794" y="1328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158,319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85105</xdr:rowOff>
    </xdr:from>
    <xdr:to>
      <xdr:col>4</xdr:col>
      <xdr:colOff>206375</xdr:colOff>
      <xdr:row>77</xdr:row>
      <xdr:rowOff>15255</xdr:rowOff>
    </xdr:to>
    <xdr:sp macro="" textlink="">
      <xdr:nvSpPr>
        <xdr:cNvPr id="195" name="円/楕円 194"/>
        <xdr:cNvSpPr/>
      </xdr:nvSpPr>
      <xdr:spPr>
        <a:xfrm>
          <a:off x="2857500" y="131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31782</xdr:rowOff>
    </xdr:from>
    <xdr:ext cx="599010" cy="259045"/>
    <xdr:sp macro="" textlink="">
      <xdr:nvSpPr>
        <xdr:cNvPr id="196" name="テキスト ボックス 195"/>
        <xdr:cNvSpPr txBox="1"/>
      </xdr:nvSpPr>
      <xdr:spPr>
        <a:xfrm>
          <a:off x="2608794" y="1289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46668</xdr:rowOff>
    </xdr:from>
    <xdr:to>
      <xdr:col>3</xdr:col>
      <xdr:colOff>3175</xdr:colOff>
      <xdr:row>77</xdr:row>
      <xdr:rowOff>148268</xdr:rowOff>
    </xdr:to>
    <xdr:sp macro="" textlink="">
      <xdr:nvSpPr>
        <xdr:cNvPr id="197" name="円/楕円 196"/>
        <xdr:cNvSpPr/>
      </xdr:nvSpPr>
      <xdr:spPr>
        <a:xfrm>
          <a:off x="1968500" y="1324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139395</xdr:rowOff>
    </xdr:from>
    <xdr:ext cx="599010" cy="259045"/>
    <xdr:sp macro="" textlink="">
      <xdr:nvSpPr>
        <xdr:cNvPr id="198" name="テキスト ボックス 197"/>
        <xdr:cNvSpPr txBox="1"/>
      </xdr:nvSpPr>
      <xdr:spPr>
        <a:xfrm>
          <a:off x="1719794" y="1334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146,737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62492</xdr:rowOff>
    </xdr:from>
    <xdr:to>
      <xdr:col>1</xdr:col>
      <xdr:colOff>485775</xdr:colOff>
      <xdr:row>77</xdr:row>
      <xdr:rowOff>164092</xdr:rowOff>
    </xdr:to>
    <xdr:sp macro="" textlink="">
      <xdr:nvSpPr>
        <xdr:cNvPr id="199" name="円/楕円 198"/>
        <xdr:cNvSpPr/>
      </xdr:nvSpPr>
      <xdr:spPr>
        <a:xfrm>
          <a:off x="1079500" y="1326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155219</xdr:rowOff>
    </xdr:from>
    <xdr:ext cx="599010" cy="259045"/>
    <xdr:sp macro="" textlink="">
      <xdr:nvSpPr>
        <xdr:cNvPr id="200" name="テキスト ボックス 199"/>
        <xdr:cNvSpPr txBox="1"/>
      </xdr:nvSpPr>
      <xdr:spPr>
        <a:xfrm>
          <a:off x="830794" y="1335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148636</xdr:rowOff>
    </xdr:from>
    <xdr:to>
      <xdr:col>6</xdr:col>
      <xdr:colOff>511175</xdr:colOff>
      <xdr:row>97</xdr:row>
      <xdr:rowOff>167224</xdr:rowOff>
    </xdr:to>
    <xdr:cxnSp macro="">
      <xdr:nvCxnSpPr>
        <xdr:cNvPr id="227" name="直線コネクタ 226"/>
        <xdr:cNvCxnSpPr/>
      </xdr:nvCxnSpPr>
      <xdr:spPr>
        <a:xfrm>
          <a:off x="3797300" y="16779286"/>
          <a:ext cx="838200" cy="1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133793</xdr:rowOff>
    </xdr:from>
    <xdr:to>
      <xdr:col>5</xdr:col>
      <xdr:colOff>358775</xdr:colOff>
      <xdr:row>97</xdr:row>
      <xdr:rowOff>148636</xdr:rowOff>
    </xdr:to>
    <xdr:cxnSp macro="">
      <xdr:nvCxnSpPr>
        <xdr:cNvPr id="230" name="直線コネクタ 229"/>
        <xdr:cNvCxnSpPr/>
      </xdr:nvCxnSpPr>
      <xdr:spPr>
        <a:xfrm>
          <a:off x="2908300" y="16764443"/>
          <a:ext cx="889000" cy="1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2" name="テキスト ボックス 231"/>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133793</xdr:rowOff>
    </xdr:from>
    <xdr:to>
      <xdr:col>4</xdr:col>
      <xdr:colOff>155575</xdr:colOff>
      <xdr:row>97</xdr:row>
      <xdr:rowOff>150106</xdr:rowOff>
    </xdr:to>
    <xdr:cxnSp macro="">
      <xdr:nvCxnSpPr>
        <xdr:cNvPr id="233" name="直線コネクタ 232"/>
        <xdr:cNvCxnSpPr/>
      </xdr:nvCxnSpPr>
      <xdr:spPr>
        <a:xfrm flipV="1">
          <a:off x="2019300" y="16764443"/>
          <a:ext cx="889000" cy="1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50449</xdr:rowOff>
    </xdr:from>
    <xdr:ext cx="534377" cy="259045"/>
    <xdr:sp macro="" textlink="">
      <xdr:nvSpPr>
        <xdr:cNvPr id="235" name="テキスト ボックス 234"/>
        <xdr:cNvSpPr txBox="1"/>
      </xdr:nvSpPr>
      <xdr:spPr>
        <a:xfrm>
          <a:off x="2641111" y="168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147591</xdr:rowOff>
    </xdr:from>
    <xdr:to>
      <xdr:col>2</xdr:col>
      <xdr:colOff>638175</xdr:colOff>
      <xdr:row>97</xdr:row>
      <xdr:rowOff>150106</xdr:rowOff>
    </xdr:to>
    <xdr:cxnSp macro="">
      <xdr:nvCxnSpPr>
        <xdr:cNvPr id="236" name="直線コネクタ 235"/>
        <xdr:cNvCxnSpPr/>
      </xdr:nvCxnSpPr>
      <xdr:spPr>
        <a:xfrm>
          <a:off x="1130300" y="1677824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49970</xdr:rowOff>
    </xdr:from>
    <xdr:ext cx="534377" cy="259045"/>
    <xdr:sp macro="" textlink="">
      <xdr:nvSpPr>
        <xdr:cNvPr id="238" name="テキスト ボックス 237"/>
        <xdr:cNvSpPr txBox="1"/>
      </xdr:nvSpPr>
      <xdr:spPr>
        <a:xfrm>
          <a:off x="1752111" y="1685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56306</xdr:rowOff>
    </xdr:from>
    <xdr:ext cx="534377" cy="259045"/>
    <xdr:sp macro="" textlink="">
      <xdr:nvSpPr>
        <xdr:cNvPr id="240" name="テキスト ボックス 239"/>
        <xdr:cNvSpPr txBox="1"/>
      </xdr:nvSpPr>
      <xdr:spPr>
        <a:xfrm>
          <a:off x="863111" y="1685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116424</xdr:rowOff>
    </xdr:from>
    <xdr:to>
      <xdr:col>6</xdr:col>
      <xdr:colOff>561975</xdr:colOff>
      <xdr:row>98</xdr:row>
      <xdr:rowOff>46574</xdr:rowOff>
    </xdr:to>
    <xdr:sp macro="" textlink="">
      <xdr:nvSpPr>
        <xdr:cNvPr id="246" name="円/楕円 245"/>
        <xdr:cNvSpPr/>
      </xdr:nvSpPr>
      <xdr:spPr>
        <a:xfrm>
          <a:off x="4584700" y="167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88939</xdr:rowOff>
    </xdr:from>
    <xdr:ext cx="534377" cy="259045"/>
    <xdr:sp macro="" textlink="">
      <xdr:nvSpPr>
        <xdr:cNvPr id="247" name="衛生費該当値テキスト"/>
        <xdr:cNvSpPr txBox="1"/>
      </xdr:nvSpPr>
      <xdr:spPr>
        <a:xfrm>
          <a:off x="4686300" y="167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62,960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97836</xdr:rowOff>
    </xdr:from>
    <xdr:to>
      <xdr:col>5</xdr:col>
      <xdr:colOff>409575</xdr:colOff>
      <xdr:row>98</xdr:row>
      <xdr:rowOff>27986</xdr:rowOff>
    </xdr:to>
    <xdr:sp macro="" textlink="">
      <xdr:nvSpPr>
        <xdr:cNvPr id="248" name="円/楕円 247"/>
        <xdr:cNvSpPr/>
      </xdr:nvSpPr>
      <xdr:spPr>
        <a:xfrm>
          <a:off x="3746500" y="167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44513</xdr:rowOff>
    </xdr:from>
    <xdr:ext cx="534377" cy="259045"/>
    <xdr:sp macro="" textlink="">
      <xdr:nvSpPr>
        <xdr:cNvPr id="249" name="テキスト ボックス 248"/>
        <xdr:cNvSpPr txBox="1"/>
      </xdr:nvSpPr>
      <xdr:spPr>
        <a:xfrm>
          <a:off x="3530111" y="1650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71,091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82993</xdr:rowOff>
    </xdr:from>
    <xdr:to>
      <xdr:col>4</xdr:col>
      <xdr:colOff>206375</xdr:colOff>
      <xdr:row>98</xdr:row>
      <xdr:rowOff>13143</xdr:rowOff>
    </xdr:to>
    <xdr:sp macro="" textlink="">
      <xdr:nvSpPr>
        <xdr:cNvPr id="250" name="円/楕円 249"/>
        <xdr:cNvSpPr/>
      </xdr:nvSpPr>
      <xdr:spPr>
        <a:xfrm>
          <a:off x="2857500" y="167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29670</xdr:rowOff>
    </xdr:from>
    <xdr:ext cx="534377" cy="259045"/>
    <xdr:sp macro="" textlink="">
      <xdr:nvSpPr>
        <xdr:cNvPr id="251" name="テキスト ボックス 250"/>
        <xdr:cNvSpPr txBox="1"/>
      </xdr:nvSpPr>
      <xdr:spPr>
        <a:xfrm>
          <a:off x="2641111" y="1648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99306</xdr:rowOff>
    </xdr:from>
    <xdr:to>
      <xdr:col>3</xdr:col>
      <xdr:colOff>3175</xdr:colOff>
      <xdr:row>98</xdr:row>
      <xdr:rowOff>29456</xdr:rowOff>
    </xdr:to>
    <xdr:sp macro="" textlink="">
      <xdr:nvSpPr>
        <xdr:cNvPr id="252" name="円/楕円 251"/>
        <xdr:cNvSpPr/>
      </xdr:nvSpPr>
      <xdr:spPr>
        <a:xfrm>
          <a:off x="1968500" y="1672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45983</xdr:rowOff>
    </xdr:from>
    <xdr:ext cx="534377" cy="259045"/>
    <xdr:sp macro="" textlink="">
      <xdr:nvSpPr>
        <xdr:cNvPr id="253" name="テキスト ボックス 252"/>
        <xdr:cNvSpPr txBox="1"/>
      </xdr:nvSpPr>
      <xdr:spPr>
        <a:xfrm>
          <a:off x="1752111" y="1650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96791</xdr:rowOff>
    </xdr:from>
    <xdr:to>
      <xdr:col>1</xdr:col>
      <xdr:colOff>485775</xdr:colOff>
      <xdr:row>98</xdr:row>
      <xdr:rowOff>26941</xdr:rowOff>
    </xdr:to>
    <xdr:sp macro="" textlink="">
      <xdr:nvSpPr>
        <xdr:cNvPr id="254" name="円/楕円 253"/>
        <xdr:cNvSpPr/>
      </xdr:nvSpPr>
      <xdr:spPr>
        <a:xfrm>
          <a:off x="1079500" y="1672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43468</xdr:rowOff>
    </xdr:from>
    <xdr:ext cx="534377" cy="259045"/>
    <xdr:sp macro="" textlink="">
      <xdr:nvSpPr>
        <xdr:cNvPr id="255" name="テキスト ボックス 254"/>
        <xdr:cNvSpPr txBox="1"/>
      </xdr:nvSpPr>
      <xdr:spPr>
        <a:xfrm>
          <a:off x="863111" y="165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35611</xdr:rowOff>
    </xdr:from>
    <xdr:to>
      <xdr:col>15</xdr:col>
      <xdr:colOff>180975</xdr:colOff>
      <xdr:row>39</xdr:row>
      <xdr:rowOff>35840</xdr:rowOff>
    </xdr:to>
    <xdr:cxnSp macro="">
      <xdr:nvCxnSpPr>
        <xdr:cNvPr id="284" name="直線コネクタ 283"/>
        <xdr:cNvCxnSpPr/>
      </xdr:nvCxnSpPr>
      <xdr:spPr>
        <a:xfrm flipV="1">
          <a:off x="9639300" y="672216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35840</xdr:rowOff>
    </xdr:from>
    <xdr:to>
      <xdr:col>14</xdr:col>
      <xdr:colOff>28575</xdr:colOff>
      <xdr:row>39</xdr:row>
      <xdr:rowOff>36068</xdr:rowOff>
    </xdr:to>
    <xdr:cxnSp macro="">
      <xdr:nvCxnSpPr>
        <xdr:cNvPr id="287" name="直線コネクタ 286"/>
        <xdr:cNvCxnSpPr/>
      </xdr:nvCxnSpPr>
      <xdr:spPr>
        <a:xfrm flipV="1">
          <a:off x="8750300" y="672239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118173</xdr:rowOff>
    </xdr:from>
    <xdr:to>
      <xdr:col>12</xdr:col>
      <xdr:colOff>511175</xdr:colOff>
      <xdr:row>39</xdr:row>
      <xdr:rowOff>36068</xdr:rowOff>
    </xdr:to>
    <xdr:cxnSp macro="">
      <xdr:nvCxnSpPr>
        <xdr:cNvPr id="290" name="直線コネクタ 289"/>
        <xdr:cNvCxnSpPr/>
      </xdr:nvCxnSpPr>
      <xdr:spPr>
        <a:xfrm>
          <a:off x="7861300" y="6633273"/>
          <a:ext cx="889000" cy="8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46436</xdr:rowOff>
    </xdr:from>
    <xdr:ext cx="469744" cy="259045"/>
    <xdr:sp macro="" textlink="">
      <xdr:nvSpPr>
        <xdr:cNvPr id="292" name="テキスト ボックス 291"/>
        <xdr:cNvSpPr txBox="1"/>
      </xdr:nvSpPr>
      <xdr:spPr>
        <a:xfrm>
          <a:off x="8515427" y="63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118173</xdr:rowOff>
    </xdr:from>
    <xdr:to>
      <xdr:col>11</xdr:col>
      <xdr:colOff>307975</xdr:colOff>
      <xdr:row>38</xdr:row>
      <xdr:rowOff>150558</xdr:rowOff>
    </xdr:to>
    <xdr:cxnSp macro="">
      <xdr:nvCxnSpPr>
        <xdr:cNvPr id="293" name="直線コネクタ 292"/>
        <xdr:cNvCxnSpPr/>
      </xdr:nvCxnSpPr>
      <xdr:spPr>
        <a:xfrm flipV="1">
          <a:off x="6972300" y="6633273"/>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144810</xdr:rowOff>
    </xdr:from>
    <xdr:ext cx="469744" cy="259045"/>
    <xdr:sp macro="" textlink="">
      <xdr:nvSpPr>
        <xdr:cNvPr id="295" name="テキスト ボックス 294"/>
        <xdr:cNvSpPr txBox="1"/>
      </xdr:nvSpPr>
      <xdr:spPr>
        <a:xfrm>
          <a:off x="7626427" y="63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140924</xdr:rowOff>
    </xdr:from>
    <xdr:ext cx="469744" cy="259045"/>
    <xdr:sp macro="" textlink="">
      <xdr:nvSpPr>
        <xdr:cNvPr id="297" name="テキスト ボックス 296"/>
        <xdr:cNvSpPr txBox="1"/>
      </xdr:nvSpPr>
      <xdr:spPr>
        <a:xfrm>
          <a:off x="6737427" y="63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156261</xdr:rowOff>
    </xdr:from>
    <xdr:to>
      <xdr:col>15</xdr:col>
      <xdr:colOff>231775</xdr:colOff>
      <xdr:row>39</xdr:row>
      <xdr:rowOff>86411</xdr:rowOff>
    </xdr:to>
    <xdr:sp macro="" textlink="">
      <xdr:nvSpPr>
        <xdr:cNvPr id="303" name="円/楕円 302"/>
        <xdr:cNvSpPr/>
      </xdr:nvSpPr>
      <xdr:spPr>
        <a:xfrm>
          <a:off x="104267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108628</xdr:rowOff>
    </xdr:from>
    <xdr:ext cx="378565" cy="259045"/>
    <xdr:sp macro="" textlink="">
      <xdr:nvSpPr>
        <xdr:cNvPr id="304" name="労働費該当値テキスト"/>
        <xdr:cNvSpPr txBox="1"/>
      </xdr:nvSpPr>
      <xdr:spPr>
        <a:xfrm>
          <a:off x="10528300" y="6623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156490</xdr:rowOff>
    </xdr:from>
    <xdr:to>
      <xdr:col>14</xdr:col>
      <xdr:colOff>79375</xdr:colOff>
      <xdr:row>39</xdr:row>
      <xdr:rowOff>86640</xdr:rowOff>
    </xdr:to>
    <xdr:sp macro="" textlink="">
      <xdr:nvSpPr>
        <xdr:cNvPr id="305" name="円/楕円 304"/>
        <xdr:cNvSpPr/>
      </xdr:nvSpPr>
      <xdr:spPr>
        <a:xfrm>
          <a:off x="9588500" y="66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77767</xdr:rowOff>
    </xdr:from>
    <xdr:ext cx="378565" cy="259045"/>
    <xdr:sp macro="" textlink="">
      <xdr:nvSpPr>
        <xdr:cNvPr id="306" name="テキスト ボックス 305"/>
        <xdr:cNvSpPr txBox="1"/>
      </xdr:nvSpPr>
      <xdr:spPr>
        <a:xfrm>
          <a:off x="9450017" y="6764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156718</xdr:rowOff>
    </xdr:from>
    <xdr:to>
      <xdr:col>12</xdr:col>
      <xdr:colOff>561975</xdr:colOff>
      <xdr:row>39</xdr:row>
      <xdr:rowOff>86868</xdr:rowOff>
    </xdr:to>
    <xdr:sp macro="" textlink="">
      <xdr:nvSpPr>
        <xdr:cNvPr id="307" name="円/楕円 306"/>
        <xdr:cNvSpPr/>
      </xdr:nvSpPr>
      <xdr:spPr>
        <a:xfrm>
          <a:off x="8699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77995</xdr:rowOff>
    </xdr:from>
    <xdr:ext cx="378565" cy="259045"/>
    <xdr:sp macro="" textlink="">
      <xdr:nvSpPr>
        <xdr:cNvPr id="308" name="テキスト ボックス 307"/>
        <xdr:cNvSpPr txBox="1"/>
      </xdr:nvSpPr>
      <xdr:spPr>
        <a:xfrm>
          <a:off x="8561017" y="676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67373</xdr:rowOff>
    </xdr:from>
    <xdr:to>
      <xdr:col>11</xdr:col>
      <xdr:colOff>358775</xdr:colOff>
      <xdr:row>38</xdr:row>
      <xdr:rowOff>168973</xdr:rowOff>
    </xdr:to>
    <xdr:sp macro="" textlink="">
      <xdr:nvSpPr>
        <xdr:cNvPr id="309" name="円/楕円 308"/>
        <xdr:cNvSpPr/>
      </xdr:nvSpPr>
      <xdr:spPr>
        <a:xfrm>
          <a:off x="7810500" y="65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160100</xdr:rowOff>
    </xdr:from>
    <xdr:ext cx="469744" cy="259045"/>
    <xdr:sp macro="" textlink="">
      <xdr:nvSpPr>
        <xdr:cNvPr id="310" name="テキスト ボックス 309"/>
        <xdr:cNvSpPr txBox="1"/>
      </xdr:nvSpPr>
      <xdr:spPr>
        <a:xfrm>
          <a:off x="7626427" y="66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99758</xdr:rowOff>
    </xdr:from>
    <xdr:to>
      <xdr:col>10</xdr:col>
      <xdr:colOff>155575</xdr:colOff>
      <xdr:row>39</xdr:row>
      <xdr:rowOff>29908</xdr:rowOff>
    </xdr:to>
    <xdr:sp macro="" textlink="">
      <xdr:nvSpPr>
        <xdr:cNvPr id="311" name="円/楕円 310"/>
        <xdr:cNvSpPr/>
      </xdr:nvSpPr>
      <xdr:spPr>
        <a:xfrm>
          <a:off x="6921500" y="66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21035</xdr:rowOff>
    </xdr:from>
    <xdr:ext cx="469744" cy="259045"/>
    <xdr:sp macro="" textlink="">
      <xdr:nvSpPr>
        <xdr:cNvPr id="312" name="テキスト ボックス 311"/>
        <xdr:cNvSpPr txBox="1"/>
      </xdr:nvSpPr>
      <xdr:spPr>
        <a:xfrm>
          <a:off x="6737427" y="67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128519</xdr:rowOff>
    </xdr:from>
    <xdr:to>
      <xdr:col>15</xdr:col>
      <xdr:colOff>180975</xdr:colOff>
      <xdr:row>57</xdr:row>
      <xdr:rowOff>167587</xdr:rowOff>
    </xdr:to>
    <xdr:cxnSp macro="">
      <xdr:nvCxnSpPr>
        <xdr:cNvPr id="339" name="直線コネクタ 338"/>
        <xdr:cNvCxnSpPr/>
      </xdr:nvCxnSpPr>
      <xdr:spPr>
        <a:xfrm flipV="1">
          <a:off x="9639300" y="9901169"/>
          <a:ext cx="8382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149777</xdr:rowOff>
    </xdr:from>
    <xdr:to>
      <xdr:col>14</xdr:col>
      <xdr:colOff>28575</xdr:colOff>
      <xdr:row>57</xdr:row>
      <xdr:rowOff>167587</xdr:rowOff>
    </xdr:to>
    <xdr:cxnSp macro="">
      <xdr:nvCxnSpPr>
        <xdr:cNvPr id="342" name="直線コネクタ 341"/>
        <xdr:cNvCxnSpPr/>
      </xdr:nvCxnSpPr>
      <xdr:spPr>
        <a:xfrm>
          <a:off x="8750300" y="9922427"/>
          <a:ext cx="889000" cy="1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71341</xdr:rowOff>
    </xdr:from>
    <xdr:ext cx="534377" cy="259045"/>
    <xdr:sp macro="" textlink="">
      <xdr:nvSpPr>
        <xdr:cNvPr id="344" name="テキスト ボックス 343"/>
        <xdr:cNvSpPr txBox="1"/>
      </xdr:nvSpPr>
      <xdr:spPr>
        <a:xfrm>
          <a:off x="9372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138877</xdr:rowOff>
    </xdr:from>
    <xdr:to>
      <xdr:col>12</xdr:col>
      <xdr:colOff>511175</xdr:colOff>
      <xdr:row>57</xdr:row>
      <xdr:rowOff>149777</xdr:rowOff>
    </xdr:to>
    <xdr:cxnSp macro="">
      <xdr:nvCxnSpPr>
        <xdr:cNvPr id="345" name="直線コネクタ 344"/>
        <xdr:cNvCxnSpPr/>
      </xdr:nvCxnSpPr>
      <xdr:spPr>
        <a:xfrm>
          <a:off x="7861300" y="9911527"/>
          <a:ext cx="889000" cy="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66127</xdr:rowOff>
    </xdr:from>
    <xdr:ext cx="534377" cy="259045"/>
    <xdr:sp macro="" textlink="">
      <xdr:nvSpPr>
        <xdr:cNvPr id="347" name="テキスト ボックス 346"/>
        <xdr:cNvSpPr txBox="1"/>
      </xdr:nvSpPr>
      <xdr:spPr>
        <a:xfrm>
          <a:off x="8483111" y="100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138877</xdr:rowOff>
    </xdr:from>
    <xdr:to>
      <xdr:col>11</xdr:col>
      <xdr:colOff>307975</xdr:colOff>
      <xdr:row>57</xdr:row>
      <xdr:rowOff>142912</xdr:rowOff>
    </xdr:to>
    <xdr:cxnSp macro="">
      <xdr:nvCxnSpPr>
        <xdr:cNvPr id="348" name="直線コネクタ 347"/>
        <xdr:cNvCxnSpPr/>
      </xdr:nvCxnSpPr>
      <xdr:spPr>
        <a:xfrm flipV="1">
          <a:off x="6972300" y="9911527"/>
          <a:ext cx="889000" cy="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65123</xdr:rowOff>
    </xdr:from>
    <xdr:ext cx="534377" cy="259045"/>
    <xdr:sp macro="" textlink="">
      <xdr:nvSpPr>
        <xdr:cNvPr id="350" name="テキスト ボックス 349"/>
        <xdr:cNvSpPr txBox="1"/>
      </xdr:nvSpPr>
      <xdr:spPr>
        <a:xfrm>
          <a:off x="7594111" y="100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72096</xdr:rowOff>
    </xdr:from>
    <xdr:ext cx="534377" cy="259045"/>
    <xdr:sp macro="" textlink="">
      <xdr:nvSpPr>
        <xdr:cNvPr id="352" name="テキスト ボックス 351"/>
        <xdr:cNvSpPr txBox="1"/>
      </xdr:nvSpPr>
      <xdr:spPr>
        <a:xfrm>
          <a:off x="6705111"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77719</xdr:rowOff>
    </xdr:from>
    <xdr:to>
      <xdr:col>15</xdr:col>
      <xdr:colOff>231775</xdr:colOff>
      <xdr:row>58</xdr:row>
      <xdr:rowOff>7869</xdr:rowOff>
    </xdr:to>
    <xdr:sp macro="" textlink="">
      <xdr:nvSpPr>
        <xdr:cNvPr id="358" name="円/楕円 357"/>
        <xdr:cNvSpPr/>
      </xdr:nvSpPr>
      <xdr:spPr>
        <a:xfrm>
          <a:off x="10426700" y="985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100596</xdr:rowOff>
    </xdr:from>
    <xdr:ext cx="534377" cy="259045"/>
    <xdr:sp macro="" textlink="">
      <xdr:nvSpPr>
        <xdr:cNvPr id="359" name="農林水産業費該当値テキスト"/>
        <xdr:cNvSpPr txBox="1"/>
      </xdr:nvSpPr>
      <xdr:spPr>
        <a:xfrm>
          <a:off x="10528300" y="970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79,891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116787</xdr:rowOff>
    </xdr:from>
    <xdr:to>
      <xdr:col>14</xdr:col>
      <xdr:colOff>79375</xdr:colOff>
      <xdr:row>58</xdr:row>
      <xdr:rowOff>46937</xdr:rowOff>
    </xdr:to>
    <xdr:sp macro="" textlink="">
      <xdr:nvSpPr>
        <xdr:cNvPr id="360" name="円/楕円 359"/>
        <xdr:cNvSpPr/>
      </xdr:nvSpPr>
      <xdr:spPr>
        <a:xfrm>
          <a:off x="9588500" y="98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63464</xdr:rowOff>
    </xdr:from>
    <xdr:ext cx="534377" cy="259045"/>
    <xdr:sp macro="" textlink="">
      <xdr:nvSpPr>
        <xdr:cNvPr id="361" name="テキスト ボックス 360"/>
        <xdr:cNvSpPr txBox="1"/>
      </xdr:nvSpPr>
      <xdr:spPr>
        <a:xfrm>
          <a:off x="9372111" y="966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98977</xdr:rowOff>
    </xdr:from>
    <xdr:to>
      <xdr:col>12</xdr:col>
      <xdr:colOff>561975</xdr:colOff>
      <xdr:row>58</xdr:row>
      <xdr:rowOff>29127</xdr:rowOff>
    </xdr:to>
    <xdr:sp macro="" textlink="">
      <xdr:nvSpPr>
        <xdr:cNvPr id="362" name="円/楕円 361"/>
        <xdr:cNvSpPr/>
      </xdr:nvSpPr>
      <xdr:spPr>
        <a:xfrm>
          <a:off x="8699500" y="98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45654</xdr:rowOff>
    </xdr:from>
    <xdr:ext cx="534377" cy="259045"/>
    <xdr:sp macro="" textlink="">
      <xdr:nvSpPr>
        <xdr:cNvPr id="363" name="テキスト ボックス 362"/>
        <xdr:cNvSpPr txBox="1"/>
      </xdr:nvSpPr>
      <xdr:spPr>
        <a:xfrm>
          <a:off x="8483111" y="964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88077</xdr:rowOff>
    </xdr:from>
    <xdr:to>
      <xdr:col>11</xdr:col>
      <xdr:colOff>358775</xdr:colOff>
      <xdr:row>58</xdr:row>
      <xdr:rowOff>18227</xdr:rowOff>
    </xdr:to>
    <xdr:sp macro="" textlink="">
      <xdr:nvSpPr>
        <xdr:cNvPr id="364" name="円/楕円 363"/>
        <xdr:cNvSpPr/>
      </xdr:nvSpPr>
      <xdr:spPr>
        <a:xfrm>
          <a:off x="7810500" y="98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34754</xdr:rowOff>
    </xdr:from>
    <xdr:ext cx="534377" cy="259045"/>
    <xdr:sp macro="" textlink="">
      <xdr:nvSpPr>
        <xdr:cNvPr id="365" name="テキスト ボックス 364"/>
        <xdr:cNvSpPr txBox="1"/>
      </xdr:nvSpPr>
      <xdr:spPr>
        <a:xfrm>
          <a:off x="7594111" y="963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75,360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92112</xdr:rowOff>
    </xdr:from>
    <xdr:to>
      <xdr:col>10</xdr:col>
      <xdr:colOff>155575</xdr:colOff>
      <xdr:row>58</xdr:row>
      <xdr:rowOff>22262</xdr:rowOff>
    </xdr:to>
    <xdr:sp macro="" textlink="">
      <xdr:nvSpPr>
        <xdr:cNvPr id="366" name="円/楕円 365"/>
        <xdr:cNvSpPr/>
      </xdr:nvSpPr>
      <xdr:spPr>
        <a:xfrm>
          <a:off x="6921500" y="986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38789</xdr:rowOff>
    </xdr:from>
    <xdr:ext cx="534377" cy="259045"/>
    <xdr:sp macro="" textlink="">
      <xdr:nvSpPr>
        <xdr:cNvPr id="367" name="テキスト ボックス 366"/>
        <xdr:cNvSpPr txBox="1"/>
      </xdr:nvSpPr>
      <xdr:spPr>
        <a:xfrm>
          <a:off x="6705111" y="963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23800</xdr:rowOff>
    </xdr:from>
    <xdr:to>
      <xdr:col>15</xdr:col>
      <xdr:colOff>180975</xdr:colOff>
      <xdr:row>77</xdr:row>
      <xdr:rowOff>64681</xdr:rowOff>
    </xdr:to>
    <xdr:cxnSp macro="">
      <xdr:nvCxnSpPr>
        <xdr:cNvPr id="396" name="直線コネクタ 395"/>
        <xdr:cNvCxnSpPr/>
      </xdr:nvCxnSpPr>
      <xdr:spPr>
        <a:xfrm>
          <a:off x="9639300" y="13054000"/>
          <a:ext cx="838200" cy="2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23800</xdr:rowOff>
    </xdr:from>
    <xdr:to>
      <xdr:col>14</xdr:col>
      <xdr:colOff>28575</xdr:colOff>
      <xdr:row>77</xdr:row>
      <xdr:rowOff>81065</xdr:rowOff>
    </xdr:to>
    <xdr:cxnSp macro="">
      <xdr:nvCxnSpPr>
        <xdr:cNvPr id="399" name="直線コネクタ 398"/>
        <xdr:cNvCxnSpPr/>
      </xdr:nvCxnSpPr>
      <xdr:spPr>
        <a:xfrm flipV="1">
          <a:off x="8750300" y="13054000"/>
          <a:ext cx="889000" cy="2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57669</xdr:rowOff>
    </xdr:from>
    <xdr:ext cx="534377" cy="259045"/>
    <xdr:sp macro="" textlink="">
      <xdr:nvSpPr>
        <xdr:cNvPr id="401" name="テキスト ボックス 400"/>
        <xdr:cNvSpPr txBox="1"/>
      </xdr:nvSpPr>
      <xdr:spPr>
        <a:xfrm>
          <a:off x="9372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58986</xdr:rowOff>
    </xdr:from>
    <xdr:to>
      <xdr:col>12</xdr:col>
      <xdr:colOff>511175</xdr:colOff>
      <xdr:row>77</xdr:row>
      <xdr:rowOff>81065</xdr:rowOff>
    </xdr:to>
    <xdr:cxnSp macro="">
      <xdr:nvCxnSpPr>
        <xdr:cNvPr id="402" name="直線コネクタ 401"/>
        <xdr:cNvCxnSpPr/>
      </xdr:nvCxnSpPr>
      <xdr:spPr>
        <a:xfrm>
          <a:off x="7861300" y="13260636"/>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112138</xdr:rowOff>
    </xdr:from>
    <xdr:ext cx="534377" cy="259045"/>
    <xdr:sp macro="" textlink="">
      <xdr:nvSpPr>
        <xdr:cNvPr id="404" name="テキスト ボックス 403"/>
        <xdr:cNvSpPr txBox="1"/>
      </xdr:nvSpPr>
      <xdr:spPr>
        <a:xfrm>
          <a:off x="8483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51479</xdr:rowOff>
    </xdr:from>
    <xdr:to>
      <xdr:col>11</xdr:col>
      <xdr:colOff>307975</xdr:colOff>
      <xdr:row>77</xdr:row>
      <xdr:rowOff>58986</xdr:rowOff>
    </xdr:to>
    <xdr:cxnSp macro="">
      <xdr:nvCxnSpPr>
        <xdr:cNvPr id="405" name="直線コネクタ 404"/>
        <xdr:cNvCxnSpPr/>
      </xdr:nvCxnSpPr>
      <xdr:spPr>
        <a:xfrm>
          <a:off x="6972300" y="13253129"/>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111720</xdr:rowOff>
    </xdr:from>
    <xdr:ext cx="534377" cy="259045"/>
    <xdr:sp macro="" textlink="">
      <xdr:nvSpPr>
        <xdr:cNvPr id="407" name="テキスト ボックス 406"/>
        <xdr:cNvSpPr txBox="1"/>
      </xdr:nvSpPr>
      <xdr:spPr>
        <a:xfrm>
          <a:off x="7594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165492</xdr:rowOff>
    </xdr:from>
    <xdr:ext cx="534377" cy="259045"/>
    <xdr:sp macro="" textlink="">
      <xdr:nvSpPr>
        <xdr:cNvPr id="409" name="テキスト ボックス 408"/>
        <xdr:cNvSpPr txBox="1"/>
      </xdr:nvSpPr>
      <xdr:spPr>
        <a:xfrm>
          <a:off x="6705111" y="1336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13881</xdr:rowOff>
    </xdr:from>
    <xdr:to>
      <xdr:col>15</xdr:col>
      <xdr:colOff>231775</xdr:colOff>
      <xdr:row>77</xdr:row>
      <xdr:rowOff>115481</xdr:rowOff>
    </xdr:to>
    <xdr:sp macro="" textlink="">
      <xdr:nvSpPr>
        <xdr:cNvPr id="415" name="円/楕円 414"/>
        <xdr:cNvSpPr/>
      </xdr:nvSpPr>
      <xdr:spPr>
        <a:xfrm>
          <a:off x="10426700" y="1321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163758</xdr:rowOff>
    </xdr:from>
    <xdr:ext cx="534377" cy="259045"/>
    <xdr:sp macro="" textlink="">
      <xdr:nvSpPr>
        <xdr:cNvPr id="416" name="商工費該当値テキスト"/>
        <xdr:cNvSpPr txBox="1"/>
      </xdr:nvSpPr>
      <xdr:spPr>
        <a:xfrm>
          <a:off x="10528300" y="1319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16,938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144450</xdr:rowOff>
    </xdr:from>
    <xdr:to>
      <xdr:col>14</xdr:col>
      <xdr:colOff>79375</xdr:colOff>
      <xdr:row>76</xdr:row>
      <xdr:rowOff>74600</xdr:rowOff>
    </xdr:to>
    <xdr:sp macro="" textlink="">
      <xdr:nvSpPr>
        <xdr:cNvPr id="417" name="円/楕円 416"/>
        <xdr:cNvSpPr/>
      </xdr:nvSpPr>
      <xdr:spPr>
        <a:xfrm>
          <a:off x="9588500" y="130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91127</xdr:rowOff>
    </xdr:from>
    <xdr:ext cx="534377" cy="259045"/>
    <xdr:sp macro="" textlink="">
      <xdr:nvSpPr>
        <xdr:cNvPr id="418" name="テキスト ボックス 417"/>
        <xdr:cNvSpPr txBox="1"/>
      </xdr:nvSpPr>
      <xdr:spPr>
        <a:xfrm>
          <a:off x="9372111" y="1277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30265</xdr:rowOff>
    </xdr:from>
    <xdr:to>
      <xdr:col>12</xdr:col>
      <xdr:colOff>561975</xdr:colOff>
      <xdr:row>77</xdr:row>
      <xdr:rowOff>131865</xdr:rowOff>
    </xdr:to>
    <xdr:sp macro="" textlink="">
      <xdr:nvSpPr>
        <xdr:cNvPr id="419" name="円/楕円 418"/>
        <xdr:cNvSpPr/>
      </xdr:nvSpPr>
      <xdr:spPr>
        <a:xfrm>
          <a:off x="8699500" y="132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122992</xdr:rowOff>
    </xdr:from>
    <xdr:ext cx="534377" cy="259045"/>
    <xdr:sp macro="" textlink="">
      <xdr:nvSpPr>
        <xdr:cNvPr id="420" name="テキスト ボックス 419"/>
        <xdr:cNvSpPr txBox="1"/>
      </xdr:nvSpPr>
      <xdr:spPr>
        <a:xfrm>
          <a:off x="8483111" y="1332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8186</xdr:rowOff>
    </xdr:from>
    <xdr:to>
      <xdr:col>11</xdr:col>
      <xdr:colOff>358775</xdr:colOff>
      <xdr:row>77</xdr:row>
      <xdr:rowOff>109786</xdr:rowOff>
    </xdr:to>
    <xdr:sp macro="" textlink="">
      <xdr:nvSpPr>
        <xdr:cNvPr id="421" name="円/楕円 420"/>
        <xdr:cNvSpPr/>
      </xdr:nvSpPr>
      <xdr:spPr>
        <a:xfrm>
          <a:off x="7810500" y="132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100913</xdr:rowOff>
    </xdr:from>
    <xdr:ext cx="534377" cy="259045"/>
    <xdr:sp macro="" textlink="">
      <xdr:nvSpPr>
        <xdr:cNvPr id="422" name="テキスト ボックス 421"/>
        <xdr:cNvSpPr txBox="1"/>
      </xdr:nvSpPr>
      <xdr:spPr>
        <a:xfrm>
          <a:off x="7594111" y="133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679</xdr:rowOff>
    </xdr:from>
    <xdr:to>
      <xdr:col>10</xdr:col>
      <xdr:colOff>155575</xdr:colOff>
      <xdr:row>77</xdr:row>
      <xdr:rowOff>102279</xdr:rowOff>
    </xdr:to>
    <xdr:sp macro="" textlink="">
      <xdr:nvSpPr>
        <xdr:cNvPr id="423" name="円/楕円 422"/>
        <xdr:cNvSpPr/>
      </xdr:nvSpPr>
      <xdr:spPr>
        <a:xfrm>
          <a:off x="6921500" y="132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118806</xdr:rowOff>
    </xdr:from>
    <xdr:ext cx="534377" cy="259045"/>
    <xdr:sp macro="" textlink="">
      <xdr:nvSpPr>
        <xdr:cNvPr id="424" name="テキスト ボックス 423"/>
        <xdr:cNvSpPr txBox="1"/>
      </xdr:nvSpPr>
      <xdr:spPr>
        <a:xfrm>
          <a:off x="6705111" y="1297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23904</xdr:rowOff>
    </xdr:from>
    <xdr:to>
      <xdr:col>15</xdr:col>
      <xdr:colOff>180975</xdr:colOff>
      <xdr:row>99</xdr:row>
      <xdr:rowOff>27479</xdr:rowOff>
    </xdr:to>
    <xdr:cxnSp macro="">
      <xdr:nvCxnSpPr>
        <xdr:cNvPr id="453" name="直線コネクタ 452"/>
        <xdr:cNvCxnSpPr/>
      </xdr:nvCxnSpPr>
      <xdr:spPr>
        <a:xfrm flipV="1">
          <a:off x="9639300" y="16997454"/>
          <a:ext cx="8382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26584</xdr:rowOff>
    </xdr:from>
    <xdr:to>
      <xdr:col>14</xdr:col>
      <xdr:colOff>28575</xdr:colOff>
      <xdr:row>99</xdr:row>
      <xdr:rowOff>27479</xdr:rowOff>
    </xdr:to>
    <xdr:cxnSp macro="">
      <xdr:nvCxnSpPr>
        <xdr:cNvPr id="456" name="直線コネクタ 455"/>
        <xdr:cNvCxnSpPr/>
      </xdr:nvCxnSpPr>
      <xdr:spPr>
        <a:xfrm>
          <a:off x="8750300" y="17000134"/>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20151</xdr:rowOff>
    </xdr:from>
    <xdr:to>
      <xdr:col>12</xdr:col>
      <xdr:colOff>511175</xdr:colOff>
      <xdr:row>99</xdr:row>
      <xdr:rowOff>26584</xdr:rowOff>
    </xdr:to>
    <xdr:cxnSp macro="">
      <xdr:nvCxnSpPr>
        <xdr:cNvPr id="459" name="直線コネクタ 458"/>
        <xdr:cNvCxnSpPr/>
      </xdr:nvCxnSpPr>
      <xdr:spPr>
        <a:xfrm>
          <a:off x="7861300" y="16993701"/>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81166</xdr:rowOff>
    </xdr:from>
    <xdr:ext cx="534377" cy="259045"/>
    <xdr:sp macro="" textlink="">
      <xdr:nvSpPr>
        <xdr:cNvPr id="461" name="テキスト ボックス 460"/>
        <xdr:cNvSpPr txBox="1"/>
      </xdr:nvSpPr>
      <xdr:spPr>
        <a:xfrm>
          <a:off x="8483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20151</xdr:rowOff>
    </xdr:from>
    <xdr:to>
      <xdr:col>11</xdr:col>
      <xdr:colOff>307975</xdr:colOff>
      <xdr:row>99</xdr:row>
      <xdr:rowOff>33584</xdr:rowOff>
    </xdr:to>
    <xdr:cxnSp macro="">
      <xdr:nvCxnSpPr>
        <xdr:cNvPr id="462" name="直線コネクタ 461"/>
        <xdr:cNvCxnSpPr/>
      </xdr:nvCxnSpPr>
      <xdr:spPr>
        <a:xfrm flipV="1">
          <a:off x="6972300" y="16993701"/>
          <a:ext cx="8890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84476</xdr:rowOff>
    </xdr:from>
    <xdr:ext cx="534377" cy="259045"/>
    <xdr:sp macro="" textlink="">
      <xdr:nvSpPr>
        <xdr:cNvPr id="464" name="テキスト ボックス 463"/>
        <xdr:cNvSpPr txBox="1"/>
      </xdr:nvSpPr>
      <xdr:spPr>
        <a:xfrm>
          <a:off x="7594111" y="167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6" name="テキスト ボックス 465"/>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144554</xdr:rowOff>
    </xdr:from>
    <xdr:to>
      <xdr:col>15</xdr:col>
      <xdr:colOff>231775</xdr:colOff>
      <xdr:row>99</xdr:row>
      <xdr:rowOff>74704</xdr:rowOff>
    </xdr:to>
    <xdr:sp macro="" textlink="">
      <xdr:nvSpPr>
        <xdr:cNvPr id="472" name="円/楕円 471"/>
        <xdr:cNvSpPr/>
      </xdr:nvSpPr>
      <xdr:spPr>
        <a:xfrm>
          <a:off x="10426700" y="1694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148129</xdr:rowOff>
    </xdr:from>
    <xdr:to>
      <xdr:col>14</xdr:col>
      <xdr:colOff>79375</xdr:colOff>
      <xdr:row>99</xdr:row>
      <xdr:rowOff>78279</xdr:rowOff>
    </xdr:to>
    <xdr:sp macro="" textlink="">
      <xdr:nvSpPr>
        <xdr:cNvPr id="474" name="円/楕円 473"/>
        <xdr:cNvSpPr/>
      </xdr:nvSpPr>
      <xdr:spPr>
        <a:xfrm>
          <a:off x="9588500" y="169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69406</xdr:rowOff>
    </xdr:from>
    <xdr:ext cx="534377" cy="259045"/>
    <xdr:sp macro="" textlink="">
      <xdr:nvSpPr>
        <xdr:cNvPr id="475" name="テキスト ボックス 474"/>
        <xdr:cNvSpPr txBox="1"/>
      </xdr:nvSpPr>
      <xdr:spPr>
        <a:xfrm>
          <a:off x="9372111" y="1704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147234</xdr:rowOff>
    </xdr:from>
    <xdr:to>
      <xdr:col>12</xdr:col>
      <xdr:colOff>561975</xdr:colOff>
      <xdr:row>99</xdr:row>
      <xdr:rowOff>77384</xdr:rowOff>
    </xdr:to>
    <xdr:sp macro="" textlink="">
      <xdr:nvSpPr>
        <xdr:cNvPr id="476" name="円/楕円 475"/>
        <xdr:cNvSpPr/>
      </xdr:nvSpPr>
      <xdr:spPr>
        <a:xfrm>
          <a:off x="8699500" y="1694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68511</xdr:rowOff>
    </xdr:from>
    <xdr:ext cx="534377" cy="259045"/>
    <xdr:sp macro="" textlink="">
      <xdr:nvSpPr>
        <xdr:cNvPr id="477" name="テキスト ボックス 476"/>
        <xdr:cNvSpPr txBox="1"/>
      </xdr:nvSpPr>
      <xdr:spPr>
        <a:xfrm>
          <a:off x="8483111" y="1704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140801</xdr:rowOff>
    </xdr:from>
    <xdr:to>
      <xdr:col>11</xdr:col>
      <xdr:colOff>358775</xdr:colOff>
      <xdr:row>99</xdr:row>
      <xdr:rowOff>70951</xdr:rowOff>
    </xdr:to>
    <xdr:sp macro="" textlink="">
      <xdr:nvSpPr>
        <xdr:cNvPr id="478" name="円/楕円 477"/>
        <xdr:cNvSpPr/>
      </xdr:nvSpPr>
      <xdr:spPr>
        <a:xfrm>
          <a:off x="7810500" y="1694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62078</xdr:rowOff>
    </xdr:from>
    <xdr:ext cx="534377" cy="259045"/>
    <xdr:sp macro="" textlink="">
      <xdr:nvSpPr>
        <xdr:cNvPr id="479" name="テキスト ボックス 478"/>
        <xdr:cNvSpPr txBox="1"/>
      </xdr:nvSpPr>
      <xdr:spPr>
        <a:xfrm>
          <a:off x="7594111" y="170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63,777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154234</xdr:rowOff>
    </xdr:from>
    <xdr:to>
      <xdr:col>10</xdr:col>
      <xdr:colOff>155575</xdr:colOff>
      <xdr:row>99</xdr:row>
      <xdr:rowOff>84384</xdr:rowOff>
    </xdr:to>
    <xdr:sp macro="" textlink="">
      <xdr:nvSpPr>
        <xdr:cNvPr id="480" name="円/楕円 479"/>
        <xdr:cNvSpPr/>
      </xdr:nvSpPr>
      <xdr:spPr>
        <a:xfrm>
          <a:off x="6921500" y="1695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75511</xdr:rowOff>
    </xdr:from>
    <xdr:ext cx="534377" cy="259045"/>
    <xdr:sp macro="" textlink="">
      <xdr:nvSpPr>
        <xdr:cNvPr id="481" name="テキスト ボックス 480"/>
        <xdr:cNvSpPr txBox="1"/>
      </xdr:nvSpPr>
      <xdr:spPr>
        <a:xfrm>
          <a:off x="6705111" y="1704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47036</xdr:rowOff>
    </xdr:from>
    <xdr:to>
      <xdr:col>23</xdr:col>
      <xdr:colOff>517525</xdr:colOff>
      <xdr:row>38</xdr:row>
      <xdr:rowOff>88575</xdr:rowOff>
    </xdr:to>
    <xdr:cxnSp macro="">
      <xdr:nvCxnSpPr>
        <xdr:cNvPr id="513" name="直線コネクタ 512"/>
        <xdr:cNvCxnSpPr/>
      </xdr:nvCxnSpPr>
      <xdr:spPr>
        <a:xfrm>
          <a:off x="15481300" y="6219236"/>
          <a:ext cx="838200" cy="38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47036</xdr:rowOff>
    </xdr:from>
    <xdr:to>
      <xdr:col>22</xdr:col>
      <xdr:colOff>365125</xdr:colOff>
      <xdr:row>37</xdr:row>
      <xdr:rowOff>135961</xdr:rowOff>
    </xdr:to>
    <xdr:cxnSp macro="">
      <xdr:nvCxnSpPr>
        <xdr:cNvPr id="516" name="直線コネクタ 515"/>
        <xdr:cNvCxnSpPr/>
      </xdr:nvCxnSpPr>
      <xdr:spPr>
        <a:xfrm flipV="1">
          <a:off x="14592300" y="6219236"/>
          <a:ext cx="889000" cy="26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126371</xdr:rowOff>
    </xdr:from>
    <xdr:ext cx="534377" cy="259045"/>
    <xdr:sp macro="" textlink="">
      <xdr:nvSpPr>
        <xdr:cNvPr id="518" name="テキスト ボックス 517"/>
        <xdr:cNvSpPr txBox="1"/>
      </xdr:nvSpPr>
      <xdr:spPr>
        <a:xfrm>
          <a:off x="15214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109655</xdr:rowOff>
    </xdr:from>
    <xdr:to>
      <xdr:col>21</xdr:col>
      <xdr:colOff>161925</xdr:colOff>
      <xdr:row>37</xdr:row>
      <xdr:rowOff>135961</xdr:rowOff>
    </xdr:to>
    <xdr:cxnSp macro="">
      <xdr:nvCxnSpPr>
        <xdr:cNvPr id="519" name="直線コネクタ 518"/>
        <xdr:cNvCxnSpPr/>
      </xdr:nvCxnSpPr>
      <xdr:spPr>
        <a:xfrm>
          <a:off x="13703300" y="6281855"/>
          <a:ext cx="889000" cy="19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0" name="フローチャート : 判断 519"/>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72438</xdr:rowOff>
    </xdr:from>
    <xdr:ext cx="534377" cy="259045"/>
    <xdr:sp macro="" textlink="">
      <xdr:nvSpPr>
        <xdr:cNvPr id="521" name="テキスト ボックス 520"/>
        <xdr:cNvSpPr txBox="1"/>
      </xdr:nvSpPr>
      <xdr:spPr>
        <a:xfrm>
          <a:off x="14325111" y="658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109655</xdr:rowOff>
    </xdr:from>
    <xdr:to>
      <xdr:col>19</xdr:col>
      <xdr:colOff>644525</xdr:colOff>
      <xdr:row>38</xdr:row>
      <xdr:rowOff>83040</xdr:rowOff>
    </xdr:to>
    <xdr:cxnSp macro="">
      <xdr:nvCxnSpPr>
        <xdr:cNvPr id="522" name="直線コネクタ 521"/>
        <xdr:cNvCxnSpPr/>
      </xdr:nvCxnSpPr>
      <xdr:spPr>
        <a:xfrm flipV="1">
          <a:off x="12814300" y="6281855"/>
          <a:ext cx="889000" cy="3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3" name="フローチャート : 判断 522"/>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136740</xdr:rowOff>
    </xdr:from>
    <xdr:ext cx="534377" cy="259045"/>
    <xdr:sp macro="" textlink="">
      <xdr:nvSpPr>
        <xdr:cNvPr id="524" name="テキスト ボックス 523"/>
        <xdr:cNvSpPr txBox="1"/>
      </xdr:nvSpPr>
      <xdr:spPr>
        <a:xfrm>
          <a:off x="13436111" y="66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5" name="フローチャート : 判断 524"/>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150831</xdr:rowOff>
    </xdr:from>
    <xdr:ext cx="534377" cy="259045"/>
    <xdr:sp macro="" textlink="">
      <xdr:nvSpPr>
        <xdr:cNvPr id="526" name="テキスト ボックス 525"/>
        <xdr:cNvSpPr txBox="1"/>
      </xdr:nvSpPr>
      <xdr:spPr>
        <a:xfrm>
          <a:off x="12547111" y="666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37775</xdr:rowOff>
    </xdr:from>
    <xdr:to>
      <xdr:col>23</xdr:col>
      <xdr:colOff>568325</xdr:colOff>
      <xdr:row>38</xdr:row>
      <xdr:rowOff>139375</xdr:rowOff>
    </xdr:to>
    <xdr:sp macro="" textlink="">
      <xdr:nvSpPr>
        <xdr:cNvPr id="532" name="円/楕円 531"/>
        <xdr:cNvSpPr/>
      </xdr:nvSpPr>
      <xdr:spPr>
        <a:xfrm>
          <a:off x="16268700" y="65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16202</xdr:rowOff>
    </xdr:from>
    <xdr:ext cx="534377" cy="259045"/>
    <xdr:sp macro="" textlink="">
      <xdr:nvSpPr>
        <xdr:cNvPr id="533" name="消防費該当値テキスト"/>
        <xdr:cNvSpPr txBox="1"/>
      </xdr:nvSpPr>
      <xdr:spPr>
        <a:xfrm>
          <a:off x="16370300" y="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31,131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167686</xdr:rowOff>
    </xdr:from>
    <xdr:to>
      <xdr:col>22</xdr:col>
      <xdr:colOff>415925</xdr:colOff>
      <xdr:row>36</xdr:row>
      <xdr:rowOff>97836</xdr:rowOff>
    </xdr:to>
    <xdr:sp macro="" textlink="">
      <xdr:nvSpPr>
        <xdr:cNvPr id="534" name="円/楕円 533"/>
        <xdr:cNvSpPr/>
      </xdr:nvSpPr>
      <xdr:spPr>
        <a:xfrm>
          <a:off x="15430500" y="616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114363</xdr:rowOff>
    </xdr:from>
    <xdr:ext cx="534377" cy="259045"/>
    <xdr:sp macro="" textlink="">
      <xdr:nvSpPr>
        <xdr:cNvPr id="535" name="テキスト ボックス 534"/>
        <xdr:cNvSpPr txBox="1"/>
      </xdr:nvSpPr>
      <xdr:spPr>
        <a:xfrm>
          <a:off x="15214111" y="594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85161</xdr:rowOff>
    </xdr:from>
    <xdr:to>
      <xdr:col>21</xdr:col>
      <xdr:colOff>212725</xdr:colOff>
      <xdr:row>38</xdr:row>
      <xdr:rowOff>15311</xdr:rowOff>
    </xdr:to>
    <xdr:sp macro="" textlink="">
      <xdr:nvSpPr>
        <xdr:cNvPr id="536" name="円/楕円 535"/>
        <xdr:cNvSpPr/>
      </xdr:nvSpPr>
      <xdr:spPr>
        <a:xfrm>
          <a:off x="14541500" y="64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31838</xdr:rowOff>
    </xdr:from>
    <xdr:ext cx="534377" cy="259045"/>
    <xdr:sp macro="" textlink="">
      <xdr:nvSpPr>
        <xdr:cNvPr id="537" name="テキスト ボックス 536"/>
        <xdr:cNvSpPr txBox="1"/>
      </xdr:nvSpPr>
      <xdr:spPr>
        <a:xfrm>
          <a:off x="14325111" y="620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58855</xdr:rowOff>
    </xdr:from>
    <xdr:to>
      <xdr:col>20</xdr:col>
      <xdr:colOff>9525</xdr:colOff>
      <xdr:row>36</xdr:row>
      <xdr:rowOff>160455</xdr:rowOff>
    </xdr:to>
    <xdr:sp macro="" textlink="">
      <xdr:nvSpPr>
        <xdr:cNvPr id="538" name="円/楕円 537"/>
        <xdr:cNvSpPr/>
      </xdr:nvSpPr>
      <xdr:spPr>
        <a:xfrm>
          <a:off x="13652500" y="62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5532</xdr:rowOff>
    </xdr:from>
    <xdr:ext cx="534377" cy="259045"/>
    <xdr:sp macro="" textlink="">
      <xdr:nvSpPr>
        <xdr:cNvPr id="539" name="テキスト ボックス 538"/>
        <xdr:cNvSpPr txBox="1"/>
      </xdr:nvSpPr>
      <xdr:spPr>
        <a:xfrm>
          <a:off x="13436111" y="600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32240</xdr:rowOff>
    </xdr:from>
    <xdr:to>
      <xdr:col>18</xdr:col>
      <xdr:colOff>492125</xdr:colOff>
      <xdr:row>38</xdr:row>
      <xdr:rowOff>133840</xdr:rowOff>
    </xdr:to>
    <xdr:sp macro="" textlink="">
      <xdr:nvSpPr>
        <xdr:cNvPr id="540" name="円/楕円 539"/>
        <xdr:cNvSpPr/>
      </xdr:nvSpPr>
      <xdr:spPr>
        <a:xfrm>
          <a:off x="12763500" y="654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150367</xdr:rowOff>
    </xdr:from>
    <xdr:ext cx="534377" cy="259045"/>
    <xdr:sp macro="" textlink="">
      <xdr:nvSpPr>
        <xdr:cNvPr id="541" name="テキスト ボックス 540"/>
        <xdr:cNvSpPr txBox="1"/>
      </xdr:nvSpPr>
      <xdr:spPr>
        <a:xfrm>
          <a:off x="12547111" y="632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151050</xdr:rowOff>
    </xdr:from>
    <xdr:to>
      <xdr:col>23</xdr:col>
      <xdr:colOff>517525</xdr:colOff>
      <xdr:row>57</xdr:row>
      <xdr:rowOff>153218</xdr:rowOff>
    </xdr:to>
    <xdr:cxnSp macro="">
      <xdr:nvCxnSpPr>
        <xdr:cNvPr id="570" name="直線コネクタ 569"/>
        <xdr:cNvCxnSpPr/>
      </xdr:nvCxnSpPr>
      <xdr:spPr>
        <a:xfrm flipV="1">
          <a:off x="15481300" y="9923700"/>
          <a:ext cx="8382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133120</xdr:rowOff>
    </xdr:from>
    <xdr:to>
      <xdr:col>22</xdr:col>
      <xdr:colOff>365125</xdr:colOff>
      <xdr:row>57</xdr:row>
      <xdr:rowOff>153218</xdr:rowOff>
    </xdr:to>
    <xdr:cxnSp macro="">
      <xdr:nvCxnSpPr>
        <xdr:cNvPr id="573" name="直線コネクタ 572"/>
        <xdr:cNvCxnSpPr/>
      </xdr:nvCxnSpPr>
      <xdr:spPr>
        <a:xfrm>
          <a:off x="14592300" y="9905770"/>
          <a:ext cx="8890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77722</xdr:rowOff>
    </xdr:from>
    <xdr:to>
      <xdr:col>21</xdr:col>
      <xdr:colOff>161925</xdr:colOff>
      <xdr:row>57</xdr:row>
      <xdr:rowOff>133120</xdr:rowOff>
    </xdr:to>
    <xdr:cxnSp macro="">
      <xdr:nvCxnSpPr>
        <xdr:cNvPr id="576" name="直線コネクタ 575"/>
        <xdr:cNvCxnSpPr/>
      </xdr:nvCxnSpPr>
      <xdr:spPr>
        <a:xfrm>
          <a:off x="13703300" y="9850372"/>
          <a:ext cx="889000" cy="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7" name="フローチャート : 判断 576"/>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154205</xdr:rowOff>
    </xdr:from>
    <xdr:ext cx="534377" cy="259045"/>
    <xdr:sp macro="" textlink="">
      <xdr:nvSpPr>
        <xdr:cNvPr id="578" name="テキスト ボックス 577"/>
        <xdr:cNvSpPr txBox="1"/>
      </xdr:nvSpPr>
      <xdr:spPr>
        <a:xfrm>
          <a:off x="14325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163009</xdr:rowOff>
    </xdr:from>
    <xdr:to>
      <xdr:col>19</xdr:col>
      <xdr:colOff>644525</xdr:colOff>
      <xdr:row>57</xdr:row>
      <xdr:rowOff>77722</xdr:rowOff>
    </xdr:to>
    <xdr:cxnSp macro="">
      <xdr:nvCxnSpPr>
        <xdr:cNvPr id="579" name="直線コネクタ 578"/>
        <xdr:cNvCxnSpPr/>
      </xdr:nvCxnSpPr>
      <xdr:spPr>
        <a:xfrm>
          <a:off x="12814300" y="9764209"/>
          <a:ext cx="889000" cy="8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0" name="フローチャート : 判断 579"/>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136086</xdr:rowOff>
    </xdr:from>
    <xdr:ext cx="534377" cy="259045"/>
    <xdr:sp macro="" textlink="">
      <xdr:nvSpPr>
        <xdr:cNvPr id="581" name="テキスト ボックス 580"/>
        <xdr:cNvSpPr txBox="1"/>
      </xdr:nvSpPr>
      <xdr:spPr>
        <a:xfrm>
          <a:off x="13436111" y="99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2" name="フローチャート : 判断 581"/>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149855</xdr:rowOff>
    </xdr:from>
    <xdr:ext cx="534377" cy="259045"/>
    <xdr:sp macro="" textlink="">
      <xdr:nvSpPr>
        <xdr:cNvPr id="583" name="テキスト ボックス 582"/>
        <xdr:cNvSpPr txBox="1"/>
      </xdr:nvSpPr>
      <xdr:spPr>
        <a:xfrm>
          <a:off x="12547111" y="992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100250</xdr:rowOff>
    </xdr:from>
    <xdr:to>
      <xdr:col>23</xdr:col>
      <xdr:colOff>568325</xdr:colOff>
      <xdr:row>58</xdr:row>
      <xdr:rowOff>30400</xdr:rowOff>
    </xdr:to>
    <xdr:sp macro="" textlink="">
      <xdr:nvSpPr>
        <xdr:cNvPr id="589" name="円/楕円 588"/>
        <xdr:cNvSpPr/>
      </xdr:nvSpPr>
      <xdr:spPr>
        <a:xfrm>
          <a:off x="16268700" y="987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16688</xdr:rowOff>
    </xdr:from>
    <xdr:ext cx="534377" cy="259045"/>
    <xdr:sp macro="" textlink="">
      <xdr:nvSpPr>
        <xdr:cNvPr id="590" name="教育費該当値テキスト"/>
        <xdr:cNvSpPr txBox="1"/>
      </xdr:nvSpPr>
      <xdr:spPr>
        <a:xfrm>
          <a:off x="16370300" y="97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62,021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102418</xdr:rowOff>
    </xdr:from>
    <xdr:to>
      <xdr:col>22</xdr:col>
      <xdr:colOff>415925</xdr:colOff>
      <xdr:row>58</xdr:row>
      <xdr:rowOff>32568</xdr:rowOff>
    </xdr:to>
    <xdr:sp macro="" textlink="">
      <xdr:nvSpPr>
        <xdr:cNvPr id="591" name="円/楕円 590"/>
        <xdr:cNvSpPr/>
      </xdr:nvSpPr>
      <xdr:spPr>
        <a:xfrm>
          <a:off x="15430500" y="987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23695</xdr:rowOff>
    </xdr:from>
    <xdr:ext cx="534377" cy="259045"/>
    <xdr:sp macro="" textlink="">
      <xdr:nvSpPr>
        <xdr:cNvPr id="592" name="テキスト ボックス 591"/>
        <xdr:cNvSpPr txBox="1"/>
      </xdr:nvSpPr>
      <xdr:spPr>
        <a:xfrm>
          <a:off x="15214111" y="996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82320</xdr:rowOff>
    </xdr:from>
    <xdr:to>
      <xdr:col>21</xdr:col>
      <xdr:colOff>212725</xdr:colOff>
      <xdr:row>58</xdr:row>
      <xdr:rowOff>12470</xdr:rowOff>
    </xdr:to>
    <xdr:sp macro="" textlink="">
      <xdr:nvSpPr>
        <xdr:cNvPr id="593" name="円/楕円 592"/>
        <xdr:cNvSpPr/>
      </xdr:nvSpPr>
      <xdr:spPr>
        <a:xfrm>
          <a:off x="14541500" y="98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3597</xdr:rowOff>
    </xdr:from>
    <xdr:ext cx="534377" cy="259045"/>
    <xdr:sp macro="" textlink="">
      <xdr:nvSpPr>
        <xdr:cNvPr id="594" name="テキスト ボックス 593"/>
        <xdr:cNvSpPr txBox="1"/>
      </xdr:nvSpPr>
      <xdr:spPr>
        <a:xfrm>
          <a:off x="14325111" y="994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26922</xdr:rowOff>
    </xdr:from>
    <xdr:to>
      <xdr:col>20</xdr:col>
      <xdr:colOff>9525</xdr:colOff>
      <xdr:row>57</xdr:row>
      <xdr:rowOff>128522</xdr:rowOff>
    </xdr:to>
    <xdr:sp macro="" textlink="">
      <xdr:nvSpPr>
        <xdr:cNvPr id="595" name="円/楕円 594"/>
        <xdr:cNvSpPr/>
      </xdr:nvSpPr>
      <xdr:spPr>
        <a:xfrm>
          <a:off x="13652500" y="979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145049</xdr:rowOff>
    </xdr:from>
    <xdr:ext cx="534377" cy="259045"/>
    <xdr:sp macro="" textlink="">
      <xdr:nvSpPr>
        <xdr:cNvPr id="596" name="テキスト ボックス 595"/>
        <xdr:cNvSpPr txBox="1"/>
      </xdr:nvSpPr>
      <xdr:spPr>
        <a:xfrm>
          <a:off x="13436111" y="957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81,267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112209</xdr:rowOff>
    </xdr:from>
    <xdr:to>
      <xdr:col>18</xdr:col>
      <xdr:colOff>492125</xdr:colOff>
      <xdr:row>57</xdr:row>
      <xdr:rowOff>42359</xdr:rowOff>
    </xdr:to>
    <xdr:sp macro="" textlink="">
      <xdr:nvSpPr>
        <xdr:cNvPr id="597" name="円/楕円 596"/>
        <xdr:cNvSpPr/>
      </xdr:nvSpPr>
      <xdr:spPr>
        <a:xfrm>
          <a:off x="12763500" y="97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58886</xdr:rowOff>
    </xdr:from>
    <xdr:ext cx="599010" cy="259045"/>
    <xdr:sp macro="" textlink="">
      <xdr:nvSpPr>
        <xdr:cNvPr id="598" name="テキスト ボックス 597"/>
        <xdr:cNvSpPr txBox="1"/>
      </xdr:nvSpPr>
      <xdr:spPr>
        <a:xfrm>
          <a:off x="12514794" y="948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135852</xdr:rowOff>
    </xdr:from>
    <xdr:to>
      <xdr:col>23</xdr:col>
      <xdr:colOff>517525</xdr:colOff>
      <xdr:row>78</xdr:row>
      <xdr:rowOff>139700</xdr:rowOff>
    </xdr:to>
    <xdr:cxnSp macro="">
      <xdr:nvCxnSpPr>
        <xdr:cNvPr id="625" name="直線コネクタ 624"/>
        <xdr:cNvCxnSpPr/>
      </xdr:nvCxnSpPr>
      <xdr:spPr>
        <a:xfrm flipV="1">
          <a:off x="15481300" y="13508952"/>
          <a:ext cx="8382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137331</xdr:rowOff>
    </xdr:from>
    <xdr:to>
      <xdr:col>22</xdr:col>
      <xdr:colOff>365125</xdr:colOff>
      <xdr:row>78</xdr:row>
      <xdr:rowOff>139700</xdr:rowOff>
    </xdr:to>
    <xdr:cxnSp macro="">
      <xdr:nvCxnSpPr>
        <xdr:cNvPr id="628" name="直線コネクタ 627"/>
        <xdr:cNvCxnSpPr/>
      </xdr:nvCxnSpPr>
      <xdr:spPr>
        <a:xfrm>
          <a:off x="14592300" y="13510431"/>
          <a:ext cx="8890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115105</xdr:rowOff>
    </xdr:from>
    <xdr:to>
      <xdr:col>21</xdr:col>
      <xdr:colOff>161925</xdr:colOff>
      <xdr:row>78</xdr:row>
      <xdr:rowOff>137331</xdr:rowOff>
    </xdr:to>
    <xdr:cxnSp macro="">
      <xdr:nvCxnSpPr>
        <xdr:cNvPr id="631" name="直線コネクタ 630"/>
        <xdr:cNvCxnSpPr/>
      </xdr:nvCxnSpPr>
      <xdr:spPr>
        <a:xfrm>
          <a:off x="13703300" y="13488205"/>
          <a:ext cx="889000" cy="2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2" name="フローチャート : 判断 631"/>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22158</xdr:rowOff>
    </xdr:from>
    <xdr:ext cx="469744" cy="259045"/>
    <xdr:sp macro="" textlink="">
      <xdr:nvSpPr>
        <xdr:cNvPr id="633" name="テキスト ボックス 632"/>
        <xdr:cNvSpPr txBox="1"/>
      </xdr:nvSpPr>
      <xdr:spPr>
        <a:xfrm>
          <a:off x="14357427"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144997</xdr:rowOff>
    </xdr:from>
    <xdr:to>
      <xdr:col>19</xdr:col>
      <xdr:colOff>644525</xdr:colOff>
      <xdr:row>78</xdr:row>
      <xdr:rowOff>115105</xdr:rowOff>
    </xdr:to>
    <xdr:cxnSp macro="">
      <xdr:nvCxnSpPr>
        <xdr:cNvPr id="634" name="直線コネクタ 633"/>
        <xdr:cNvCxnSpPr/>
      </xdr:nvCxnSpPr>
      <xdr:spPr>
        <a:xfrm>
          <a:off x="12814300" y="13346647"/>
          <a:ext cx="889000" cy="1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5" name="フローチャート : 判断 634"/>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161107</xdr:rowOff>
    </xdr:from>
    <xdr:ext cx="469744" cy="259045"/>
    <xdr:sp macro="" textlink="">
      <xdr:nvSpPr>
        <xdr:cNvPr id="636" name="テキスト ボックス 635"/>
        <xdr:cNvSpPr txBox="1"/>
      </xdr:nvSpPr>
      <xdr:spPr>
        <a:xfrm>
          <a:off x="13468427" y="1353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7" name="フローチャート : 判断 636"/>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135377</xdr:rowOff>
    </xdr:from>
    <xdr:ext cx="534377" cy="259045"/>
    <xdr:sp macro="" textlink="">
      <xdr:nvSpPr>
        <xdr:cNvPr id="638" name="テキスト ボックス 637"/>
        <xdr:cNvSpPr txBox="1"/>
      </xdr:nvSpPr>
      <xdr:spPr>
        <a:xfrm>
          <a:off x="12547111" y="135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85052</xdr:rowOff>
    </xdr:from>
    <xdr:to>
      <xdr:col>23</xdr:col>
      <xdr:colOff>568325</xdr:colOff>
      <xdr:row>79</xdr:row>
      <xdr:rowOff>15202</xdr:rowOff>
    </xdr:to>
    <xdr:sp macro="" textlink="">
      <xdr:nvSpPr>
        <xdr:cNvPr id="644" name="円/楕円 643"/>
        <xdr:cNvSpPr/>
      </xdr:nvSpPr>
      <xdr:spPr>
        <a:xfrm>
          <a:off x="16268700" y="134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469744" cy="259045"/>
    <xdr:sp macro="" textlink="">
      <xdr:nvSpPr>
        <xdr:cNvPr id="645" name="災害復旧費該当値テキスト"/>
        <xdr:cNvSpPr txBox="1"/>
      </xdr:nvSpPr>
      <xdr:spPr>
        <a:xfrm>
          <a:off x="16370300" y="1341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6" name="円/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7" name="テキスト ボックス 64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86531</xdr:rowOff>
    </xdr:from>
    <xdr:to>
      <xdr:col>21</xdr:col>
      <xdr:colOff>212725</xdr:colOff>
      <xdr:row>79</xdr:row>
      <xdr:rowOff>16681</xdr:rowOff>
    </xdr:to>
    <xdr:sp macro="" textlink="">
      <xdr:nvSpPr>
        <xdr:cNvPr id="648" name="円/楕円 647"/>
        <xdr:cNvSpPr/>
      </xdr:nvSpPr>
      <xdr:spPr>
        <a:xfrm>
          <a:off x="14541500" y="134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7808</xdr:rowOff>
    </xdr:from>
    <xdr:ext cx="469744" cy="259045"/>
    <xdr:sp macro="" textlink="">
      <xdr:nvSpPr>
        <xdr:cNvPr id="649" name="テキスト ボックス 648"/>
        <xdr:cNvSpPr txBox="1"/>
      </xdr:nvSpPr>
      <xdr:spPr>
        <a:xfrm>
          <a:off x="14357427" y="1355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64305</xdr:rowOff>
    </xdr:from>
    <xdr:to>
      <xdr:col>20</xdr:col>
      <xdr:colOff>9525</xdr:colOff>
      <xdr:row>78</xdr:row>
      <xdr:rowOff>165905</xdr:rowOff>
    </xdr:to>
    <xdr:sp macro="" textlink="">
      <xdr:nvSpPr>
        <xdr:cNvPr id="650" name="円/楕円 649"/>
        <xdr:cNvSpPr/>
      </xdr:nvSpPr>
      <xdr:spPr>
        <a:xfrm>
          <a:off x="13652500" y="1343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10982</xdr:rowOff>
    </xdr:from>
    <xdr:ext cx="534377" cy="259045"/>
    <xdr:sp macro="" textlink="">
      <xdr:nvSpPr>
        <xdr:cNvPr id="651" name="テキスト ボックス 650"/>
        <xdr:cNvSpPr txBox="1"/>
      </xdr:nvSpPr>
      <xdr:spPr>
        <a:xfrm>
          <a:off x="13436111" y="1321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94197</xdr:rowOff>
    </xdr:from>
    <xdr:to>
      <xdr:col>18</xdr:col>
      <xdr:colOff>492125</xdr:colOff>
      <xdr:row>78</xdr:row>
      <xdr:rowOff>24347</xdr:rowOff>
    </xdr:to>
    <xdr:sp macro="" textlink="">
      <xdr:nvSpPr>
        <xdr:cNvPr id="652" name="円/楕円 651"/>
        <xdr:cNvSpPr/>
      </xdr:nvSpPr>
      <xdr:spPr>
        <a:xfrm>
          <a:off x="12763500" y="132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40874</xdr:rowOff>
    </xdr:from>
    <xdr:ext cx="534377" cy="259045"/>
    <xdr:sp macro="" textlink="">
      <xdr:nvSpPr>
        <xdr:cNvPr id="653" name="テキスト ボックス 652"/>
        <xdr:cNvSpPr txBox="1"/>
      </xdr:nvSpPr>
      <xdr:spPr>
        <a:xfrm>
          <a:off x="12547111" y="1307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99484</xdr:rowOff>
    </xdr:from>
    <xdr:to>
      <xdr:col>23</xdr:col>
      <xdr:colOff>517525</xdr:colOff>
      <xdr:row>95</xdr:row>
      <xdr:rowOff>112337</xdr:rowOff>
    </xdr:to>
    <xdr:cxnSp macro="">
      <xdr:nvCxnSpPr>
        <xdr:cNvPr id="678" name="直線コネクタ 677"/>
        <xdr:cNvCxnSpPr/>
      </xdr:nvCxnSpPr>
      <xdr:spPr>
        <a:xfrm flipV="1">
          <a:off x="15481300" y="16387234"/>
          <a:ext cx="838200" cy="1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9" name="公債費平均値テキスト"/>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112337</xdr:rowOff>
    </xdr:from>
    <xdr:to>
      <xdr:col>22</xdr:col>
      <xdr:colOff>365125</xdr:colOff>
      <xdr:row>95</xdr:row>
      <xdr:rowOff>127853</xdr:rowOff>
    </xdr:to>
    <xdr:cxnSp macro="">
      <xdr:nvCxnSpPr>
        <xdr:cNvPr id="681" name="直線コネクタ 680"/>
        <xdr:cNvCxnSpPr/>
      </xdr:nvCxnSpPr>
      <xdr:spPr>
        <a:xfrm flipV="1">
          <a:off x="14592300" y="16400087"/>
          <a:ext cx="889000" cy="1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18961</xdr:rowOff>
    </xdr:from>
    <xdr:ext cx="534377" cy="259045"/>
    <xdr:sp macro="" textlink="">
      <xdr:nvSpPr>
        <xdr:cNvPr id="683" name="テキスト ボックス 682"/>
        <xdr:cNvSpPr txBox="1"/>
      </xdr:nvSpPr>
      <xdr:spPr>
        <a:xfrm>
          <a:off x="15214111" y="164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127853</xdr:rowOff>
    </xdr:from>
    <xdr:to>
      <xdr:col>21</xdr:col>
      <xdr:colOff>161925</xdr:colOff>
      <xdr:row>95</xdr:row>
      <xdr:rowOff>150199</xdr:rowOff>
    </xdr:to>
    <xdr:cxnSp macro="">
      <xdr:nvCxnSpPr>
        <xdr:cNvPr id="684" name="直線コネクタ 683"/>
        <xdr:cNvCxnSpPr/>
      </xdr:nvCxnSpPr>
      <xdr:spPr>
        <a:xfrm flipV="1">
          <a:off x="13703300" y="16415603"/>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5" name="フローチャート : 判断 684"/>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22662</xdr:rowOff>
    </xdr:from>
    <xdr:ext cx="534377" cy="259045"/>
    <xdr:sp macro="" textlink="">
      <xdr:nvSpPr>
        <xdr:cNvPr id="686" name="テキスト ボックス 685"/>
        <xdr:cNvSpPr txBox="1"/>
      </xdr:nvSpPr>
      <xdr:spPr>
        <a:xfrm>
          <a:off x="14325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150199</xdr:rowOff>
    </xdr:from>
    <xdr:to>
      <xdr:col>19</xdr:col>
      <xdr:colOff>644525</xdr:colOff>
      <xdr:row>95</xdr:row>
      <xdr:rowOff>167126</xdr:rowOff>
    </xdr:to>
    <xdr:cxnSp macro="">
      <xdr:nvCxnSpPr>
        <xdr:cNvPr id="687" name="直線コネクタ 686"/>
        <xdr:cNvCxnSpPr/>
      </xdr:nvCxnSpPr>
      <xdr:spPr>
        <a:xfrm flipV="1">
          <a:off x="12814300" y="16437949"/>
          <a:ext cx="889000" cy="1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8" name="フローチャート : 判断 687"/>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11797</xdr:rowOff>
    </xdr:from>
    <xdr:ext cx="534377" cy="259045"/>
    <xdr:sp macro="" textlink="">
      <xdr:nvSpPr>
        <xdr:cNvPr id="689" name="テキスト ボックス 688"/>
        <xdr:cNvSpPr txBox="1"/>
      </xdr:nvSpPr>
      <xdr:spPr>
        <a:xfrm>
          <a:off x="13436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0" name="フローチャート : 判断 689"/>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167947</xdr:rowOff>
    </xdr:from>
    <xdr:ext cx="534377" cy="259045"/>
    <xdr:sp macro="" textlink="">
      <xdr:nvSpPr>
        <xdr:cNvPr id="691" name="テキスト ボックス 690"/>
        <xdr:cNvSpPr txBox="1"/>
      </xdr:nvSpPr>
      <xdr:spPr>
        <a:xfrm>
          <a:off x="12547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48684</xdr:rowOff>
    </xdr:from>
    <xdr:to>
      <xdr:col>23</xdr:col>
      <xdr:colOff>568325</xdr:colOff>
      <xdr:row>95</xdr:row>
      <xdr:rowOff>150284</xdr:rowOff>
    </xdr:to>
    <xdr:sp macro="" textlink="">
      <xdr:nvSpPr>
        <xdr:cNvPr id="697" name="円/楕円 696"/>
        <xdr:cNvSpPr/>
      </xdr:nvSpPr>
      <xdr:spPr>
        <a:xfrm>
          <a:off x="16268700" y="1633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71561</xdr:rowOff>
    </xdr:from>
    <xdr:ext cx="534377" cy="259045"/>
    <xdr:sp macro="" textlink="">
      <xdr:nvSpPr>
        <xdr:cNvPr id="698" name="公債費該当値テキスト"/>
        <xdr:cNvSpPr txBox="1"/>
      </xdr:nvSpPr>
      <xdr:spPr>
        <a:xfrm>
          <a:off x="16370300" y="161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77,037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61537</xdr:rowOff>
    </xdr:from>
    <xdr:to>
      <xdr:col>22</xdr:col>
      <xdr:colOff>415925</xdr:colOff>
      <xdr:row>95</xdr:row>
      <xdr:rowOff>163137</xdr:rowOff>
    </xdr:to>
    <xdr:sp macro="" textlink="">
      <xdr:nvSpPr>
        <xdr:cNvPr id="699" name="円/楕円 698"/>
        <xdr:cNvSpPr/>
      </xdr:nvSpPr>
      <xdr:spPr>
        <a:xfrm>
          <a:off x="15430500" y="163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8214</xdr:rowOff>
    </xdr:from>
    <xdr:ext cx="534377" cy="259045"/>
    <xdr:sp macro="" textlink="">
      <xdr:nvSpPr>
        <xdr:cNvPr id="700" name="テキスト ボックス 699"/>
        <xdr:cNvSpPr txBox="1"/>
      </xdr:nvSpPr>
      <xdr:spPr>
        <a:xfrm>
          <a:off x="15214111" y="1612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74,788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77053</xdr:rowOff>
    </xdr:from>
    <xdr:to>
      <xdr:col>21</xdr:col>
      <xdr:colOff>212725</xdr:colOff>
      <xdr:row>96</xdr:row>
      <xdr:rowOff>7203</xdr:rowOff>
    </xdr:to>
    <xdr:sp macro="" textlink="">
      <xdr:nvSpPr>
        <xdr:cNvPr id="701" name="円/楕円 700"/>
        <xdr:cNvSpPr/>
      </xdr:nvSpPr>
      <xdr:spPr>
        <a:xfrm>
          <a:off x="14541500" y="1636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169780</xdr:rowOff>
    </xdr:from>
    <xdr:ext cx="534377" cy="259045"/>
    <xdr:sp macro="" textlink="">
      <xdr:nvSpPr>
        <xdr:cNvPr id="702" name="テキスト ボックス 701"/>
        <xdr:cNvSpPr txBox="1"/>
      </xdr:nvSpPr>
      <xdr:spPr>
        <a:xfrm>
          <a:off x="14325111" y="1645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72,073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99399</xdr:rowOff>
    </xdr:from>
    <xdr:to>
      <xdr:col>20</xdr:col>
      <xdr:colOff>9525</xdr:colOff>
      <xdr:row>96</xdr:row>
      <xdr:rowOff>29549</xdr:rowOff>
    </xdr:to>
    <xdr:sp macro="" textlink="">
      <xdr:nvSpPr>
        <xdr:cNvPr id="703" name="円/楕円 702"/>
        <xdr:cNvSpPr/>
      </xdr:nvSpPr>
      <xdr:spPr>
        <a:xfrm>
          <a:off x="13652500" y="1638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20676</xdr:rowOff>
    </xdr:from>
    <xdr:ext cx="534377" cy="259045"/>
    <xdr:sp macro="" textlink="">
      <xdr:nvSpPr>
        <xdr:cNvPr id="704" name="テキスト ボックス 703"/>
        <xdr:cNvSpPr txBox="1"/>
      </xdr:nvSpPr>
      <xdr:spPr>
        <a:xfrm>
          <a:off x="13436111" y="1647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68,163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116326</xdr:rowOff>
    </xdr:from>
    <xdr:to>
      <xdr:col>18</xdr:col>
      <xdr:colOff>492125</xdr:colOff>
      <xdr:row>96</xdr:row>
      <xdr:rowOff>46476</xdr:rowOff>
    </xdr:to>
    <xdr:sp macro="" textlink="">
      <xdr:nvSpPr>
        <xdr:cNvPr id="705" name="円/楕円 704"/>
        <xdr:cNvSpPr/>
      </xdr:nvSpPr>
      <xdr:spPr>
        <a:xfrm>
          <a:off x="12763500" y="1640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37603</xdr:rowOff>
    </xdr:from>
    <xdr:ext cx="534377" cy="259045"/>
    <xdr:sp macro="" textlink="">
      <xdr:nvSpPr>
        <xdr:cNvPr id="706" name="テキスト ボックス 705"/>
        <xdr:cNvSpPr txBox="1"/>
      </xdr:nvSpPr>
      <xdr:spPr>
        <a:xfrm>
          <a:off x="12547111" y="1649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2" name="フローチャート : 判断 741"/>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3" name="テキスト ボックス 742"/>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5" name="フローチャート : 判断 744"/>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6" name="テキスト ボックス 745"/>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7" name="フローチャート : 判断 746"/>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8" name="テキスト ボックス 747"/>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目的別歳出のうち、類似団体と比較して特に大きいのは、農林水産業費である。</a:t>
          </a:r>
        </a:p>
        <a:p>
          <a:r>
            <a:rPr kumimoji="1" lang="ja-JP" altLang="en-US" sz="1300">
              <a:latin typeface="ＭＳ Ｐゴシック"/>
            </a:rPr>
            <a:t>農林水産業費では、町の基幹産業である農林業への積極的な事業展開によるものである。</a:t>
          </a:r>
        </a:p>
        <a:p>
          <a:r>
            <a:rPr kumimoji="1" lang="ja-JP" altLang="en-US" sz="1300">
              <a:latin typeface="ＭＳ Ｐゴシック"/>
            </a:rPr>
            <a:t>今後も必要な事業の見極めや各種の調整を図っていく。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財政調整基金の基金残高は、近年取り崩しを行うことなく、決算余剰金の積立を行っているため増加しており、適正値とされている標準財政規模の１０％程度を上回る状況で推移している。</a:t>
          </a:r>
        </a:p>
        <a:p>
          <a:r>
            <a:rPr kumimoji="1" lang="ja-JP" altLang="en-US" sz="1400">
              <a:latin typeface="ＭＳ ゴシック" pitchFamily="49" charset="-128"/>
              <a:ea typeface="ＭＳ ゴシック" pitchFamily="49" charset="-128"/>
            </a:rPr>
            <a:t>しかしながら、高度成長期に建築されたインフラの長寿命化対策や公共施設の適正化など、大型な維持修繕事業に備えつつ、自主財源とのバランスも考慮しながら適正な財政運営に努めていく。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連結実質赤字比率については、全会計において黒字であり赤字比率はない。</a:t>
          </a:r>
        </a:p>
        <a:p>
          <a:r>
            <a:rPr kumimoji="1" lang="ja-JP" altLang="en-US" sz="1400">
              <a:latin typeface="ＭＳ ゴシック" pitchFamily="49" charset="-128"/>
              <a:ea typeface="ＭＳ ゴシック" pitchFamily="49" charset="-128"/>
            </a:rPr>
            <a:t>今後、普通交付税等の一般財源の確保が厳しい状況になると予想されるため、引き続き財政の健全化に努める。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1" sqref="B1:DI1"/>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62</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63</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64</v>
      </c>
      <c r="C3" s="391"/>
      <c r="D3" s="391"/>
      <c r="E3" s="392"/>
      <c r="F3" s="392"/>
      <c r="G3" s="392"/>
      <c r="H3" s="392"/>
      <c r="I3" s="392"/>
      <c r="J3" s="392"/>
      <c r="K3" s="392"/>
      <c r="L3" s="392" t="s">
        <v>65</v>
      </c>
      <c r="M3" s="392"/>
      <c r="N3" s="392"/>
      <c r="O3" s="392"/>
      <c r="P3" s="392"/>
      <c r="Q3" s="392"/>
      <c r="R3" s="399"/>
      <c r="S3" s="399"/>
      <c r="T3" s="399"/>
      <c r="U3" s="399"/>
      <c r="V3" s="400"/>
      <c r="W3" s="374" t="s">
        <v>66</v>
      </c>
      <c r="X3" s="375"/>
      <c r="Y3" s="375"/>
      <c r="Z3" s="375"/>
      <c r="AA3" s="375"/>
      <c r="AB3" s="391"/>
      <c r="AC3" s="399" t="s">
        <v>67</v>
      </c>
      <c r="AD3" s="375"/>
      <c r="AE3" s="375"/>
      <c r="AF3" s="375"/>
      <c r="AG3" s="375"/>
      <c r="AH3" s="375"/>
      <c r="AI3" s="375"/>
      <c r="AJ3" s="375"/>
      <c r="AK3" s="375"/>
      <c r="AL3" s="376"/>
      <c r="AM3" s="374" t="s">
        <v>68</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69</v>
      </c>
      <c r="BO3" s="375"/>
      <c r="BP3" s="375"/>
      <c r="BQ3" s="375"/>
      <c r="BR3" s="375"/>
      <c r="BS3" s="375"/>
      <c r="BT3" s="375"/>
      <c r="BU3" s="376"/>
      <c r="BV3" s="374" t="s">
        <v>70</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71</v>
      </c>
      <c r="CU3" s="375"/>
      <c r="CV3" s="375"/>
      <c r="CW3" s="375"/>
      <c r="CX3" s="375"/>
      <c r="CY3" s="375"/>
      <c r="CZ3" s="375"/>
      <c r="DA3" s="376"/>
      <c r="DB3" s="374" t="s">
        <v>72</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73</v>
      </c>
      <c r="AZ4" s="378"/>
      <c r="BA4" s="378"/>
      <c r="BB4" s="378"/>
      <c r="BC4" s="378"/>
      <c r="BD4" s="378"/>
      <c r="BE4" s="378"/>
      <c r="BF4" s="378"/>
      <c r="BG4" s="378"/>
      <c r="BH4" s="378"/>
      <c r="BI4" s="378"/>
      <c r="BJ4" s="378"/>
      <c r="BK4" s="378"/>
      <c r="BL4" s="378"/>
      <c r="BM4" s="379"/>
      <c r="BN4" s="380">
        <v>6201122</v>
      </c>
      <c r="BO4" s="381"/>
      <c r="BP4" s="381"/>
      <c r="BQ4" s="381"/>
      <c r="BR4" s="381"/>
      <c r="BS4" s="381"/>
      <c r="BT4" s="381"/>
      <c r="BU4" s="382"/>
      <c r="BV4" s="380">
        <v>6262636</v>
      </c>
      <c r="BW4" s="381"/>
      <c r="BX4" s="381"/>
      <c r="BY4" s="381"/>
      <c r="BZ4" s="381"/>
      <c r="CA4" s="381"/>
      <c r="CB4" s="381"/>
      <c r="CC4" s="382"/>
      <c r="CD4" s="383" t="s">
        <v>74</v>
      </c>
      <c r="CE4" s="384"/>
      <c r="CF4" s="384"/>
      <c r="CG4" s="384"/>
      <c r="CH4" s="384"/>
      <c r="CI4" s="384"/>
      <c r="CJ4" s="384"/>
      <c r="CK4" s="384"/>
      <c r="CL4" s="384"/>
      <c r="CM4" s="384"/>
      <c r="CN4" s="384"/>
      <c r="CO4" s="384"/>
      <c r="CP4" s="384"/>
      <c r="CQ4" s="384"/>
      <c r="CR4" s="384"/>
      <c r="CS4" s="385"/>
      <c r="CT4" s="386">
        <v>9.9</v>
      </c>
      <c r="CU4" s="387"/>
      <c r="CV4" s="387"/>
      <c r="CW4" s="387"/>
      <c r="CX4" s="387"/>
      <c r="CY4" s="387"/>
      <c r="CZ4" s="387"/>
      <c r="DA4" s="388"/>
      <c r="DB4" s="386">
        <v>9.1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75</v>
      </c>
      <c r="AN5" s="447"/>
      <c r="AO5" s="447"/>
      <c r="AP5" s="447"/>
      <c r="AQ5" s="447"/>
      <c r="AR5" s="447"/>
      <c r="AS5" s="447"/>
      <c r="AT5" s="448"/>
      <c r="AU5" s="449" t="s">
        <v>76</v>
      </c>
      <c r="AV5" s="450"/>
      <c r="AW5" s="450"/>
      <c r="AX5" s="450"/>
      <c r="AY5" s="451" t="s">
        <v>77</v>
      </c>
      <c r="AZ5" s="452"/>
      <c r="BA5" s="452"/>
      <c r="BB5" s="452"/>
      <c r="BC5" s="452"/>
      <c r="BD5" s="452"/>
      <c r="BE5" s="452"/>
      <c r="BF5" s="452"/>
      <c r="BG5" s="452"/>
      <c r="BH5" s="452"/>
      <c r="BI5" s="452"/>
      <c r="BJ5" s="452"/>
      <c r="BK5" s="452"/>
      <c r="BL5" s="452"/>
      <c r="BM5" s="453"/>
      <c r="BN5" s="417">
        <v>5785920</v>
      </c>
      <c r="BO5" s="418"/>
      <c r="BP5" s="418"/>
      <c r="BQ5" s="418"/>
      <c r="BR5" s="418"/>
      <c r="BS5" s="418"/>
      <c r="BT5" s="418"/>
      <c r="BU5" s="419"/>
      <c r="BV5" s="417">
        <v>5891528</v>
      </c>
      <c r="BW5" s="418"/>
      <c r="BX5" s="418"/>
      <c r="BY5" s="418"/>
      <c r="BZ5" s="418"/>
      <c r="CA5" s="418"/>
      <c r="CB5" s="418"/>
      <c r="CC5" s="419"/>
      <c r="CD5" s="420" t="s">
        <v>78</v>
      </c>
      <c r="CE5" s="421"/>
      <c r="CF5" s="421"/>
      <c r="CG5" s="421"/>
      <c r="CH5" s="421"/>
      <c r="CI5" s="421"/>
      <c r="CJ5" s="421"/>
      <c r="CK5" s="421"/>
      <c r="CL5" s="421"/>
      <c r="CM5" s="421"/>
      <c r="CN5" s="421"/>
      <c r="CO5" s="421"/>
      <c r="CP5" s="421"/>
      <c r="CQ5" s="421"/>
      <c r="CR5" s="421"/>
      <c r="CS5" s="422"/>
      <c r="CT5" s="414">
        <v>81</v>
      </c>
      <c r="CU5" s="415"/>
      <c r="CV5" s="415"/>
      <c r="CW5" s="415"/>
      <c r="CX5" s="415"/>
      <c r="CY5" s="415"/>
      <c r="CZ5" s="415"/>
      <c r="DA5" s="416"/>
      <c r="DB5" s="414">
        <v>81</v>
      </c>
      <c r="DC5" s="415"/>
      <c r="DD5" s="415"/>
      <c r="DE5" s="415"/>
      <c r="DF5" s="415"/>
      <c r="DG5" s="415"/>
      <c r="DH5" s="415"/>
      <c r="DI5" s="416"/>
      <c r="DJ5" s="139"/>
      <c r="DK5" s="139"/>
      <c r="DL5" s="139"/>
      <c r="DM5" s="139"/>
      <c r="DN5" s="139"/>
      <c r="DO5" s="139"/>
    </row>
    <row r="6" spans="1:119" ht="18.75" customHeight="1">
      <c r="A6" s="140"/>
      <c r="B6" s="423" t="s">
        <v>79</v>
      </c>
      <c r="C6" s="424"/>
      <c r="D6" s="424"/>
      <c r="E6" s="425"/>
      <c r="F6" s="425"/>
      <c r="G6" s="425"/>
      <c r="H6" s="425"/>
      <c r="I6" s="425"/>
      <c r="J6" s="425"/>
      <c r="K6" s="425"/>
      <c r="L6" s="425" t="s">
        <v>80</v>
      </c>
      <c r="M6" s="425"/>
      <c r="N6" s="425"/>
      <c r="O6" s="425"/>
      <c r="P6" s="425"/>
      <c r="Q6" s="425"/>
      <c r="R6" s="429"/>
      <c r="S6" s="429"/>
      <c r="T6" s="429"/>
      <c r="U6" s="429"/>
      <c r="V6" s="430"/>
      <c r="W6" s="433" t="s">
        <v>81</v>
      </c>
      <c r="X6" s="434"/>
      <c r="Y6" s="434"/>
      <c r="Z6" s="434"/>
      <c r="AA6" s="434"/>
      <c r="AB6" s="424"/>
      <c r="AC6" s="437" t="s">
        <v>82</v>
      </c>
      <c r="AD6" s="438"/>
      <c r="AE6" s="438"/>
      <c r="AF6" s="438"/>
      <c r="AG6" s="438"/>
      <c r="AH6" s="438"/>
      <c r="AI6" s="438"/>
      <c r="AJ6" s="438"/>
      <c r="AK6" s="438"/>
      <c r="AL6" s="439"/>
      <c r="AM6" s="446" t="s">
        <v>83</v>
      </c>
      <c r="AN6" s="447"/>
      <c r="AO6" s="447"/>
      <c r="AP6" s="447"/>
      <c r="AQ6" s="447"/>
      <c r="AR6" s="447"/>
      <c r="AS6" s="447"/>
      <c r="AT6" s="448"/>
      <c r="AU6" s="449" t="s">
        <v>76</v>
      </c>
      <c r="AV6" s="450"/>
      <c r="AW6" s="450"/>
      <c r="AX6" s="450"/>
      <c r="AY6" s="451" t="s">
        <v>84</v>
      </c>
      <c r="AZ6" s="452"/>
      <c r="BA6" s="452"/>
      <c r="BB6" s="452"/>
      <c r="BC6" s="452"/>
      <c r="BD6" s="452"/>
      <c r="BE6" s="452"/>
      <c r="BF6" s="452"/>
      <c r="BG6" s="452"/>
      <c r="BH6" s="452"/>
      <c r="BI6" s="452"/>
      <c r="BJ6" s="452"/>
      <c r="BK6" s="452"/>
      <c r="BL6" s="452"/>
      <c r="BM6" s="453"/>
      <c r="BN6" s="417">
        <v>415202</v>
      </c>
      <c r="BO6" s="418"/>
      <c r="BP6" s="418"/>
      <c r="BQ6" s="418"/>
      <c r="BR6" s="418"/>
      <c r="BS6" s="418"/>
      <c r="BT6" s="418"/>
      <c r="BU6" s="419"/>
      <c r="BV6" s="417">
        <v>371108</v>
      </c>
      <c r="BW6" s="418"/>
      <c r="BX6" s="418"/>
      <c r="BY6" s="418"/>
      <c r="BZ6" s="418"/>
      <c r="CA6" s="418"/>
      <c r="CB6" s="418"/>
      <c r="CC6" s="419"/>
      <c r="CD6" s="420" t="s">
        <v>85</v>
      </c>
      <c r="CE6" s="421"/>
      <c r="CF6" s="421"/>
      <c r="CG6" s="421"/>
      <c r="CH6" s="421"/>
      <c r="CI6" s="421"/>
      <c r="CJ6" s="421"/>
      <c r="CK6" s="421"/>
      <c r="CL6" s="421"/>
      <c r="CM6" s="421"/>
      <c r="CN6" s="421"/>
      <c r="CO6" s="421"/>
      <c r="CP6" s="421"/>
      <c r="CQ6" s="421"/>
      <c r="CR6" s="421"/>
      <c r="CS6" s="422"/>
      <c r="CT6" s="454">
        <v>84.6</v>
      </c>
      <c r="CU6" s="455"/>
      <c r="CV6" s="455"/>
      <c r="CW6" s="455"/>
      <c r="CX6" s="455"/>
      <c r="CY6" s="455"/>
      <c r="CZ6" s="455"/>
      <c r="DA6" s="456"/>
      <c r="DB6" s="454">
        <v>85.5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86</v>
      </c>
      <c r="AN7" s="447"/>
      <c r="AO7" s="447"/>
      <c r="AP7" s="447"/>
      <c r="AQ7" s="447"/>
      <c r="AR7" s="447"/>
      <c r="AS7" s="447"/>
      <c r="AT7" s="448"/>
      <c r="AU7" s="449" t="s">
        <v>87</v>
      </c>
      <c r="AV7" s="450"/>
      <c r="AW7" s="450"/>
      <c r="AX7" s="450"/>
      <c r="AY7" s="451" t="s">
        <v>88</v>
      </c>
      <c r="AZ7" s="452"/>
      <c r="BA7" s="452"/>
      <c r="BB7" s="452"/>
      <c r="BC7" s="452"/>
      <c r="BD7" s="452"/>
      <c r="BE7" s="452"/>
      <c r="BF7" s="452"/>
      <c r="BG7" s="452"/>
      <c r="BH7" s="452"/>
      <c r="BI7" s="452"/>
      <c r="BJ7" s="452"/>
      <c r="BK7" s="452"/>
      <c r="BL7" s="452"/>
      <c r="BM7" s="453"/>
      <c r="BN7" s="417">
        <v>44240</v>
      </c>
      <c r="BO7" s="418"/>
      <c r="BP7" s="418"/>
      <c r="BQ7" s="418"/>
      <c r="BR7" s="418"/>
      <c r="BS7" s="418"/>
      <c r="BT7" s="418"/>
      <c r="BU7" s="419"/>
      <c r="BV7" s="417">
        <v>22957</v>
      </c>
      <c r="BW7" s="418"/>
      <c r="BX7" s="418"/>
      <c r="BY7" s="418"/>
      <c r="BZ7" s="418"/>
      <c r="CA7" s="418"/>
      <c r="CB7" s="418"/>
      <c r="CC7" s="419"/>
      <c r="CD7" s="420" t="s">
        <v>89</v>
      </c>
      <c r="CE7" s="421"/>
      <c r="CF7" s="421"/>
      <c r="CG7" s="421"/>
      <c r="CH7" s="421"/>
      <c r="CI7" s="421"/>
      <c r="CJ7" s="421"/>
      <c r="CK7" s="421"/>
      <c r="CL7" s="421"/>
      <c r="CM7" s="421"/>
      <c r="CN7" s="421"/>
      <c r="CO7" s="421"/>
      <c r="CP7" s="421"/>
      <c r="CQ7" s="421"/>
      <c r="CR7" s="421"/>
      <c r="CS7" s="422"/>
      <c r="CT7" s="417">
        <v>3742318</v>
      </c>
      <c r="CU7" s="418"/>
      <c r="CV7" s="418"/>
      <c r="CW7" s="418"/>
      <c r="CX7" s="418"/>
      <c r="CY7" s="418"/>
      <c r="CZ7" s="418"/>
      <c r="DA7" s="419"/>
      <c r="DB7" s="417">
        <v>3828677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90</v>
      </c>
      <c r="AN8" s="447"/>
      <c r="AO8" s="447"/>
      <c r="AP8" s="447"/>
      <c r="AQ8" s="447"/>
      <c r="AR8" s="447"/>
      <c r="AS8" s="447"/>
      <c r="AT8" s="448"/>
      <c r="AU8" s="449" t="s">
        <v>91</v>
      </c>
      <c r="AV8" s="450"/>
      <c r="AW8" s="450"/>
      <c r="AX8" s="450"/>
      <c r="AY8" s="451" t="s">
        <v>92</v>
      </c>
      <c r="AZ8" s="452"/>
      <c r="BA8" s="452"/>
      <c r="BB8" s="452"/>
      <c r="BC8" s="452"/>
      <c r="BD8" s="452"/>
      <c r="BE8" s="452"/>
      <c r="BF8" s="452"/>
      <c r="BG8" s="452"/>
      <c r="BH8" s="452"/>
      <c r="BI8" s="452"/>
      <c r="BJ8" s="452"/>
      <c r="BK8" s="452"/>
      <c r="BL8" s="452"/>
      <c r="BM8" s="453"/>
      <c r="BN8" s="417">
        <v>370962</v>
      </c>
      <c r="BO8" s="418"/>
      <c r="BP8" s="418"/>
      <c r="BQ8" s="418"/>
      <c r="BR8" s="418"/>
      <c r="BS8" s="418"/>
      <c r="BT8" s="418"/>
      <c r="BU8" s="419"/>
      <c r="BV8" s="417">
        <v>348151</v>
      </c>
      <c r="BW8" s="418"/>
      <c r="BX8" s="418"/>
      <c r="BY8" s="418"/>
      <c r="BZ8" s="418"/>
      <c r="CA8" s="418"/>
      <c r="CB8" s="418"/>
      <c r="CC8" s="419"/>
      <c r="CD8" s="420" t="s">
        <v>93</v>
      </c>
      <c r="CE8" s="421"/>
      <c r="CF8" s="421"/>
      <c r="CG8" s="421"/>
      <c r="CH8" s="421"/>
      <c r="CI8" s="421"/>
      <c r="CJ8" s="421"/>
      <c r="CK8" s="421"/>
      <c r="CL8" s="421"/>
      <c r="CM8" s="421"/>
      <c r="CN8" s="421"/>
      <c r="CO8" s="421"/>
      <c r="CP8" s="421"/>
      <c r="CQ8" s="421"/>
      <c r="CR8" s="421"/>
      <c r="CS8" s="422"/>
      <c r="CT8" s="457">
        <v>0.27</v>
      </c>
      <c r="CU8" s="458"/>
      <c r="CV8" s="458"/>
      <c r="CW8" s="458"/>
      <c r="CX8" s="458"/>
      <c r="CY8" s="458"/>
      <c r="CZ8" s="458"/>
      <c r="DA8" s="459"/>
      <c r="DB8" s="457">
        <v>0.27</v>
      </c>
      <c r="DC8" s="458"/>
      <c r="DD8" s="458"/>
      <c r="DE8" s="458"/>
      <c r="DF8" s="458"/>
      <c r="DG8" s="458"/>
      <c r="DH8" s="458"/>
      <c r="DI8" s="459"/>
      <c r="DJ8" s="139"/>
      <c r="DK8" s="139"/>
      <c r="DL8" s="139"/>
      <c r="DM8" s="139"/>
      <c r="DN8" s="139"/>
      <c r="DO8" s="139"/>
    </row>
    <row r="9" spans="1:119" ht="18.75" customHeight="1" thickBot="1">
      <c r="A9" s="140"/>
      <c r="B9" s="411" t="s">
        <v>94</v>
      </c>
      <c r="C9" s="412"/>
      <c r="D9" s="412"/>
      <c r="E9" s="412"/>
      <c r="F9" s="412"/>
      <c r="G9" s="412"/>
      <c r="H9" s="412"/>
      <c r="I9" s="412"/>
      <c r="J9" s="412"/>
      <c r="K9" s="460"/>
      <c r="L9" s="461" t="s">
        <v>95</v>
      </c>
      <c r="M9" s="462"/>
      <c r="N9" s="462"/>
      <c r="O9" s="462"/>
      <c r="P9" s="462"/>
      <c r="Q9" s="463"/>
      <c r="R9" s="464">
        <v>8392</v>
      </c>
      <c r="S9" s="465"/>
      <c r="T9" s="465"/>
      <c r="U9" s="465"/>
      <c r="V9" s="466"/>
      <c r="W9" s="374" t="s">
        <v>96</v>
      </c>
      <c r="X9" s="375"/>
      <c r="Y9" s="375"/>
      <c r="Z9" s="375"/>
      <c r="AA9" s="375"/>
      <c r="AB9" s="375"/>
      <c r="AC9" s="375"/>
      <c r="AD9" s="375"/>
      <c r="AE9" s="375"/>
      <c r="AF9" s="375"/>
      <c r="AG9" s="375"/>
      <c r="AH9" s="375"/>
      <c r="AI9" s="375"/>
      <c r="AJ9" s="375"/>
      <c r="AK9" s="375"/>
      <c r="AL9" s="376"/>
      <c r="AM9" s="446" t="s">
        <v>97</v>
      </c>
      <c r="AN9" s="447"/>
      <c r="AO9" s="447"/>
      <c r="AP9" s="447"/>
      <c r="AQ9" s="447"/>
      <c r="AR9" s="447"/>
      <c r="AS9" s="447"/>
      <c r="AT9" s="448"/>
      <c r="AU9" s="449" t="s">
        <v>98</v>
      </c>
      <c r="AV9" s="450"/>
      <c r="AW9" s="450"/>
      <c r="AX9" s="450"/>
      <c r="AY9" s="451" t="s">
        <v>99</v>
      </c>
      <c r="AZ9" s="452"/>
      <c r="BA9" s="452"/>
      <c r="BB9" s="452"/>
      <c r="BC9" s="452"/>
      <c r="BD9" s="452"/>
      <c r="BE9" s="452"/>
      <c r="BF9" s="452"/>
      <c r="BG9" s="452"/>
      <c r="BH9" s="452"/>
      <c r="BI9" s="452"/>
      <c r="BJ9" s="452"/>
      <c r="BK9" s="452"/>
      <c r="BL9" s="452"/>
      <c r="BM9" s="453"/>
      <c r="BN9" s="417">
        <v>22811</v>
      </c>
      <c r="BO9" s="418"/>
      <c r="BP9" s="418"/>
      <c r="BQ9" s="418"/>
      <c r="BR9" s="418"/>
      <c r="BS9" s="418"/>
      <c r="BT9" s="418"/>
      <c r="BU9" s="419"/>
      <c r="BV9" s="417">
        <v>237705</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14.9</v>
      </c>
      <c r="CU9" s="415"/>
      <c r="CV9" s="415"/>
      <c r="CW9" s="415"/>
      <c r="CX9" s="415"/>
      <c r="CY9" s="415"/>
      <c r="CZ9" s="415"/>
      <c r="DA9" s="416"/>
      <c r="DB9" s="414">
        <v>15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101</v>
      </c>
      <c r="M10" s="447"/>
      <c r="N10" s="447"/>
      <c r="O10" s="447"/>
      <c r="P10" s="447"/>
      <c r="Q10" s="448"/>
      <c r="R10" s="468">
        <v>9530</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t="s">
        <v>105</v>
      </c>
      <c r="BO10" s="418"/>
      <c r="BP10" s="418"/>
      <c r="BQ10" s="418"/>
      <c r="BR10" s="418"/>
      <c r="BS10" s="418"/>
      <c r="BT10" s="418"/>
      <c r="BU10" s="419"/>
      <c r="BV10" s="417">
        <v>50000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103</v>
      </c>
      <c r="AV11" s="450"/>
      <c r="AW11" s="450"/>
      <c r="AX11" s="450"/>
      <c r="AY11" s="451" t="s">
        <v>110</v>
      </c>
      <c r="AZ11" s="452"/>
      <c r="BA11" s="452"/>
      <c r="BB11" s="452"/>
      <c r="BC11" s="452"/>
      <c r="BD11" s="452"/>
      <c r="BE11" s="452"/>
      <c r="BF11" s="452"/>
      <c r="BG11" s="452"/>
      <c r="BH11" s="452"/>
      <c r="BI11" s="452"/>
      <c r="BJ11" s="452"/>
      <c r="BK11" s="452"/>
      <c r="BL11" s="452"/>
      <c r="BM11" s="453"/>
      <c r="BN11" s="417" t="s">
        <v>105</v>
      </c>
      <c r="BO11" s="418"/>
      <c r="BP11" s="418"/>
      <c r="BQ11" s="418"/>
      <c r="BR11" s="418"/>
      <c r="BS11" s="418"/>
      <c r="BT11" s="418"/>
      <c r="BU11" s="419"/>
      <c r="BV11" s="417" t="s">
        <v>105</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105</v>
      </c>
      <c r="CU11" s="458"/>
      <c r="CV11" s="458"/>
      <c r="CW11" s="458"/>
      <c r="CX11" s="458"/>
      <c r="CY11" s="458"/>
      <c r="CZ11" s="458"/>
      <c r="DA11" s="459"/>
      <c r="DB11" s="457" t="s">
        <v>105</v>
      </c>
      <c r="DC11" s="458"/>
      <c r="DD11" s="458"/>
      <c r="DE11" s="458"/>
      <c r="DF11" s="458"/>
      <c r="DG11" s="458"/>
      <c r="DH11" s="458"/>
      <c r="DI11" s="459"/>
      <c r="DJ11" s="139"/>
      <c r="DK11" s="139"/>
      <c r="DL11" s="139"/>
      <c r="DM11" s="139"/>
      <c r="DN11" s="139"/>
      <c r="DO11" s="139"/>
    </row>
    <row r="12" spans="1:119" ht="18.75" customHeight="1">
      <c r="A12" s="140"/>
      <c r="B12" s="477" t="s">
        <v>112</v>
      </c>
      <c r="C12" s="478"/>
      <c r="D12" s="478"/>
      <c r="E12" s="478"/>
      <c r="F12" s="478"/>
      <c r="G12" s="478"/>
      <c r="H12" s="478"/>
      <c r="I12" s="478"/>
      <c r="J12" s="478"/>
      <c r="K12" s="479"/>
      <c r="L12" s="486" t="s">
        <v>113</v>
      </c>
      <c r="M12" s="487"/>
      <c r="N12" s="487"/>
      <c r="O12" s="487"/>
      <c r="P12" s="487"/>
      <c r="Q12" s="488"/>
      <c r="R12" s="489">
        <v>8692</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t="s">
        <v>119</v>
      </c>
      <c r="BO12" s="418"/>
      <c r="BP12" s="418"/>
      <c r="BQ12" s="418"/>
      <c r="BR12" s="418"/>
      <c r="BS12" s="418"/>
      <c r="BT12" s="418"/>
      <c r="BU12" s="419"/>
      <c r="BV12" s="417" t="s">
        <v>119</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119</v>
      </c>
      <c r="CU12" s="458"/>
      <c r="CV12" s="458"/>
      <c r="CW12" s="458"/>
      <c r="CX12" s="458"/>
      <c r="CY12" s="458"/>
      <c r="CZ12" s="458"/>
      <c r="DA12" s="459"/>
      <c r="DB12" s="457" t="s">
        <v>119</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121</v>
      </c>
      <c r="N13" s="506"/>
      <c r="O13" s="506"/>
      <c r="P13" s="506"/>
      <c r="Q13" s="507"/>
      <c r="R13" s="498">
        <v>8601</v>
      </c>
      <c r="S13" s="499"/>
      <c r="T13" s="499"/>
      <c r="U13" s="499"/>
      <c r="V13" s="500"/>
      <c r="W13" s="433" t="s">
        <v>122</v>
      </c>
      <c r="X13" s="434"/>
      <c r="Y13" s="434"/>
      <c r="Z13" s="434"/>
      <c r="AA13" s="434"/>
      <c r="AB13" s="424"/>
      <c r="AC13" s="468">
        <v>451</v>
      </c>
      <c r="AD13" s="469"/>
      <c r="AE13" s="469"/>
      <c r="AF13" s="469"/>
      <c r="AG13" s="508"/>
      <c r="AH13" s="468">
        <v>392</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22811</v>
      </c>
      <c r="BO13" s="418"/>
      <c r="BP13" s="418"/>
      <c r="BQ13" s="418"/>
      <c r="BR13" s="418"/>
      <c r="BS13" s="418"/>
      <c r="BT13" s="418"/>
      <c r="BU13" s="419"/>
      <c r="BV13" s="417">
        <v>287705</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11.3</v>
      </c>
      <c r="CU13" s="415"/>
      <c r="CV13" s="415"/>
      <c r="CW13" s="415"/>
      <c r="CX13" s="415"/>
      <c r="CY13" s="415"/>
      <c r="CZ13" s="415"/>
      <c r="DA13" s="416"/>
      <c r="DB13" s="414">
        <v>11.9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8916</v>
      </c>
      <c r="S14" s="499"/>
      <c r="T14" s="499"/>
      <c r="U14" s="499"/>
      <c r="V14" s="500"/>
      <c r="W14" s="407"/>
      <c r="X14" s="408"/>
      <c r="Y14" s="408"/>
      <c r="Z14" s="408"/>
      <c r="AA14" s="408"/>
      <c r="AB14" s="397"/>
      <c r="AC14" s="501">
        <v>10.6</v>
      </c>
      <c r="AD14" s="502"/>
      <c r="AE14" s="502"/>
      <c r="AF14" s="502"/>
      <c r="AG14" s="503"/>
      <c r="AH14" s="501">
        <v>8.6999999999999993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2.2999999999999998</v>
      </c>
      <c r="CU14" s="513"/>
      <c r="CV14" s="513"/>
      <c r="CW14" s="513"/>
      <c r="CX14" s="513"/>
      <c r="CY14" s="513"/>
      <c r="CZ14" s="513"/>
      <c r="DA14" s="514"/>
      <c r="DB14" s="512">
        <v>8.8000000000000007</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121</v>
      </c>
      <c r="N15" s="506"/>
      <c r="O15" s="506"/>
      <c r="P15" s="506"/>
      <c r="Q15" s="507"/>
      <c r="R15" s="498">
        <v>8839</v>
      </c>
      <c r="S15" s="499"/>
      <c r="T15" s="499"/>
      <c r="U15" s="499"/>
      <c r="V15" s="500"/>
      <c r="W15" s="433" t="s">
        <v>129</v>
      </c>
      <c r="X15" s="434"/>
      <c r="Y15" s="434"/>
      <c r="Z15" s="434"/>
      <c r="AA15" s="434"/>
      <c r="AB15" s="424"/>
      <c r="AC15" s="468">
        <v>1809</v>
      </c>
      <c r="AD15" s="469"/>
      <c r="AE15" s="469"/>
      <c r="AF15" s="469"/>
      <c r="AG15" s="508"/>
      <c r="AH15" s="468">
        <v>2070</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917267</v>
      </c>
      <c r="BO15" s="381"/>
      <c r="BP15" s="381"/>
      <c r="BQ15" s="381"/>
      <c r="BR15" s="381"/>
      <c r="BS15" s="381"/>
      <c r="BT15" s="381"/>
      <c r="BU15" s="382"/>
      <c r="BV15" s="380">
        <v>907214</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42.6</v>
      </c>
      <c r="AD16" s="502"/>
      <c r="AE16" s="502"/>
      <c r="AF16" s="502"/>
      <c r="AG16" s="503"/>
      <c r="AH16" s="501">
        <v>45.9</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3351232</v>
      </c>
      <c r="BO16" s="418"/>
      <c r="BP16" s="418"/>
      <c r="BQ16" s="418"/>
      <c r="BR16" s="418"/>
      <c r="BS16" s="418"/>
      <c r="BT16" s="418"/>
      <c r="BU16" s="419"/>
      <c r="BV16" s="417">
        <v>3390699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1991</v>
      </c>
      <c r="AD17" s="469"/>
      <c r="AE17" s="469"/>
      <c r="AF17" s="469"/>
      <c r="AG17" s="508"/>
      <c r="AH17" s="468">
        <v>2045</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1149721</v>
      </c>
      <c r="BO17" s="418"/>
      <c r="BP17" s="418"/>
      <c r="BQ17" s="418"/>
      <c r="BR17" s="418"/>
      <c r="BS17" s="418"/>
      <c r="BT17" s="418"/>
      <c r="BU17" s="419"/>
      <c r="BV17" s="417">
        <v>1136477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237.9</v>
      </c>
      <c r="M18" s="530"/>
      <c r="N18" s="530"/>
      <c r="O18" s="530"/>
      <c r="P18" s="530"/>
      <c r="Q18" s="530"/>
      <c r="R18" s="531"/>
      <c r="S18" s="531"/>
      <c r="T18" s="531"/>
      <c r="U18" s="531"/>
      <c r="V18" s="532"/>
      <c r="W18" s="435"/>
      <c r="X18" s="436"/>
      <c r="Y18" s="436"/>
      <c r="Z18" s="436"/>
      <c r="AA18" s="436"/>
      <c r="AB18" s="427"/>
      <c r="AC18" s="533">
        <v>46.8</v>
      </c>
      <c r="AD18" s="534"/>
      <c r="AE18" s="534"/>
      <c r="AF18" s="534"/>
      <c r="AG18" s="535"/>
      <c r="AH18" s="533">
        <v>45.4</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3094247</v>
      </c>
      <c r="BO18" s="418"/>
      <c r="BP18" s="418"/>
      <c r="BQ18" s="418"/>
      <c r="BR18" s="418"/>
      <c r="BS18" s="418"/>
      <c r="BT18" s="418"/>
      <c r="BU18" s="419"/>
      <c r="BV18" s="417">
        <v>3193903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35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4472373</v>
      </c>
      <c r="BO19" s="418"/>
      <c r="BP19" s="418"/>
      <c r="BQ19" s="418"/>
      <c r="BR19" s="418"/>
      <c r="BS19" s="418"/>
      <c r="BT19" s="418"/>
      <c r="BU19" s="419"/>
      <c r="BV19" s="417">
        <v>4416578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3002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4727440</v>
      </c>
      <c r="BO23" s="418"/>
      <c r="BP23" s="418"/>
      <c r="BQ23" s="418"/>
      <c r="BR23" s="418"/>
      <c r="BS23" s="418"/>
      <c r="BT23" s="418"/>
      <c r="BU23" s="419"/>
      <c r="BV23" s="417">
        <v>4941078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6210</v>
      </c>
      <c r="R24" s="469"/>
      <c r="S24" s="469"/>
      <c r="T24" s="469"/>
      <c r="U24" s="469"/>
      <c r="V24" s="508"/>
      <c r="W24" s="563"/>
      <c r="X24" s="551"/>
      <c r="Y24" s="552"/>
      <c r="Z24" s="467" t="s">
        <v>153</v>
      </c>
      <c r="AA24" s="447"/>
      <c r="AB24" s="447"/>
      <c r="AC24" s="447"/>
      <c r="AD24" s="447"/>
      <c r="AE24" s="447"/>
      <c r="AF24" s="447"/>
      <c r="AG24" s="448"/>
      <c r="AH24" s="468">
        <v>111</v>
      </c>
      <c r="AI24" s="469"/>
      <c r="AJ24" s="469"/>
      <c r="AK24" s="469"/>
      <c r="AL24" s="508"/>
      <c r="AM24" s="468">
        <v>315351</v>
      </c>
      <c r="AN24" s="469"/>
      <c r="AO24" s="469"/>
      <c r="AP24" s="469"/>
      <c r="AQ24" s="469"/>
      <c r="AR24" s="508"/>
      <c r="AS24" s="468">
        <v>2841</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3065765</v>
      </c>
      <c r="BO24" s="418"/>
      <c r="BP24" s="418"/>
      <c r="BQ24" s="418"/>
      <c r="BR24" s="418"/>
      <c r="BS24" s="418"/>
      <c r="BT24" s="418"/>
      <c r="BU24" s="419"/>
      <c r="BV24" s="417">
        <v>3160860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5330</v>
      </c>
      <c r="R25" s="469"/>
      <c r="S25" s="469"/>
      <c r="T25" s="469"/>
      <c r="U25" s="469"/>
      <c r="V25" s="508"/>
      <c r="W25" s="563"/>
      <c r="X25" s="551"/>
      <c r="Y25" s="552"/>
      <c r="Z25" s="467" t="s">
        <v>156</v>
      </c>
      <c r="AA25" s="447"/>
      <c r="AB25" s="447"/>
      <c r="AC25" s="447"/>
      <c r="AD25" s="447"/>
      <c r="AE25" s="447"/>
      <c r="AF25" s="447"/>
      <c r="AG25" s="448"/>
      <c r="AH25" s="468" t="s">
        <v>119</v>
      </c>
      <c r="AI25" s="469"/>
      <c r="AJ25" s="469"/>
      <c r="AK25" s="469"/>
      <c r="AL25" s="508"/>
      <c r="AM25" s="468" t="s">
        <v>119</v>
      </c>
      <c r="AN25" s="469"/>
      <c r="AO25" s="469"/>
      <c r="AP25" s="469"/>
      <c r="AQ25" s="469"/>
      <c r="AR25" s="508"/>
      <c r="AS25" s="468" t="s">
        <v>119</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129920</v>
      </c>
      <c r="BO25" s="381"/>
      <c r="BP25" s="381"/>
      <c r="BQ25" s="381"/>
      <c r="BR25" s="381"/>
      <c r="BS25" s="381"/>
      <c r="BT25" s="381"/>
      <c r="BU25" s="382"/>
      <c r="BV25" s="380">
        <v>2304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5060</v>
      </c>
      <c r="R26" s="469"/>
      <c r="S26" s="469"/>
      <c r="T26" s="469"/>
      <c r="U26" s="469"/>
      <c r="V26" s="508"/>
      <c r="W26" s="563"/>
      <c r="X26" s="551"/>
      <c r="Y26" s="552"/>
      <c r="Z26" s="467" t="s">
        <v>159</v>
      </c>
      <c r="AA26" s="573"/>
      <c r="AB26" s="573"/>
      <c r="AC26" s="573"/>
      <c r="AD26" s="573"/>
      <c r="AE26" s="573"/>
      <c r="AF26" s="573"/>
      <c r="AG26" s="574"/>
      <c r="AH26" s="468">
        <v>2</v>
      </c>
      <c r="AI26" s="469"/>
      <c r="AJ26" s="469"/>
      <c r="AK26" s="469"/>
      <c r="AL26" s="508"/>
      <c r="AM26" s="468" t="s">
        <v>160</v>
      </c>
      <c r="AN26" s="469"/>
      <c r="AO26" s="469"/>
      <c r="AP26" s="469"/>
      <c r="AQ26" s="469"/>
      <c r="AR26" s="508"/>
      <c r="AS26" s="468" t="s">
        <v>160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119</v>
      </c>
      <c r="BO26" s="418"/>
      <c r="BP26" s="418"/>
      <c r="BQ26" s="418"/>
      <c r="BR26" s="418"/>
      <c r="BS26" s="418"/>
      <c r="BT26" s="418"/>
      <c r="BU26" s="419"/>
      <c r="BV26" s="417" t="s">
        <v>119</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2655</v>
      </c>
      <c r="R27" s="469"/>
      <c r="S27" s="469"/>
      <c r="T27" s="469"/>
      <c r="U27" s="469"/>
      <c r="V27" s="508"/>
      <c r="W27" s="563"/>
      <c r="X27" s="551"/>
      <c r="Y27" s="552"/>
      <c r="Z27" s="467" t="s">
        <v>163</v>
      </c>
      <c r="AA27" s="447"/>
      <c r="AB27" s="447"/>
      <c r="AC27" s="447"/>
      <c r="AD27" s="447"/>
      <c r="AE27" s="447"/>
      <c r="AF27" s="447"/>
      <c r="AG27" s="448"/>
      <c r="AH27" s="468" t="s">
        <v>119</v>
      </c>
      <c r="AI27" s="469"/>
      <c r="AJ27" s="469"/>
      <c r="AK27" s="469"/>
      <c r="AL27" s="508"/>
      <c r="AM27" s="468" t="s">
        <v>119</v>
      </c>
      <c r="AN27" s="469"/>
      <c r="AO27" s="469"/>
      <c r="AP27" s="469"/>
      <c r="AQ27" s="469"/>
      <c r="AR27" s="508"/>
      <c r="AS27" s="468" t="s">
        <v>119</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50000</v>
      </c>
      <c r="BO27" s="587"/>
      <c r="BP27" s="587"/>
      <c r="BQ27" s="587"/>
      <c r="BR27" s="587"/>
      <c r="BS27" s="587"/>
      <c r="BT27" s="587"/>
      <c r="BU27" s="588"/>
      <c r="BV27" s="586">
        <v>50000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2115</v>
      </c>
      <c r="R28" s="469"/>
      <c r="S28" s="469"/>
      <c r="T28" s="469"/>
      <c r="U28" s="469"/>
      <c r="V28" s="508"/>
      <c r="W28" s="563"/>
      <c r="X28" s="551"/>
      <c r="Y28" s="552"/>
      <c r="Z28" s="467" t="s">
        <v>166</v>
      </c>
      <c r="AA28" s="447"/>
      <c r="AB28" s="447"/>
      <c r="AC28" s="447"/>
      <c r="AD28" s="447"/>
      <c r="AE28" s="447"/>
      <c r="AF28" s="447"/>
      <c r="AG28" s="448"/>
      <c r="AH28" s="468" t="s">
        <v>119</v>
      </c>
      <c r="AI28" s="469"/>
      <c r="AJ28" s="469"/>
      <c r="AK28" s="469"/>
      <c r="AL28" s="508"/>
      <c r="AM28" s="468" t="s">
        <v>119</v>
      </c>
      <c r="AN28" s="469"/>
      <c r="AO28" s="469"/>
      <c r="AP28" s="469"/>
      <c r="AQ28" s="469"/>
      <c r="AR28" s="508"/>
      <c r="AS28" s="468" t="s">
        <v>119</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900000</v>
      </c>
      <c r="BO28" s="381"/>
      <c r="BP28" s="381"/>
      <c r="BQ28" s="381"/>
      <c r="BR28" s="381"/>
      <c r="BS28" s="381"/>
      <c r="BT28" s="381"/>
      <c r="BU28" s="382"/>
      <c r="BV28" s="380">
        <v>900000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7</v>
      </c>
      <c r="M29" s="469"/>
      <c r="N29" s="469"/>
      <c r="O29" s="469"/>
      <c r="P29" s="508"/>
      <c r="Q29" s="468">
        <v>1935</v>
      </c>
      <c r="R29" s="469"/>
      <c r="S29" s="469"/>
      <c r="T29" s="469"/>
      <c r="U29" s="469"/>
      <c r="V29" s="508"/>
      <c r="W29" s="564"/>
      <c r="X29" s="565"/>
      <c r="Y29" s="566"/>
      <c r="Z29" s="467" t="s">
        <v>170</v>
      </c>
      <c r="AA29" s="447"/>
      <c r="AB29" s="447"/>
      <c r="AC29" s="447"/>
      <c r="AD29" s="447"/>
      <c r="AE29" s="447"/>
      <c r="AF29" s="447"/>
      <c r="AG29" s="448"/>
      <c r="AH29" s="468">
        <v>111</v>
      </c>
      <c r="AI29" s="469"/>
      <c r="AJ29" s="469"/>
      <c r="AK29" s="469"/>
      <c r="AL29" s="508"/>
      <c r="AM29" s="468">
        <v>315351</v>
      </c>
      <c r="AN29" s="469"/>
      <c r="AO29" s="469"/>
      <c r="AP29" s="469"/>
      <c r="AQ29" s="469"/>
      <c r="AR29" s="508"/>
      <c r="AS29" s="468">
        <v>2841</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44840</v>
      </c>
      <c r="BO29" s="418"/>
      <c r="BP29" s="418"/>
      <c r="BQ29" s="418"/>
      <c r="BR29" s="418"/>
      <c r="BS29" s="418"/>
      <c r="BT29" s="418"/>
      <c r="BU29" s="419"/>
      <c r="BV29" s="417">
        <v>44640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90.6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1518954</v>
      </c>
      <c r="BO30" s="587"/>
      <c r="BP30" s="587"/>
      <c r="BQ30" s="587"/>
      <c r="BR30" s="587"/>
      <c r="BS30" s="587"/>
      <c r="BT30" s="587"/>
      <c r="BU30" s="588"/>
      <c r="BV30" s="586">
        <v>1358185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岐阜県市町村職員退職手当組合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有限会社白川町農業開発</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地域振興券交付事業特別会計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岐阜県市町村会館組合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有限会社白川野菜村チャオ</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可茂衛生施設利用組合</v>
      </c>
      <c r="BZ36" s="599"/>
      <c r="CA36" s="599"/>
      <c r="CB36" s="599"/>
      <c r="CC36" s="599"/>
      <c r="CD36" s="599"/>
      <c r="CE36" s="599"/>
      <c r="CF36" s="599"/>
      <c r="CG36" s="599"/>
      <c r="CH36" s="599"/>
      <c r="CI36" s="599"/>
      <c r="CJ36" s="599"/>
      <c r="CK36" s="599"/>
      <c r="CL36" s="599"/>
      <c r="CM36" s="599"/>
      <c r="CN36" s="167"/>
      <c r="CO36" s="598">
        <f t="shared" si="3"/>
        <v>18</v>
      </c>
      <c r="CP36" s="598"/>
      <c r="CQ36" s="599" t="str">
        <f>IF('各会計、関係団体の財政状況及び健全化判断比率'!BS9="","",'各会計、関係団体の財政状況及び健全化判断比率'!BS9)</f>
        <v>有限会社てまひまグループ</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岐阜県後期高齢者医療広域連合（一般会計）</v>
      </c>
      <c r="BZ37" s="599"/>
      <c r="CA37" s="599"/>
      <c r="CB37" s="599"/>
      <c r="CC37" s="599"/>
      <c r="CD37" s="599"/>
      <c r="CE37" s="599"/>
      <c r="CF37" s="599"/>
      <c r="CG37" s="599"/>
      <c r="CH37" s="599"/>
      <c r="CI37" s="599"/>
      <c r="CJ37" s="599"/>
      <c r="CK37" s="599"/>
      <c r="CL37" s="599"/>
      <c r="CM37" s="599"/>
      <c r="CN37" s="167"/>
      <c r="CO37" s="598">
        <f t="shared" si="3"/>
        <v>19</v>
      </c>
      <c r="CP37" s="598"/>
      <c r="CQ37" s="599" t="str">
        <f>IF('各会計、関係団体の財政状況及び健全化判断比率'!BS10="","",'各会計、関係団体の財政状況及び健全化判断比率'!BS10)</f>
        <v>株式会社美濃白川クオーレの里</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岐阜県後期高齢者医療広域連合（特別会計）</v>
      </c>
      <c r="BZ38" s="599"/>
      <c r="CA38" s="599"/>
      <c r="CB38" s="599"/>
      <c r="CC38" s="599"/>
      <c r="CD38" s="599"/>
      <c r="CE38" s="599"/>
      <c r="CF38" s="599"/>
      <c r="CG38" s="599"/>
      <c r="CH38" s="599"/>
      <c r="CI38" s="599"/>
      <c r="CJ38" s="599"/>
      <c r="CK38" s="599"/>
      <c r="CL38" s="599"/>
      <c r="CM38" s="599"/>
      <c r="CN38" s="167"/>
      <c r="CO38" s="598">
        <f t="shared" si="3"/>
        <v>20</v>
      </c>
      <c r="CP38" s="598"/>
      <c r="CQ38" s="599" t="str">
        <f>IF('各会計、関係団体の財政状況及び健全化判断比率'!BS11="","",'各会計、関係団体の財政状況及び健全化判断比率'!BS11)</f>
        <v>一般社団法人美濃白川楽集館</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中濃地域農業共済事務組合</v>
      </c>
      <c r="BZ39" s="599"/>
      <c r="CA39" s="599"/>
      <c r="CB39" s="599"/>
      <c r="CC39" s="599"/>
      <c r="CD39" s="599"/>
      <c r="CE39" s="599"/>
      <c r="CF39" s="599"/>
      <c r="CG39" s="599"/>
      <c r="CH39" s="599"/>
      <c r="CI39" s="599"/>
      <c r="CJ39" s="599"/>
      <c r="CK39" s="599"/>
      <c r="CL39" s="599"/>
      <c r="CM39" s="599"/>
      <c r="CN39" s="167"/>
      <c r="CO39" s="598">
        <f t="shared" si="3"/>
        <v>21</v>
      </c>
      <c r="CP39" s="598"/>
      <c r="CQ39" s="599" t="str">
        <f>IF('各会計、関係団体の財政状況及び健全化判断比率'!BS12="","",'各会計、関係団体の財政状況及び健全化判断比率'!BS12)</f>
        <v>株式会社佐見とうふ豆の力</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可茂消防事務組合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可茂広域行政事務組合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可茂公設地方卸売市場組合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4" t="s">
        <v>535</v>
      </c>
      <c r="D34" s="1184"/>
      <c r="E34" s="1185"/>
      <c r="F34" s="32">
        <v>4.49</v>
      </c>
      <c r="G34" s="33">
        <v>5.52</v>
      </c>
      <c r="H34" s="33">
        <v>5.29</v>
      </c>
      <c r="I34" s="33">
        <v>8.89</v>
      </c>
      <c r="J34" s="34">
        <v>9.65</v>
      </c>
      <c r="K34" s="22"/>
      <c r="L34" s="22"/>
      <c r="M34" s="22"/>
      <c r="N34" s="22"/>
      <c r="O34" s="22"/>
      <c r="P34" s="22"/>
    </row>
    <row r="35" spans="1:16" ht="39" customHeight="1">
      <c r="A35" s="22"/>
      <c r="B35" s="35"/>
      <c r="C35" s="1178" t="s">
        <v>536</v>
      </c>
      <c r="D35" s="1179"/>
      <c r="E35" s="1180"/>
      <c r="F35" s="36">
        <v>0.15</v>
      </c>
      <c r="G35" s="37">
        <v>0.05</v>
      </c>
      <c r="H35" s="37">
        <v>0.66</v>
      </c>
      <c r="I35" s="37">
        <v>1.18</v>
      </c>
      <c r="J35" s="38">
        <v>0.62</v>
      </c>
      <c r="K35" s="22"/>
      <c r="L35" s="22"/>
      <c r="M35" s="22"/>
      <c r="N35" s="22"/>
      <c r="O35" s="22"/>
      <c r="P35" s="22"/>
    </row>
    <row r="36" spans="1:16" ht="39" customHeight="1">
      <c r="A36" s="22"/>
      <c r="B36" s="35"/>
      <c r="C36" s="1178" t="s">
        <v>537</v>
      </c>
      <c r="D36" s="1179"/>
      <c r="E36" s="1180"/>
      <c r="F36" s="36">
        <v>0.47</v>
      </c>
      <c r="G36" s="37">
        <v>0.14000000000000001</v>
      </c>
      <c r="H36" s="37">
        <v>0.27</v>
      </c>
      <c r="I36" s="37">
        <v>0.25</v>
      </c>
      <c r="J36" s="38">
        <v>0.37</v>
      </c>
      <c r="K36" s="22"/>
      <c r="L36" s="22"/>
      <c r="M36" s="22"/>
      <c r="N36" s="22"/>
      <c r="O36" s="22"/>
      <c r="P36" s="22"/>
    </row>
    <row r="37" spans="1:16" ht="39" customHeight="1">
      <c r="A37" s="22"/>
      <c r="B37" s="35"/>
      <c r="C37" s="1178" t="s">
        <v>538</v>
      </c>
      <c r="D37" s="1179"/>
      <c r="E37" s="1180"/>
      <c r="F37" s="36">
        <v>0.18</v>
      </c>
      <c r="G37" s="37">
        <v>0.16</v>
      </c>
      <c r="H37" s="37">
        <v>0.21</v>
      </c>
      <c r="I37" s="37">
        <v>0.19</v>
      </c>
      <c r="J37" s="38">
        <v>0.25</v>
      </c>
      <c r="K37" s="22"/>
      <c r="L37" s="22"/>
      <c r="M37" s="22"/>
      <c r="N37" s="22"/>
      <c r="O37" s="22"/>
      <c r="P37" s="22"/>
    </row>
    <row r="38" spans="1:16" ht="39" customHeight="1">
      <c r="A38" s="22"/>
      <c r="B38" s="35"/>
      <c r="C38" s="1178" t="s">
        <v>539</v>
      </c>
      <c r="D38" s="1179"/>
      <c r="E38" s="1180"/>
      <c r="F38" s="36">
        <v>0.16</v>
      </c>
      <c r="G38" s="37">
        <v>0.11</v>
      </c>
      <c r="H38" s="37">
        <v>0.25</v>
      </c>
      <c r="I38" s="37">
        <v>0.05</v>
      </c>
      <c r="J38" s="38">
        <v>0.06</v>
      </c>
      <c r="K38" s="22"/>
      <c r="L38" s="22"/>
      <c r="M38" s="22"/>
      <c r="N38" s="22"/>
      <c r="O38" s="22"/>
      <c r="P38" s="22"/>
    </row>
    <row r="39" spans="1:16" ht="39" customHeight="1">
      <c r="A39" s="22"/>
      <c r="B39" s="35"/>
      <c r="C39" s="1178" t="s">
        <v>540</v>
      </c>
      <c r="D39" s="1179"/>
      <c r="E39" s="1180"/>
      <c r="F39" s="36">
        <v>0.04</v>
      </c>
      <c r="G39" s="37">
        <v>0.01</v>
      </c>
      <c r="H39" s="37">
        <v>0.01</v>
      </c>
      <c r="I39" s="37">
        <v>0.02</v>
      </c>
      <c r="J39" s="38">
        <v>0.05</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541</v>
      </c>
      <c r="D42" s="1179"/>
      <c r="E42" s="1180"/>
      <c r="F42" s="36" t="s">
        <v>489</v>
      </c>
      <c r="G42" s="37" t="s">
        <v>489</v>
      </c>
      <c r="H42" s="37" t="s">
        <v>489</v>
      </c>
      <c r="I42" s="37" t="s">
        <v>489</v>
      </c>
      <c r="J42" s="38" t="s">
        <v>489</v>
      </c>
      <c r="K42" s="22"/>
      <c r="L42" s="22"/>
      <c r="M42" s="22"/>
      <c r="N42" s="22"/>
      <c r="O42" s="22"/>
      <c r="P42" s="22"/>
    </row>
    <row r="43" spans="1:16" ht="39" customHeight="1" thickBot="1">
      <c r="A43" s="22"/>
      <c r="B43" s="40"/>
      <c r="C43" s="1181" t="s">
        <v>542</v>
      </c>
      <c r="D43" s="1182"/>
      <c r="E43" s="1183"/>
      <c r="F43" s="41" t="s">
        <v>489</v>
      </c>
      <c r="G43" s="42" t="s">
        <v>489</v>
      </c>
      <c r="H43" s="42" t="s">
        <v>489</v>
      </c>
      <c r="I43" s="42" t="s">
        <v>489</v>
      </c>
      <c r="J43" s="43" t="s">
        <v>489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4" t="s">
        <v>10</v>
      </c>
      <c r="C45" s="1195"/>
      <c r="D45" s="58"/>
      <c r="E45" s="1200" t="s">
        <v>11</v>
      </c>
      <c r="F45" s="1200"/>
      <c r="G45" s="1200"/>
      <c r="H45" s="1200"/>
      <c r="I45" s="1200"/>
      <c r="J45" s="1201"/>
      <c r="K45" s="59">
        <v>856</v>
      </c>
      <c r="L45" s="60">
        <v>863</v>
      </c>
      <c r="M45" s="60">
        <v>829</v>
      </c>
      <c r="N45" s="60">
        <v>796</v>
      </c>
      <c r="O45" s="61">
        <v>753</v>
      </c>
      <c r="P45" s="48"/>
      <c r="Q45" s="48"/>
      <c r="R45" s="48"/>
      <c r="S45" s="48"/>
      <c r="T45" s="48"/>
      <c r="U45" s="48"/>
    </row>
    <row r="46" spans="1:21" ht="30.75" customHeight="1">
      <c r="A46" s="48"/>
      <c r="B46" s="1196"/>
      <c r="C46" s="1197"/>
      <c r="D46" s="62"/>
      <c r="E46" s="1188" t="s">
        <v>12</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c r="A47" s="48"/>
      <c r="B47" s="1196"/>
      <c r="C47" s="1197"/>
      <c r="D47" s="62"/>
      <c r="E47" s="1188" t="s">
        <v>13</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c r="A48" s="48"/>
      <c r="B48" s="1196"/>
      <c r="C48" s="1197"/>
      <c r="D48" s="62"/>
      <c r="E48" s="1188" t="s">
        <v>14</v>
      </c>
      <c r="F48" s="1188"/>
      <c r="G48" s="1188"/>
      <c r="H48" s="1188"/>
      <c r="I48" s="1188"/>
      <c r="J48" s="1189"/>
      <c r="K48" s="63">
        <v>136</v>
      </c>
      <c r="L48" s="64">
        <v>146</v>
      </c>
      <c r="M48" s="64">
        <v>186</v>
      </c>
      <c r="N48" s="64">
        <v>170</v>
      </c>
      <c r="O48" s="65">
        <v>140</v>
      </c>
      <c r="P48" s="48"/>
      <c r="Q48" s="48"/>
      <c r="R48" s="48"/>
      <c r="S48" s="48"/>
      <c r="T48" s="48"/>
      <c r="U48" s="48"/>
    </row>
    <row r="49" spans="1:21" ht="30.75" customHeight="1">
      <c r="A49" s="48"/>
      <c r="B49" s="1196"/>
      <c r="C49" s="1197"/>
      <c r="D49" s="62"/>
      <c r="E49" s="1188" t="s">
        <v>15</v>
      </c>
      <c r="F49" s="1188"/>
      <c r="G49" s="1188"/>
      <c r="H49" s="1188"/>
      <c r="I49" s="1188"/>
      <c r="J49" s="1189"/>
      <c r="K49" s="63">
        <v>53</v>
      </c>
      <c r="L49" s="64">
        <v>42</v>
      </c>
      <c r="M49" s="64">
        <v>34</v>
      </c>
      <c r="N49" s="64">
        <v>36</v>
      </c>
      <c r="O49" s="65">
        <v>37</v>
      </c>
      <c r="P49" s="48"/>
      <c r="Q49" s="48"/>
      <c r="R49" s="48"/>
      <c r="S49" s="48"/>
      <c r="T49" s="48"/>
      <c r="U49" s="48"/>
    </row>
    <row r="50" spans="1:21" ht="30.75" customHeight="1">
      <c r="A50" s="48"/>
      <c r="B50" s="1196"/>
      <c r="C50" s="1197"/>
      <c r="D50" s="62"/>
      <c r="E50" s="1188" t="s">
        <v>16</v>
      </c>
      <c r="F50" s="1188"/>
      <c r="G50" s="1188"/>
      <c r="H50" s="1188"/>
      <c r="I50" s="1188"/>
      <c r="J50" s="1189"/>
      <c r="K50" s="63">
        <v>0</v>
      </c>
      <c r="L50" s="64" t="s">
        <v>489</v>
      </c>
      <c r="M50" s="64" t="s">
        <v>489</v>
      </c>
      <c r="N50" s="64" t="s">
        <v>489</v>
      </c>
      <c r="O50" s="65" t="s">
        <v>489</v>
      </c>
      <c r="P50" s="48"/>
      <c r="Q50" s="48"/>
      <c r="R50" s="48"/>
      <c r="S50" s="48"/>
      <c r="T50" s="48"/>
      <c r="U50" s="48"/>
    </row>
    <row r="51" spans="1:21" ht="30.75" customHeight="1">
      <c r="A51" s="48"/>
      <c r="B51" s="1198"/>
      <c r="C51" s="1199"/>
      <c r="D51" s="66"/>
      <c r="E51" s="1188" t="s">
        <v>17</v>
      </c>
      <c r="F51" s="1188"/>
      <c r="G51" s="1188"/>
      <c r="H51" s="1188"/>
      <c r="I51" s="1188"/>
      <c r="J51" s="1189"/>
      <c r="K51" s="63">
        <v>0</v>
      </c>
      <c r="L51" s="64" t="s">
        <v>489</v>
      </c>
      <c r="M51" s="64" t="s">
        <v>489</v>
      </c>
      <c r="N51" s="64" t="s">
        <v>489</v>
      </c>
      <c r="O51" s="65" t="s">
        <v>489</v>
      </c>
      <c r="P51" s="48"/>
      <c r="Q51" s="48"/>
      <c r="R51" s="48"/>
      <c r="S51" s="48"/>
      <c r="T51" s="48"/>
      <c r="U51" s="48"/>
    </row>
    <row r="52" spans="1:21" ht="30.75" customHeight="1">
      <c r="A52" s="48"/>
      <c r="B52" s="1186" t="s">
        <v>18</v>
      </c>
      <c r="C52" s="1187"/>
      <c r="D52" s="66"/>
      <c r="E52" s="1188" t="s">
        <v>19</v>
      </c>
      <c r="F52" s="1188"/>
      <c r="G52" s="1188"/>
      <c r="H52" s="1188"/>
      <c r="I52" s="1188"/>
      <c r="J52" s="1189"/>
      <c r="K52" s="63">
        <v>683</v>
      </c>
      <c r="L52" s="64">
        <v>690</v>
      </c>
      <c r="M52" s="64">
        <v>658</v>
      </c>
      <c r="N52" s="64">
        <v>634</v>
      </c>
      <c r="O52" s="65">
        <v>622</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362</v>
      </c>
      <c r="L53" s="69">
        <v>361</v>
      </c>
      <c r="M53" s="69">
        <v>391</v>
      </c>
      <c r="N53" s="69">
        <v>368</v>
      </c>
      <c r="O53" s="70">
        <v>308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528</v>
      </c>
      <c r="J40" s="79" t="s">
        <v>529</v>
      </c>
      <c r="K40" s="79" t="s">
        <v>530</v>
      </c>
      <c r="L40" s="79" t="s">
        <v>531</v>
      </c>
      <c r="M40" s="80" t="s">
        <v>532</v>
      </c>
    </row>
    <row r="41" spans="2:13" ht="27.75" customHeight="1">
      <c r="B41" s="1202" t="s">
        <v>23</v>
      </c>
      <c r="C41" s="1203"/>
      <c r="D41" s="81"/>
      <c r="E41" s="1208" t="s">
        <v>24</v>
      </c>
      <c r="F41" s="1208"/>
      <c r="G41" s="1208"/>
      <c r="H41" s="1209"/>
      <c r="I41" s="82">
        <v>5681</v>
      </c>
      <c r="J41" s="83">
        <v>5502</v>
      </c>
      <c r="K41" s="83">
        <v>5323</v>
      </c>
      <c r="L41" s="83">
        <v>5316</v>
      </c>
      <c r="M41" s="84">
        <v>5168</v>
      </c>
    </row>
    <row r="42" spans="2:13" ht="27.75" customHeight="1">
      <c r="B42" s="1204"/>
      <c r="C42" s="1205"/>
      <c r="D42" s="85"/>
      <c r="E42" s="1210" t="s">
        <v>25</v>
      </c>
      <c r="F42" s="1210"/>
      <c r="G42" s="1210"/>
      <c r="H42" s="1211"/>
      <c r="I42" s="86" t="s">
        <v>489</v>
      </c>
      <c r="J42" s="87" t="s">
        <v>489</v>
      </c>
      <c r="K42" s="87" t="s">
        <v>489</v>
      </c>
      <c r="L42" s="87" t="s">
        <v>489</v>
      </c>
      <c r="M42" s="88" t="s">
        <v>489</v>
      </c>
    </row>
    <row r="43" spans="2:13" ht="27.75" customHeight="1">
      <c r="B43" s="1204"/>
      <c r="C43" s="1205"/>
      <c r="D43" s="85"/>
      <c r="E43" s="1210" t="s">
        <v>26</v>
      </c>
      <c r="F43" s="1210"/>
      <c r="G43" s="1210"/>
      <c r="H43" s="1211"/>
      <c r="I43" s="86">
        <v>1879</v>
      </c>
      <c r="J43" s="87">
        <v>1844</v>
      </c>
      <c r="K43" s="87">
        <v>1977</v>
      </c>
      <c r="L43" s="87">
        <v>2174</v>
      </c>
      <c r="M43" s="88">
        <v>2142</v>
      </c>
    </row>
    <row r="44" spans="2:13" ht="27.75" customHeight="1">
      <c r="B44" s="1204"/>
      <c r="C44" s="1205"/>
      <c r="D44" s="85"/>
      <c r="E44" s="1210" t="s">
        <v>27</v>
      </c>
      <c r="F44" s="1210"/>
      <c r="G44" s="1210"/>
      <c r="H44" s="1211"/>
      <c r="I44" s="86">
        <v>174</v>
      </c>
      <c r="J44" s="87">
        <v>183</v>
      </c>
      <c r="K44" s="87">
        <v>156</v>
      </c>
      <c r="L44" s="87">
        <v>123</v>
      </c>
      <c r="M44" s="88">
        <v>88</v>
      </c>
    </row>
    <row r="45" spans="2:13" ht="27.75" customHeight="1">
      <c r="B45" s="1204"/>
      <c r="C45" s="1205"/>
      <c r="D45" s="85"/>
      <c r="E45" s="1210" t="s">
        <v>28</v>
      </c>
      <c r="F45" s="1210"/>
      <c r="G45" s="1210"/>
      <c r="H45" s="1211"/>
      <c r="I45" s="86">
        <v>1023</v>
      </c>
      <c r="J45" s="87">
        <v>1029</v>
      </c>
      <c r="K45" s="87">
        <v>979</v>
      </c>
      <c r="L45" s="87">
        <v>859</v>
      </c>
      <c r="M45" s="88">
        <v>824</v>
      </c>
    </row>
    <row r="46" spans="2:13" ht="27.75" customHeight="1">
      <c r="B46" s="1204"/>
      <c r="C46" s="1205"/>
      <c r="D46" s="89"/>
      <c r="E46" s="1210" t="s">
        <v>29</v>
      </c>
      <c r="F46" s="1210"/>
      <c r="G46" s="1210"/>
      <c r="H46" s="1211"/>
      <c r="I46" s="86" t="s">
        <v>489</v>
      </c>
      <c r="J46" s="87" t="s">
        <v>489</v>
      </c>
      <c r="K46" s="87" t="s">
        <v>489</v>
      </c>
      <c r="L46" s="87" t="s">
        <v>489</v>
      </c>
      <c r="M46" s="88" t="s">
        <v>489</v>
      </c>
    </row>
    <row r="47" spans="2:13" ht="27.75" customHeight="1">
      <c r="B47" s="1204"/>
      <c r="C47" s="1205"/>
      <c r="D47" s="90"/>
      <c r="E47" s="1212" t="s">
        <v>30</v>
      </c>
      <c r="F47" s="1213"/>
      <c r="G47" s="1213"/>
      <c r="H47" s="1214"/>
      <c r="I47" s="86" t="s">
        <v>489</v>
      </c>
      <c r="J47" s="87" t="s">
        <v>489</v>
      </c>
      <c r="K47" s="87" t="s">
        <v>489</v>
      </c>
      <c r="L47" s="87" t="s">
        <v>489</v>
      </c>
      <c r="M47" s="88" t="s">
        <v>489</v>
      </c>
    </row>
    <row r="48" spans="2:13" ht="27.75" customHeight="1">
      <c r="B48" s="1204"/>
      <c r="C48" s="1205"/>
      <c r="D48" s="85"/>
      <c r="E48" s="1210" t="s">
        <v>31</v>
      </c>
      <c r="F48" s="1210"/>
      <c r="G48" s="1210"/>
      <c r="H48" s="1211"/>
      <c r="I48" s="86" t="s">
        <v>489</v>
      </c>
      <c r="J48" s="87" t="s">
        <v>489</v>
      </c>
      <c r="K48" s="87" t="s">
        <v>489</v>
      </c>
      <c r="L48" s="87" t="s">
        <v>489</v>
      </c>
      <c r="M48" s="88" t="s">
        <v>489</v>
      </c>
    </row>
    <row r="49" spans="2:13" ht="27.75" customHeight="1">
      <c r="B49" s="1206"/>
      <c r="C49" s="1207"/>
      <c r="D49" s="85"/>
      <c r="E49" s="1210" t="s">
        <v>32</v>
      </c>
      <c r="F49" s="1210"/>
      <c r="G49" s="1210"/>
      <c r="H49" s="1211"/>
      <c r="I49" s="86" t="s">
        <v>489</v>
      </c>
      <c r="J49" s="87" t="s">
        <v>489</v>
      </c>
      <c r="K49" s="87" t="s">
        <v>489</v>
      </c>
      <c r="L49" s="87" t="s">
        <v>489</v>
      </c>
      <c r="M49" s="88" t="s">
        <v>489</v>
      </c>
    </row>
    <row r="50" spans="2:13" ht="27.75" customHeight="1">
      <c r="B50" s="1215" t="s">
        <v>33</v>
      </c>
      <c r="C50" s="1216"/>
      <c r="D50" s="91"/>
      <c r="E50" s="1210" t="s">
        <v>34</v>
      </c>
      <c r="F50" s="1210"/>
      <c r="G50" s="1210"/>
      <c r="H50" s="1211"/>
      <c r="I50" s="86">
        <v>2151</v>
      </c>
      <c r="J50" s="87">
        <v>2222</v>
      </c>
      <c r="K50" s="87">
        <v>2309</v>
      </c>
      <c r="L50" s="87">
        <v>2395</v>
      </c>
      <c r="M50" s="88">
        <v>2697</v>
      </c>
    </row>
    <row r="51" spans="2:13" ht="27.75" customHeight="1">
      <c r="B51" s="1204"/>
      <c r="C51" s="1205"/>
      <c r="D51" s="85"/>
      <c r="E51" s="1210" t="s">
        <v>35</v>
      </c>
      <c r="F51" s="1210"/>
      <c r="G51" s="1210"/>
      <c r="H51" s="1211"/>
      <c r="I51" s="86">
        <v>48</v>
      </c>
      <c r="J51" s="87">
        <v>26</v>
      </c>
      <c r="K51" s="87">
        <v>10</v>
      </c>
      <c r="L51" s="87">
        <v>5</v>
      </c>
      <c r="M51" s="88" t="s">
        <v>489</v>
      </c>
    </row>
    <row r="52" spans="2:13" ht="27.75" customHeight="1">
      <c r="B52" s="1206"/>
      <c r="C52" s="1207"/>
      <c r="D52" s="85"/>
      <c r="E52" s="1210" t="s">
        <v>36</v>
      </c>
      <c r="F52" s="1210"/>
      <c r="G52" s="1210"/>
      <c r="H52" s="1211"/>
      <c r="I52" s="86">
        <v>5777</v>
      </c>
      <c r="J52" s="87">
        <v>5758</v>
      </c>
      <c r="K52" s="87">
        <v>5775</v>
      </c>
      <c r="L52" s="87">
        <v>5789</v>
      </c>
      <c r="M52" s="88">
        <v>5454</v>
      </c>
    </row>
    <row r="53" spans="2:13" ht="27.75" customHeight="1" thickBot="1">
      <c r="B53" s="1217" t="s">
        <v>20</v>
      </c>
      <c r="C53" s="1218"/>
      <c r="D53" s="92"/>
      <c r="E53" s="1219" t="s">
        <v>37</v>
      </c>
      <c r="F53" s="1219"/>
      <c r="G53" s="1219"/>
      <c r="H53" s="1220"/>
      <c r="I53" s="93">
        <v>782</v>
      </c>
      <c r="J53" s="94">
        <v>553</v>
      </c>
      <c r="K53" s="94">
        <v>341</v>
      </c>
      <c r="L53" s="94">
        <v>282</v>
      </c>
      <c r="M53" s="95">
        <v>72</v>
      </c>
    </row>
    <row r="54" spans="2:13" ht="27.75" customHeight="1">
      <c r="B54" s="96" t="s">
        <v>38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19"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567</v>
      </c>
      <c r="C41" s="248"/>
      <c r="D41" s="248"/>
      <c r="E41" s="248"/>
      <c r="F41" s="248"/>
      <c r="G41" s="248"/>
      <c r="H41" s="248"/>
      <c r="I41" s="248"/>
      <c r="J41" s="248"/>
      <c r="K41" s="248"/>
      <c r="L41" s="248"/>
      <c r="M41" s="248"/>
      <c r="N41" s="248"/>
      <c r="O41" s="248"/>
      <c r="P41" s="249"/>
    </row>
    <row r="42" spans="2:17">
      <c r="B42" s="250"/>
      <c r="C42" s="246"/>
      <c r="D42" s="246"/>
      <c r="E42" s="246"/>
      <c r="F42" s="246"/>
      <c r="G42" s="353" t="s">
        <v>568</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569</v>
      </c>
    </row>
    <row r="50" spans="1:17">
      <c r="B50" s="250"/>
      <c r="C50" s="246"/>
      <c r="D50" s="246"/>
      <c r="E50" s="246"/>
      <c r="F50" s="246"/>
      <c r="G50" s="1230"/>
      <c r="H50" s="1231"/>
      <c r="I50" s="1231"/>
      <c r="J50" s="1232"/>
      <c r="K50" s="356" t="s">
        <v>528</v>
      </c>
      <c r="L50" s="356" t="s">
        <v>529</v>
      </c>
      <c r="M50" s="356" t="s">
        <v>530</v>
      </c>
      <c r="N50" s="356" t="s">
        <v>531</v>
      </c>
      <c r="O50" s="356" t="s">
        <v>532</v>
      </c>
    </row>
    <row r="51" spans="1:17">
      <c r="B51" s="250"/>
      <c r="C51" s="246"/>
      <c r="D51" s="246"/>
      <c r="E51" s="246"/>
      <c r="F51" s="246"/>
      <c r="G51" s="1233" t="s">
        <v>570</v>
      </c>
      <c r="H51" s="1234"/>
      <c r="I51" s="1239" t="s">
        <v>571</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572</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573</v>
      </c>
      <c r="H55" s="1245"/>
      <c r="I55" s="1243" t="s">
        <v>571</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572</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574</v>
      </c>
      <c r="C63" s="246"/>
      <c r="D63" s="246"/>
      <c r="E63" s="246"/>
      <c r="F63" s="246"/>
      <c r="G63" s="246"/>
      <c r="H63" s="246"/>
      <c r="I63" s="246"/>
      <c r="J63" s="246"/>
      <c r="K63" s="246"/>
      <c r="L63" s="246"/>
      <c r="M63" s="246"/>
      <c r="N63" s="246"/>
      <c r="O63" s="246"/>
    </row>
    <row r="64" spans="1:17">
      <c r="B64" s="250"/>
      <c r="C64" s="246"/>
      <c r="D64" s="246"/>
      <c r="E64" s="246"/>
      <c r="F64" s="246"/>
      <c r="G64" s="353" t="s">
        <v>568</v>
      </c>
      <c r="I64" s="354"/>
      <c r="J64" s="354"/>
      <c r="K64" s="354"/>
      <c r="L64" s="246"/>
      <c r="M64" s="246"/>
      <c r="N64" s="246"/>
      <c r="O64" s="246"/>
    </row>
    <row r="65" spans="2:30">
      <c r="B65" s="250"/>
      <c r="C65" s="246"/>
      <c r="D65" s="246"/>
      <c r="E65" s="246"/>
      <c r="F65" s="246"/>
      <c r="G65" s="1221" t="s">
        <v>577</v>
      </c>
      <c r="H65" s="1253"/>
      <c r="I65" s="1253"/>
      <c r="J65" s="1253"/>
      <c r="K65" s="1253"/>
      <c r="L65" s="1253"/>
      <c r="M65" s="1253"/>
      <c r="N65" s="1253"/>
      <c r="O65" s="1254"/>
    </row>
    <row r="66" spans="2:30">
      <c r="B66" s="250"/>
      <c r="C66" s="246"/>
      <c r="D66" s="246"/>
      <c r="E66" s="246"/>
      <c r="F66" s="246"/>
      <c r="G66" s="1255"/>
      <c r="H66" s="1256"/>
      <c r="I66" s="1256"/>
      <c r="J66" s="1256"/>
      <c r="K66" s="1256"/>
      <c r="L66" s="1256"/>
      <c r="M66" s="1256"/>
      <c r="N66" s="1256"/>
      <c r="O66" s="1257"/>
    </row>
    <row r="67" spans="2:30">
      <c r="B67" s="250"/>
      <c r="C67" s="246"/>
      <c r="D67" s="246"/>
      <c r="E67" s="246"/>
      <c r="F67" s="246"/>
      <c r="G67" s="1255"/>
      <c r="H67" s="1256"/>
      <c r="I67" s="1256"/>
      <c r="J67" s="1256"/>
      <c r="K67" s="1256"/>
      <c r="L67" s="1256"/>
      <c r="M67" s="1256"/>
      <c r="N67" s="1256"/>
      <c r="O67" s="1257"/>
    </row>
    <row r="68" spans="2:30">
      <c r="B68" s="250"/>
      <c r="C68" s="246"/>
      <c r="D68" s="246"/>
      <c r="E68" s="246"/>
      <c r="F68" s="246"/>
      <c r="G68" s="1255"/>
      <c r="H68" s="1256"/>
      <c r="I68" s="1256"/>
      <c r="J68" s="1256"/>
      <c r="K68" s="1256"/>
      <c r="L68" s="1256"/>
      <c r="M68" s="1256"/>
      <c r="N68" s="1256"/>
      <c r="O68" s="1257"/>
    </row>
    <row r="69" spans="2:30">
      <c r="B69" s="250"/>
      <c r="C69" s="246"/>
      <c r="D69" s="246"/>
      <c r="E69" s="246"/>
      <c r="F69" s="246"/>
      <c r="G69" s="1258"/>
      <c r="H69" s="1259"/>
      <c r="I69" s="1259"/>
      <c r="J69" s="1259"/>
      <c r="K69" s="1259"/>
      <c r="L69" s="1259"/>
      <c r="M69" s="1259"/>
      <c r="N69" s="1259"/>
      <c r="O69" s="1260"/>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575</v>
      </c>
      <c r="I71" s="370"/>
      <c r="J71" s="366"/>
      <c r="K71" s="366"/>
      <c r="L71" s="367"/>
      <c r="M71" s="366"/>
      <c r="N71" s="367"/>
      <c r="O71" s="368"/>
    </row>
    <row r="72" spans="2:30">
      <c r="B72" s="250"/>
      <c r="C72" s="246"/>
      <c r="D72" s="246"/>
      <c r="E72" s="246"/>
      <c r="F72" s="246"/>
      <c r="G72" s="1230"/>
      <c r="H72" s="1231"/>
      <c r="I72" s="1231"/>
      <c r="J72" s="1232"/>
      <c r="K72" s="356" t="s">
        <v>528</v>
      </c>
      <c r="L72" s="356" t="s">
        <v>529</v>
      </c>
      <c r="M72" s="356" t="s">
        <v>530</v>
      </c>
      <c r="N72" s="356" t="s">
        <v>531</v>
      </c>
      <c r="O72" s="356" t="s">
        <v>532</v>
      </c>
    </row>
    <row r="73" spans="2:30">
      <c r="B73" s="250"/>
      <c r="C73" s="246"/>
      <c r="D73" s="246"/>
      <c r="E73" s="246"/>
      <c r="F73" s="246"/>
      <c r="G73" s="1233" t="s">
        <v>570</v>
      </c>
      <c r="H73" s="1234"/>
      <c r="I73" s="1239" t="s">
        <v>571</v>
      </c>
      <c r="J73" s="1239"/>
      <c r="K73" s="1261">
        <v>25.2</v>
      </c>
      <c r="L73" s="1261">
        <v>17.8</v>
      </c>
      <c r="M73" s="1242">
        <v>11.1</v>
      </c>
      <c r="N73" s="1242">
        <v>8.8000000000000007</v>
      </c>
      <c r="O73" s="1242">
        <v>2.2999999999999998</v>
      </c>
      <c r="S73" s="245">
        <v>9.9</v>
      </c>
    </row>
    <row r="74" spans="2:30">
      <c r="B74" s="250"/>
      <c r="C74" s="246"/>
      <c r="D74" s="246"/>
      <c r="E74" s="246"/>
      <c r="F74" s="246"/>
      <c r="G74" s="1235"/>
      <c r="H74" s="1236"/>
      <c r="I74" s="1240"/>
      <c r="J74" s="1240"/>
      <c r="K74" s="1261"/>
      <c r="L74" s="1261"/>
      <c r="M74" s="1242"/>
      <c r="N74" s="1242"/>
      <c r="O74" s="1242"/>
    </row>
    <row r="75" spans="2:30">
      <c r="B75" s="250"/>
      <c r="C75" s="246"/>
      <c r="D75" s="246"/>
      <c r="E75" s="246"/>
      <c r="F75" s="246"/>
      <c r="G75" s="1235"/>
      <c r="H75" s="1236"/>
      <c r="I75" s="1243" t="s">
        <v>576</v>
      </c>
      <c r="J75" s="1243"/>
      <c r="K75" s="1262">
        <v>11.8</v>
      </c>
      <c r="L75" s="1262">
        <v>11.6</v>
      </c>
      <c r="M75" s="1262">
        <v>12</v>
      </c>
      <c r="N75" s="1262">
        <v>11.9</v>
      </c>
      <c r="O75" s="1262">
        <v>11.3</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573</v>
      </c>
      <c r="H77" s="1245"/>
      <c r="I77" s="1243" t="s">
        <v>571</v>
      </c>
      <c r="J77" s="1243"/>
      <c r="K77" s="1261">
        <v>18.7</v>
      </c>
      <c r="L77" s="1261">
        <v>12.9</v>
      </c>
      <c r="M77" s="1242">
        <v>22.6</v>
      </c>
      <c r="N77" s="1242">
        <v>0.8</v>
      </c>
      <c r="O77" s="1242">
        <v>0</v>
      </c>
      <c r="R77" s="245">
        <v>12.3</v>
      </c>
      <c r="T77" s="245">
        <v>11.1</v>
      </c>
    </row>
    <row r="78" spans="2:30">
      <c r="B78" s="250"/>
      <c r="C78" s="246"/>
      <c r="D78" s="246"/>
      <c r="E78" s="246"/>
      <c r="F78" s="246"/>
      <c r="G78" s="1246"/>
      <c r="H78" s="1247"/>
      <c r="I78" s="1243"/>
      <c r="J78" s="1243"/>
      <c r="K78" s="1261"/>
      <c r="L78" s="1261"/>
      <c r="M78" s="1242"/>
      <c r="N78" s="1242"/>
      <c r="O78" s="1242"/>
    </row>
    <row r="79" spans="2:30">
      <c r="B79" s="250"/>
      <c r="C79" s="246"/>
      <c r="D79" s="246"/>
      <c r="E79" s="246"/>
      <c r="F79" s="246"/>
      <c r="G79" s="1246"/>
      <c r="H79" s="1247"/>
      <c r="I79" s="1263" t="s">
        <v>576</v>
      </c>
      <c r="J79" s="1252"/>
      <c r="K79" s="1264">
        <v>10.7</v>
      </c>
      <c r="L79" s="1264">
        <v>10</v>
      </c>
      <c r="M79" s="1264">
        <v>9.5</v>
      </c>
      <c r="N79" s="1264">
        <v>8.1</v>
      </c>
      <c r="O79" s="1264">
        <v>7.3</v>
      </c>
      <c r="V79" s="245">
        <v>53.5</v>
      </c>
      <c r="X79" s="245">
        <v>48.2</v>
      </c>
      <c r="Z79" s="245">
        <v>34.200000000000003</v>
      </c>
      <c r="AB79" s="245">
        <v>30.3</v>
      </c>
      <c r="AD79" s="245">
        <v>28.9</v>
      </c>
    </row>
    <row r="80" spans="2:30">
      <c r="B80" s="250"/>
      <c r="C80" s="246"/>
      <c r="D80" s="246"/>
      <c r="E80" s="246"/>
      <c r="F80" s="246"/>
      <c r="G80" s="1248"/>
      <c r="H80" s="1249"/>
      <c r="I80" s="1252"/>
      <c r="J80" s="1252"/>
      <c r="K80" s="1264"/>
      <c r="L80" s="1264"/>
      <c r="M80" s="1264"/>
      <c r="N80" s="1264"/>
      <c r="O80" s="126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39</v>
      </c>
      <c r="E2" s="111"/>
      <c r="F2" s="112" t="s">
        <v>527</v>
      </c>
      <c r="G2" s="113"/>
      <c r="H2" s="114"/>
    </row>
    <row r="3" spans="1:8">
      <c r="A3" s="110" t="s">
        <v>520</v>
      </c>
      <c r="B3" s="115"/>
      <c r="C3" s="116"/>
      <c r="D3" s="117">
        <v>117127</v>
      </c>
      <c r="E3" s="118"/>
      <c r="F3" s="119">
        <v>117673</v>
      </c>
      <c r="G3" s="120"/>
      <c r="H3" s="121"/>
    </row>
    <row r="4" spans="1:8">
      <c r="A4" s="122"/>
      <c r="B4" s="123"/>
      <c r="C4" s="124"/>
      <c r="D4" s="125">
        <v>54263</v>
      </c>
      <c r="E4" s="126"/>
      <c r="F4" s="127">
        <v>62359</v>
      </c>
      <c r="G4" s="128"/>
      <c r="H4" s="129"/>
    </row>
    <row r="5" spans="1:8">
      <c r="A5" s="110" t="s">
        <v>522</v>
      </c>
      <c r="B5" s="115"/>
      <c r="C5" s="116"/>
      <c r="D5" s="117">
        <v>159710</v>
      </c>
      <c r="E5" s="118"/>
      <c r="F5" s="119">
        <v>118223</v>
      </c>
      <c r="G5" s="120"/>
      <c r="H5" s="121"/>
    </row>
    <row r="6" spans="1:8">
      <c r="A6" s="122"/>
      <c r="B6" s="123"/>
      <c r="C6" s="124"/>
      <c r="D6" s="125">
        <v>74050</v>
      </c>
      <c r="E6" s="126"/>
      <c r="F6" s="127">
        <v>57106</v>
      </c>
      <c r="G6" s="128"/>
      <c r="H6" s="129"/>
    </row>
    <row r="7" spans="1:8">
      <c r="A7" s="110" t="s">
        <v>523</v>
      </c>
      <c r="B7" s="115"/>
      <c r="C7" s="116"/>
      <c r="D7" s="117">
        <v>132111</v>
      </c>
      <c r="E7" s="118"/>
      <c r="F7" s="119">
        <v>128485</v>
      </c>
      <c r="G7" s="120"/>
      <c r="H7" s="121"/>
    </row>
    <row r="8" spans="1:8">
      <c r="A8" s="122"/>
      <c r="B8" s="123"/>
      <c r="C8" s="124"/>
      <c r="D8" s="125">
        <v>42311</v>
      </c>
      <c r="E8" s="126"/>
      <c r="F8" s="127">
        <v>62765</v>
      </c>
      <c r="G8" s="128"/>
      <c r="H8" s="129"/>
    </row>
    <row r="9" spans="1:8">
      <c r="A9" s="110" t="s">
        <v>524</v>
      </c>
      <c r="B9" s="115"/>
      <c r="C9" s="116"/>
      <c r="D9" s="117">
        <v>100043</v>
      </c>
      <c r="E9" s="118"/>
      <c r="F9" s="119">
        <v>128611</v>
      </c>
      <c r="G9" s="120"/>
      <c r="H9" s="121"/>
    </row>
    <row r="10" spans="1:8">
      <c r="A10" s="122"/>
      <c r="B10" s="123"/>
      <c r="C10" s="124"/>
      <c r="D10" s="125">
        <v>34371</v>
      </c>
      <c r="E10" s="126"/>
      <c r="F10" s="127">
        <v>61552</v>
      </c>
      <c r="G10" s="128"/>
      <c r="H10" s="129"/>
    </row>
    <row r="11" spans="1:8">
      <c r="A11" s="110" t="s">
        <v>525</v>
      </c>
      <c r="B11" s="115"/>
      <c r="C11" s="116"/>
      <c r="D11" s="117">
        <v>98711</v>
      </c>
      <c r="E11" s="118"/>
      <c r="F11" s="119">
        <v>138651</v>
      </c>
      <c r="G11" s="120"/>
      <c r="H11" s="121"/>
    </row>
    <row r="12" spans="1:8">
      <c r="A12" s="122"/>
      <c r="B12" s="123"/>
      <c r="C12" s="130"/>
      <c r="D12" s="125">
        <v>38979</v>
      </c>
      <c r="E12" s="126"/>
      <c r="F12" s="127">
        <v>71211</v>
      </c>
      <c r="G12" s="128"/>
      <c r="H12" s="129"/>
    </row>
    <row r="13" spans="1:8">
      <c r="A13" s="110"/>
      <c r="B13" s="115"/>
      <c r="C13" s="131"/>
      <c r="D13" s="132">
        <v>121540</v>
      </c>
      <c r="E13" s="133"/>
      <c r="F13" s="134">
        <v>126329</v>
      </c>
      <c r="G13" s="135"/>
      <c r="H13" s="121"/>
    </row>
    <row r="14" spans="1:8">
      <c r="A14" s="122"/>
      <c r="B14" s="123"/>
      <c r="C14" s="124"/>
      <c r="D14" s="125">
        <v>48795</v>
      </c>
      <c r="E14" s="126"/>
      <c r="F14" s="127">
        <v>62999</v>
      </c>
      <c r="G14" s="128"/>
      <c r="H14" s="129"/>
    </row>
    <row r="17" spans="1:11">
      <c r="A17" s="106" t="s">
        <v>40</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41</v>
      </c>
      <c r="B19" s="136">
        <f>ROUND(VALUE(SUBSTITUTE(実質収支比率等に係る経年分析!F$48,"▲","-")),2)</f>
        <v>4.68</v>
      </c>
      <c r="C19" s="136">
        <f>ROUND(VALUE(SUBSTITUTE(実質収支比率等に係る経年分析!G$48,"▲","-")),2)</f>
        <v>5.7</v>
      </c>
      <c r="D19" s="136">
        <f>ROUND(VALUE(SUBSTITUTE(実質収支比率等に係る経年分析!H$48,"▲","-")),2)</f>
        <v>2.98</v>
      </c>
      <c r="E19" s="136">
        <f>ROUND(VALUE(SUBSTITUTE(実質収支比率等に係る経年分析!I$48,"▲","-")),2)</f>
        <v>9.09</v>
      </c>
      <c r="F19" s="136">
        <f>ROUND(VALUE(SUBSTITUTE(実質収支比率等に係る経年分析!J$48,"▲","-")),2)</f>
        <v>9.91</v>
      </c>
    </row>
    <row r="20" spans="1:11">
      <c r="A20" s="136" t="s">
        <v>42</v>
      </c>
      <c r="B20" s="136">
        <f>ROUND(VALUE(SUBSTITUTE(実質収支比率等に係る経年分析!F$47,"▲","-")),2)</f>
        <v>18.66</v>
      </c>
      <c r="C20" s="136">
        <f>ROUND(VALUE(SUBSTITUTE(実質収支比率等に係る経年分析!G$47,"▲","-")),2)</f>
        <v>19.91</v>
      </c>
      <c r="D20" s="136">
        <f>ROUND(VALUE(SUBSTITUTE(実質収支比率等に係る経年分析!H$47,"▲","-")),2)</f>
        <v>22.94</v>
      </c>
      <c r="E20" s="136">
        <f>ROUND(VALUE(SUBSTITUTE(実質収支比率等に係る経年分析!I$47,"▲","-")),2)</f>
        <v>23.51</v>
      </c>
      <c r="F20" s="136">
        <f>ROUND(VALUE(SUBSTITUTE(実質収支比率等に係る経年分析!J$47,"▲","-")),2)</f>
        <v>24.05</v>
      </c>
    </row>
    <row r="21" spans="1:11">
      <c r="A21" s="136" t="s">
        <v>43</v>
      </c>
      <c r="B21" s="136">
        <f>IF(ISNUMBER(VALUE(SUBSTITUTE(実質収支比率等に係る経年分析!F$49,"▲","-"))),ROUND(VALUE(SUBSTITUTE(実質収支比率等に係る経年分析!F$49,"▲","-")),2),NA())</f>
        <v>-0.32</v>
      </c>
      <c r="C21" s="136">
        <f>IF(ISNUMBER(VALUE(SUBSTITUTE(実質収支比率等に係る経年分析!G$49,"▲","-"))),ROUND(VALUE(SUBSTITUTE(実質収支比率等に係る経年分析!G$49,"▲","-")),2),NA())</f>
        <v>2.36</v>
      </c>
      <c r="D21" s="136">
        <f>IF(ISNUMBER(VALUE(SUBSTITUTE(実質収支比率等に係る経年分析!H$49,"▲","-"))),ROUND(VALUE(SUBSTITUTE(実質収支比率等に係る経年分析!H$49,"▲","-")),2),NA())</f>
        <v>-0.11</v>
      </c>
      <c r="E21" s="136">
        <f>IF(ISNUMBER(VALUE(SUBSTITUTE(実質収支比率等に係る経年分析!I$49,"▲","-"))),ROUND(VALUE(SUBSTITUTE(実質収支比率等に係る経年分析!I$49,"▲","-")),2),NA())</f>
        <v>7.51</v>
      </c>
      <c r="F21" s="136">
        <f>IF(ISNUMBER(VALUE(SUBSTITUTE(実質収支比率等に係る経年分析!J$49,"▲","-"))),ROUND(VALUE(SUBSTITUTE(実質収支比率等に係る経年分析!J$49,"▲","-")),2),NA())</f>
        <v>0.61</v>
      </c>
    </row>
    <row r="24" spans="1:11">
      <c r="A24" s="106" t="s">
        <v>44</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45</v>
      </c>
      <c r="C26" s="137" t="s">
        <v>46</v>
      </c>
      <c r="D26" s="137" t="s">
        <v>45</v>
      </c>
      <c r="E26" s="137" t="s">
        <v>46</v>
      </c>
      <c r="F26" s="137" t="s">
        <v>45</v>
      </c>
      <c r="G26" s="137" t="s">
        <v>46</v>
      </c>
      <c r="H26" s="137" t="s">
        <v>45</v>
      </c>
      <c r="I26" s="137" t="s">
        <v>46</v>
      </c>
      <c r="J26" s="137" t="s">
        <v>45</v>
      </c>
      <c r="K26" s="137" t="s">
        <v>46</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c r="A32" s="137" t="str">
        <f>IF(連結実質赤字比率に係る赤字・黒字の構成分析!C$38="",NA(),連結実質赤字比率に係る赤字・黒字の構成分析!C$38)</f>
        <v>簡易水道特別会計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c r="A33" s="137" t="str">
        <f>IF(連結実質赤字比率に係る赤字・黒字の構成分析!C$37="",NA(),連結実質赤字比率に係る赤字・黒字の構成分析!C$37)</f>
        <v>地域振興券交付事業特別会計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0.25</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0.14000000000000001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0.37</v>
      </c>
    </row>
    <row r="35" spans="1:16">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0.15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0.66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0.62</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4.49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5.52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5.29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8.89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9.65</v>
      </c>
    </row>
    <row r="39" spans="1:16">
      <c r="A39" s="106" t="s">
        <v>47</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c r="A42" s="138" t="s">
        <v>50</v>
      </c>
      <c r="B42" s="138"/>
      <c r="C42" s="138"/>
      <c r="D42" s="138">
        <f>'実質公債費比率（分子）の構造'!K$52</f>
        <v>683</v>
      </c>
      <c r="E42" s="138"/>
      <c r="F42" s="138"/>
      <c r="G42" s="138">
        <f>'実質公債費比率（分子）の構造'!L$52</f>
        <v>690</v>
      </c>
      <c r="H42" s="138"/>
      <c r="I42" s="138"/>
      <c r="J42" s="138">
        <f>'実質公債費比率（分子）の構造'!M$52</f>
        <v>658</v>
      </c>
      <c r="K42" s="138"/>
      <c r="L42" s="138"/>
      <c r="M42" s="138">
        <f>'実質公債費比率（分子）の構造'!N$52</f>
        <v>634</v>
      </c>
      <c r="N42" s="138"/>
      <c r="O42" s="138"/>
      <c r="P42" s="138">
        <f>'実質公債費比率（分子）の構造'!O$52</f>
        <v>622</v>
      </c>
    </row>
    <row r="43" spans="1:16">
      <c r="A43" s="138" t="s">
        <v>51</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52</v>
      </c>
      <c r="B44" s="138">
        <f>'実質公債費比率（分子）の構造'!K$50</f>
        <v>0</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53</v>
      </c>
      <c r="B45" s="138">
        <f>'実質公債費比率（分子）の構造'!K$49</f>
        <v>53</v>
      </c>
      <c r="C45" s="138"/>
      <c r="D45" s="138"/>
      <c r="E45" s="138">
        <f>'実質公債費比率（分子）の構造'!L$49</f>
        <v>42</v>
      </c>
      <c r="F45" s="138"/>
      <c r="G45" s="138"/>
      <c r="H45" s="138">
        <f>'実質公債費比率（分子）の構造'!M$49</f>
        <v>34</v>
      </c>
      <c r="I45" s="138"/>
      <c r="J45" s="138"/>
      <c r="K45" s="138">
        <f>'実質公債費比率（分子）の構造'!N$49</f>
        <v>36</v>
      </c>
      <c r="L45" s="138"/>
      <c r="M45" s="138"/>
      <c r="N45" s="138">
        <f>'実質公債費比率（分子）の構造'!O$49</f>
        <v>37</v>
      </c>
      <c r="O45" s="138"/>
      <c r="P45" s="138"/>
    </row>
    <row r="46" spans="1:16">
      <c r="A46" s="138" t="s">
        <v>54</v>
      </c>
      <c r="B46" s="138">
        <f>'実質公債費比率（分子）の構造'!K$48</f>
        <v>136</v>
      </c>
      <c r="C46" s="138"/>
      <c r="D46" s="138"/>
      <c r="E46" s="138">
        <f>'実質公債費比率（分子）の構造'!L$48</f>
        <v>146</v>
      </c>
      <c r="F46" s="138"/>
      <c r="G46" s="138"/>
      <c r="H46" s="138">
        <f>'実質公債費比率（分子）の構造'!M$48</f>
        <v>186</v>
      </c>
      <c r="I46" s="138"/>
      <c r="J46" s="138"/>
      <c r="K46" s="138">
        <f>'実質公債費比率（分子）の構造'!N$48</f>
        <v>170</v>
      </c>
      <c r="L46" s="138"/>
      <c r="M46" s="138"/>
      <c r="N46" s="138">
        <f>'実質公債費比率（分子）の構造'!O$48</f>
        <v>140</v>
      </c>
      <c r="O46" s="138"/>
      <c r="P46" s="138"/>
    </row>
    <row r="47" spans="1:16">
      <c r="A47" s="138" t="s">
        <v>13</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55</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56</v>
      </c>
      <c r="B49" s="138">
        <f>'実質公債費比率（分子）の構造'!K$45</f>
        <v>856</v>
      </c>
      <c r="C49" s="138"/>
      <c r="D49" s="138"/>
      <c r="E49" s="138">
        <f>'実質公債費比率（分子）の構造'!L$45</f>
        <v>863</v>
      </c>
      <c r="F49" s="138"/>
      <c r="G49" s="138"/>
      <c r="H49" s="138">
        <f>'実質公債費比率（分子）の構造'!M$45</f>
        <v>829</v>
      </c>
      <c r="I49" s="138"/>
      <c r="J49" s="138"/>
      <c r="K49" s="138">
        <f>'実質公債費比率（分子）の構造'!N$45</f>
        <v>796</v>
      </c>
      <c r="L49" s="138"/>
      <c r="M49" s="138"/>
      <c r="N49" s="138">
        <f>'実質公債費比率（分子）の構造'!O$45</f>
        <v>753</v>
      </c>
      <c r="O49" s="138"/>
      <c r="P49" s="138"/>
    </row>
    <row r="50" spans="1:16">
      <c r="A50" s="138" t="s">
        <v>57</v>
      </c>
      <c r="B50" s="138" t="e">
        <f>NA()</f>
        <v>#N/A</v>
      </c>
      <c r="C50" s="138">
        <f>IF(ISNUMBER('実質公債費比率（分子）の構造'!K$53),'実質公債費比率（分子）の構造'!K$53,NA())</f>
        <v>362</v>
      </c>
      <c r="D50" s="138" t="e">
        <f>NA()</f>
        <v>#N/A</v>
      </c>
      <c r="E50" s="138" t="e">
        <f>NA()</f>
        <v>#N/A</v>
      </c>
      <c r="F50" s="138">
        <f>IF(ISNUMBER('実質公債費比率（分子）の構造'!L$53),'実質公債費比率（分子）の構造'!L$53,NA())</f>
        <v>361</v>
      </c>
      <c r="G50" s="138" t="e">
        <f>NA()</f>
        <v>#N/A</v>
      </c>
      <c r="H50" s="138" t="e">
        <f>NA()</f>
        <v>#N/A</v>
      </c>
      <c r="I50" s="138">
        <f>IF(ISNUMBER('実質公債費比率（分子）の構造'!M$53),'実質公債費比率（分子）の構造'!M$53,NA())</f>
        <v>391</v>
      </c>
      <c r="J50" s="138" t="e">
        <f>NA()</f>
        <v>#N/A</v>
      </c>
      <c r="K50" s="138" t="e">
        <f>NA()</f>
        <v>#N/A</v>
      </c>
      <c r="L50" s="138">
        <f>IF(ISNUMBER('実質公債費比率（分子）の構造'!N$53),'実質公債費比率（分子）の構造'!N$53,NA())</f>
        <v>368</v>
      </c>
      <c r="M50" s="138" t="e">
        <f>NA()</f>
        <v>#N/A</v>
      </c>
      <c r="N50" s="138" t="e">
        <f>NA()</f>
        <v>#N/A</v>
      </c>
      <c r="O50" s="138">
        <f>IF(ISNUMBER('実質公債費比率（分子）の構造'!O$53),'実質公債費比率（分子）の構造'!O$53,NA())</f>
        <v>308</v>
      </c>
      <c r="P50" s="138" t="e">
        <f>NA()</f>
        <v>#N/A</v>
      </c>
    </row>
    <row r="53" spans="1:16">
      <c r="A53" s="106" t="s">
        <v>58</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59</v>
      </c>
      <c r="C55" s="137"/>
      <c r="D55" s="137" t="s">
        <v>60</v>
      </c>
      <c r="E55" s="137" t="s">
        <v>59</v>
      </c>
      <c r="F55" s="137"/>
      <c r="G55" s="137" t="s">
        <v>60</v>
      </c>
      <c r="H55" s="137" t="s">
        <v>59</v>
      </c>
      <c r="I55" s="137"/>
      <c r="J55" s="137" t="s">
        <v>60</v>
      </c>
      <c r="K55" s="137" t="s">
        <v>59</v>
      </c>
      <c r="L55" s="137"/>
      <c r="M55" s="137" t="s">
        <v>60</v>
      </c>
      <c r="N55" s="137" t="s">
        <v>59</v>
      </c>
      <c r="O55" s="137"/>
      <c r="P55" s="137" t="s">
        <v>60</v>
      </c>
    </row>
    <row r="56" spans="1:16">
      <c r="A56" s="137" t="s">
        <v>36</v>
      </c>
      <c r="B56" s="137"/>
      <c r="C56" s="137"/>
      <c r="D56" s="137">
        <f>'将来負担比率（分子）の構造'!I$52</f>
        <v>5777</v>
      </c>
      <c r="E56" s="137"/>
      <c r="F56" s="137"/>
      <c r="G56" s="137">
        <f>'将来負担比率（分子）の構造'!J$52</f>
        <v>5758</v>
      </c>
      <c r="H56" s="137"/>
      <c r="I56" s="137"/>
      <c r="J56" s="137">
        <f>'将来負担比率（分子）の構造'!K$52</f>
        <v>5775</v>
      </c>
      <c r="K56" s="137"/>
      <c r="L56" s="137"/>
      <c r="M56" s="137">
        <f>'将来負担比率（分子）の構造'!L$52</f>
        <v>5789</v>
      </c>
      <c r="N56" s="137"/>
      <c r="O56" s="137"/>
      <c r="P56" s="137">
        <f>'将来負担比率（分子）の構造'!M$52</f>
        <v>5454</v>
      </c>
    </row>
    <row r="57" spans="1:16">
      <c r="A57" s="137" t="s">
        <v>35</v>
      </c>
      <c r="B57" s="137"/>
      <c r="C57" s="137"/>
      <c r="D57" s="137">
        <f>'将来負担比率（分子）の構造'!I$51</f>
        <v>48</v>
      </c>
      <c r="E57" s="137"/>
      <c r="F57" s="137"/>
      <c r="G57" s="137">
        <f>'将来負担比率（分子）の構造'!J$51</f>
        <v>26</v>
      </c>
      <c r="H57" s="137"/>
      <c r="I57" s="137"/>
      <c r="J57" s="137">
        <f>'将来負担比率（分子）の構造'!K$51</f>
        <v>10</v>
      </c>
      <c r="K57" s="137"/>
      <c r="L57" s="137"/>
      <c r="M57" s="137">
        <f>'将来負担比率（分子）の構造'!L$51</f>
        <v>5</v>
      </c>
      <c r="N57" s="137"/>
      <c r="O57" s="137"/>
      <c r="P57" s="137" t="str">
        <f>'将来負担比率（分子）の構造'!M$51</f>
        <v>-</v>
      </c>
    </row>
    <row r="58" spans="1:16">
      <c r="A58" s="137" t="s">
        <v>34</v>
      </c>
      <c r="B58" s="137"/>
      <c r="C58" s="137"/>
      <c r="D58" s="137">
        <f>'将来負担比率（分子）の構造'!I$50</f>
        <v>2151</v>
      </c>
      <c r="E58" s="137"/>
      <c r="F58" s="137"/>
      <c r="G58" s="137">
        <f>'将来負担比率（分子）の構造'!J$50</f>
        <v>2222</v>
      </c>
      <c r="H58" s="137"/>
      <c r="I58" s="137"/>
      <c r="J58" s="137">
        <f>'将来負担比率（分子）の構造'!K$50</f>
        <v>2309</v>
      </c>
      <c r="K58" s="137"/>
      <c r="L58" s="137"/>
      <c r="M58" s="137">
        <f>'将来負担比率（分子）の構造'!L$50</f>
        <v>2395</v>
      </c>
      <c r="N58" s="137"/>
      <c r="O58" s="137"/>
      <c r="P58" s="137">
        <f>'将来負担比率（分子）の構造'!M$50</f>
        <v>2697</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1023</v>
      </c>
      <c r="C62" s="137"/>
      <c r="D62" s="137"/>
      <c r="E62" s="137">
        <f>'将来負担比率（分子）の構造'!J$45</f>
        <v>1029</v>
      </c>
      <c r="F62" s="137"/>
      <c r="G62" s="137"/>
      <c r="H62" s="137">
        <f>'将来負担比率（分子）の構造'!K$45</f>
        <v>979</v>
      </c>
      <c r="I62" s="137"/>
      <c r="J62" s="137"/>
      <c r="K62" s="137">
        <f>'将来負担比率（分子）の構造'!L$45</f>
        <v>859</v>
      </c>
      <c r="L62" s="137"/>
      <c r="M62" s="137"/>
      <c r="N62" s="137">
        <f>'将来負担比率（分子）の構造'!M$45</f>
        <v>824</v>
      </c>
      <c r="O62" s="137"/>
      <c r="P62" s="137"/>
    </row>
    <row r="63" spans="1:16">
      <c r="A63" s="137" t="s">
        <v>27</v>
      </c>
      <c r="B63" s="137">
        <f>'将来負担比率（分子）の構造'!I$44</f>
        <v>174</v>
      </c>
      <c r="C63" s="137"/>
      <c r="D63" s="137"/>
      <c r="E63" s="137">
        <f>'将来負担比率（分子）の構造'!J$44</f>
        <v>183</v>
      </c>
      <c r="F63" s="137"/>
      <c r="G63" s="137"/>
      <c r="H63" s="137">
        <f>'将来負担比率（分子）の構造'!K$44</f>
        <v>156</v>
      </c>
      <c r="I63" s="137"/>
      <c r="J63" s="137"/>
      <c r="K63" s="137">
        <f>'将来負担比率（分子）の構造'!L$44</f>
        <v>123</v>
      </c>
      <c r="L63" s="137"/>
      <c r="M63" s="137"/>
      <c r="N63" s="137">
        <f>'将来負担比率（分子）の構造'!M$44</f>
        <v>88</v>
      </c>
      <c r="O63" s="137"/>
      <c r="P63" s="137"/>
    </row>
    <row r="64" spans="1:16">
      <c r="A64" s="137" t="s">
        <v>26</v>
      </c>
      <c r="B64" s="137">
        <f>'将来負担比率（分子）の構造'!I$43</f>
        <v>1879</v>
      </c>
      <c r="C64" s="137"/>
      <c r="D64" s="137"/>
      <c r="E64" s="137">
        <f>'将来負担比率（分子）の構造'!J$43</f>
        <v>1844</v>
      </c>
      <c r="F64" s="137"/>
      <c r="G64" s="137"/>
      <c r="H64" s="137">
        <f>'将来負担比率（分子）の構造'!K$43</f>
        <v>1977</v>
      </c>
      <c r="I64" s="137"/>
      <c r="J64" s="137"/>
      <c r="K64" s="137">
        <f>'将来負担比率（分子）の構造'!L$43</f>
        <v>2174</v>
      </c>
      <c r="L64" s="137"/>
      <c r="M64" s="137"/>
      <c r="N64" s="137">
        <f>'将来負担比率（分子）の構造'!M$43</f>
        <v>2142</v>
      </c>
      <c r="O64" s="137"/>
      <c r="P64" s="137"/>
    </row>
    <row r="65" spans="1:16">
      <c r="A65" s="137" t="s">
        <v>25</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24</v>
      </c>
      <c r="B66" s="137">
        <f>'将来負担比率（分子）の構造'!I$41</f>
        <v>5681</v>
      </c>
      <c r="C66" s="137"/>
      <c r="D66" s="137"/>
      <c r="E66" s="137">
        <f>'将来負担比率（分子）の構造'!J$41</f>
        <v>5502</v>
      </c>
      <c r="F66" s="137"/>
      <c r="G66" s="137"/>
      <c r="H66" s="137">
        <f>'将来負担比率（分子）の構造'!K$41</f>
        <v>5323</v>
      </c>
      <c r="I66" s="137"/>
      <c r="J66" s="137"/>
      <c r="K66" s="137">
        <f>'将来負担比率（分子）の構造'!L$41</f>
        <v>5316</v>
      </c>
      <c r="L66" s="137"/>
      <c r="M66" s="137"/>
      <c r="N66" s="137">
        <f>'将来負担比率（分子）の構造'!M$41</f>
        <v>5168</v>
      </c>
      <c r="O66" s="137"/>
      <c r="P66" s="137"/>
    </row>
    <row r="67" spans="1:16">
      <c r="A67" s="137" t="s">
        <v>61</v>
      </c>
      <c r="B67" s="137" t="e">
        <f>NA()</f>
        <v>#N/A</v>
      </c>
      <c r="C67" s="137">
        <f>IF(ISNUMBER('将来負担比率（分子）の構造'!I$53), IF('将来負担比率（分子）の構造'!I$53 &lt; 0, 0, '将来負担比率（分子）の構造'!I$53), NA())</f>
        <v>782</v>
      </c>
      <c r="D67" s="137" t="e">
        <f>NA()</f>
        <v>#N/A</v>
      </c>
      <c r="E67" s="137" t="e">
        <f>NA()</f>
        <v>#N/A</v>
      </c>
      <c r="F67" s="137">
        <f>IF(ISNUMBER('将来負担比率（分子）の構造'!J$53), IF('将来負担比率（分子）の構造'!J$53 &lt; 0, 0, '将来負担比率（分子）の構造'!J$53), NA())</f>
        <v>553</v>
      </c>
      <c r="G67" s="137" t="e">
        <f>NA()</f>
        <v>#N/A</v>
      </c>
      <c r="H67" s="137" t="e">
        <f>NA()</f>
        <v>#N/A</v>
      </c>
      <c r="I67" s="137">
        <f>IF(ISNUMBER('将来負担比率（分子）の構造'!K$53), IF('将来負担比率（分子）の構造'!K$53 &lt; 0, 0, '将来負担比率（分子）の構造'!K$53), NA())</f>
        <v>341</v>
      </c>
      <c r="J67" s="137" t="e">
        <f>NA()</f>
        <v>#N/A</v>
      </c>
      <c r="K67" s="137" t="e">
        <f>NA()</f>
        <v>#N/A</v>
      </c>
      <c r="L67" s="137">
        <f>IF(ISNUMBER('将来負担比率（分子）の構造'!L$53), IF('将来負担比率（分子）の構造'!L$53 &lt; 0, 0, '将来負担比率（分子）の構造'!L$53), NA())</f>
        <v>282</v>
      </c>
      <c r="M67" s="137" t="e">
        <f>NA()</f>
        <v>#N/A</v>
      </c>
      <c r="N67" s="137" t="e">
        <f>NA()</f>
        <v>#N/A</v>
      </c>
      <c r="O67" s="137">
        <f>IF(ISNUMBER('将来負担比率（分子）の構造'!M$53), IF('将来負担比率（分子）の構造'!M$53 &lt; 0, 0, '将来負担比率（分子）の構造'!M$53), NA())</f>
        <v>72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970597</v>
      </c>
      <c r="S5" s="615"/>
      <c r="T5" s="615"/>
      <c r="U5" s="615"/>
      <c r="V5" s="615"/>
      <c r="W5" s="615"/>
      <c r="X5" s="615"/>
      <c r="Y5" s="616"/>
      <c r="Z5" s="617">
        <v>15.7</v>
      </c>
      <c r="AA5" s="617"/>
      <c r="AB5" s="617"/>
      <c r="AC5" s="617"/>
      <c r="AD5" s="618">
        <v>970597</v>
      </c>
      <c r="AE5" s="618"/>
      <c r="AF5" s="618"/>
      <c r="AG5" s="618"/>
      <c r="AH5" s="618"/>
      <c r="AI5" s="618"/>
      <c r="AJ5" s="618"/>
      <c r="AK5" s="618"/>
      <c r="AL5" s="619">
        <v>26.5</v>
      </c>
      <c r="AM5" s="620"/>
      <c r="AN5" s="620"/>
      <c r="AO5" s="621"/>
      <c r="AP5" s="611" t="s">
        <v>209</v>
      </c>
      <c r="AQ5" s="612"/>
      <c r="AR5" s="612"/>
      <c r="AS5" s="612"/>
      <c r="AT5" s="612"/>
      <c r="AU5" s="612"/>
      <c r="AV5" s="612"/>
      <c r="AW5" s="612"/>
      <c r="AX5" s="612"/>
      <c r="AY5" s="612"/>
      <c r="AZ5" s="612"/>
      <c r="BA5" s="612"/>
      <c r="BB5" s="612"/>
      <c r="BC5" s="612"/>
      <c r="BD5" s="612"/>
      <c r="BE5" s="612"/>
      <c r="BF5" s="613"/>
      <c r="BG5" s="625">
        <v>970597</v>
      </c>
      <c r="BH5" s="626"/>
      <c r="BI5" s="626"/>
      <c r="BJ5" s="626"/>
      <c r="BK5" s="626"/>
      <c r="BL5" s="626"/>
      <c r="BM5" s="626"/>
      <c r="BN5" s="627"/>
      <c r="BO5" s="628">
        <v>100</v>
      </c>
      <c r="BP5" s="628"/>
      <c r="BQ5" s="628"/>
      <c r="BR5" s="628"/>
      <c r="BS5" s="629">
        <v>72258</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73998</v>
      </c>
      <c r="S6" s="626"/>
      <c r="T6" s="626"/>
      <c r="U6" s="626"/>
      <c r="V6" s="626"/>
      <c r="W6" s="626"/>
      <c r="X6" s="626"/>
      <c r="Y6" s="627"/>
      <c r="Z6" s="628">
        <v>1.2</v>
      </c>
      <c r="AA6" s="628"/>
      <c r="AB6" s="628"/>
      <c r="AC6" s="628"/>
      <c r="AD6" s="629">
        <v>73998</v>
      </c>
      <c r="AE6" s="629"/>
      <c r="AF6" s="629"/>
      <c r="AG6" s="629"/>
      <c r="AH6" s="629"/>
      <c r="AI6" s="629"/>
      <c r="AJ6" s="629"/>
      <c r="AK6" s="629"/>
      <c r="AL6" s="630">
        <v>2</v>
      </c>
      <c r="AM6" s="631"/>
      <c r="AN6" s="631"/>
      <c r="AO6" s="632"/>
      <c r="AP6" s="622" t="s">
        <v>214</v>
      </c>
      <c r="AQ6" s="623"/>
      <c r="AR6" s="623"/>
      <c r="AS6" s="623"/>
      <c r="AT6" s="623"/>
      <c r="AU6" s="623"/>
      <c r="AV6" s="623"/>
      <c r="AW6" s="623"/>
      <c r="AX6" s="623"/>
      <c r="AY6" s="623"/>
      <c r="AZ6" s="623"/>
      <c r="BA6" s="623"/>
      <c r="BB6" s="623"/>
      <c r="BC6" s="623"/>
      <c r="BD6" s="623"/>
      <c r="BE6" s="623"/>
      <c r="BF6" s="624"/>
      <c r="BG6" s="625">
        <v>970597</v>
      </c>
      <c r="BH6" s="626"/>
      <c r="BI6" s="626"/>
      <c r="BJ6" s="626"/>
      <c r="BK6" s="626"/>
      <c r="BL6" s="626"/>
      <c r="BM6" s="626"/>
      <c r="BN6" s="627"/>
      <c r="BO6" s="628">
        <v>100</v>
      </c>
      <c r="BP6" s="628"/>
      <c r="BQ6" s="628"/>
      <c r="BR6" s="628"/>
      <c r="BS6" s="629">
        <v>72258</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57422</v>
      </c>
      <c r="CS6" s="626"/>
      <c r="CT6" s="626"/>
      <c r="CU6" s="626"/>
      <c r="CV6" s="626"/>
      <c r="CW6" s="626"/>
      <c r="CX6" s="626"/>
      <c r="CY6" s="627"/>
      <c r="CZ6" s="628">
        <v>1</v>
      </c>
      <c r="DA6" s="628"/>
      <c r="DB6" s="628"/>
      <c r="DC6" s="628"/>
      <c r="DD6" s="634" t="s">
        <v>216</v>
      </c>
      <c r="DE6" s="626"/>
      <c r="DF6" s="626"/>
      <c r="DG6" s="626"/>
      <c r="DH6" s="626"/>
      <c r="DI6" s="626"/>
      <c r="DJ6" s="626"/>
      <c r="DK6" s="626"/>
      <c r="DL6" s="626"/>
      <c r="DM6" s="626"/>
      <c r="DN6" s="626"/>
      <c r="DO6" s="626"/>
      <c r="DP6" s="627"/>
      <c r="DQ6" s="634">
        <v>57422</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1106</v>
      </c>
      <c r="S7" s="626"/>
      <c r="T7" s="626"/>
      <c r="U7" s="626"/>
      <c r="V7" s="626"/>
      <c r="W7" s="626"/>
      <c r="X7" s="626"/>
      <c r="Y7" s="627"/>
      <c r="Z7" s="628">
        <v>0</v>
      </c>
      <c r="AA7" s="628"/>
      <c r="AB7" s="628"/>
      <c r="AC7" s="628"/>
      <c r="AD7" s="629">
        <v>1106</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323170</v>
      </c>
      <c r="BH7" s="626"/>
      <c r="BI7" s="626"/>
      <c r="BJ7" s="626"/>
      <c r="BK7" s="626"/>
      <c r="BL7" s="626"/>
      <c r="BM7" s="626"/>
      <c r="BN7" s="627"/>
      <c r="BO7" s="628">
        <v>33.299999999999997</v>
      </c>
      <c r="BP7" s="628"/>
      <c r="BQ7" s="628"/>
      <c r="BR7" s="628"/>
      <c r="BS7" s="629" t="s">
        <v>216</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904246</v>
      </c>
      <c r="CS7" s="626"/>
      <c r="CT7" s="626"/>
      <c r="CU7" s="626"/>
      <c r="CV7" s="626"/>
      <c r="CW7" s="626"/>
      <c r="CX7" s="626"/>
      <c r="CY7" s="627"/>
      <c r="CZ7" s="628">
        <v>15.6</v>
      </c>
      <c r="DA7" s="628"/>
      <c r="DB7" s="628"/>
      <c r="DC7" s="628"/>
      <c r="DD7" s="634">
        <v>16179</v>
      </c>
      <c r="DE7" s="626"/>
      <c r="DF7" s="626"/>
      <c r="DG7" s="626"/>
      <c r="DH7" s="626"/>
      <c r="DI7" s="626"/>
      <c r="DJ7" s="626"/>
      <c r="DK7" s="626"/>
      <c r="DL7" s="626"/>
      <c r="DM7" s="626"/>
      <c r="DN7" s="626"/>
      <c r="DO7" s="626"/>
      <c r="DP7" s="627"/>
      <c r="DQ7" s="634">
        <v>751258</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2821</v>
      </c>
      <c r="S8" s="626"/>
      <c r="T8" s="626"/>
      <c r="U8" s="626"/>
      <c r="V8" s="626"/>
      <c r="W8" s="626"/>
      <c r="X8" s="626"/>
      <c r="Y8" s="627"/>
      <c r="Z8" s="628">
        <v>0</v>
      </c>
      <c r="AA8" s="628"/>
      <c r="AB8" s="628"/>
      <c r="AC8" s="628"/>
      <c r="AD8" s="629">
        <v>2821</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14502</v>
      </c>
      <c r="BH8" s="626"/>
      <c r="BI8" s="626"/>
      <c r="BJ8" s="626"/>
      <c r="BK8" s="626"/>
      <c r="BL8" s="626"/>
      <c r="BM8" s="626"/>
      <c r="BN8" s="627"/>
      <c r="BO8" s="628">
        <v>1.5</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1470717</v>
      </c>
      <c r="CS8" s="626"/>
      <c r="CT8" s="626"/>
      <c r="CU8" s="626"/>
      <c r="CV8" s="626"/>
      <c r="CW8" s="626"/>
      <c r="CX8" s="626"/>
      <c r="CY8" s="627"/>
      <c r="CZ8" s="628">
        <v>25.4</v>
      </c>
      <c r="DA8" s="628"/>
      <c r="DB8" s="628"/>
      <c r="DC8" s="628"/>
      <c r="DD8" s="634">
        <v>61991</v>
      </c>
      <c r="DE8" s="626"/>
      <c r="DF8" s="626"/>
      <c r="DG8" s="626"/>
      <c r="DH8" s="626"/>
      <c r="DI8" s="626"/>
      <c r="DJ8" s="626"/>
      <c r="DK8" s="626"/>
      <c r="DL8" s="626"/>
      <c r="DM8" s="626"/>
      <c r="DN8" s="626"/>
      <c r="DO8" s="626"/>
      <c r="DP8" s="627"/>
      <c r="DQ8" s="634">
        <v>817050</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1429</v>
      </c>
      <c r="S9" s="626"/>
      <c r="T9" s="626"/>
      <c r="U9" s="626"/>
      <c r="V9" s="626"/>
      <c r="W9" s="626"/>
      <c r="X9" s="626"/>
      <c r="Y9" s="627"/>
      <c r="Z9" s="628">
        <v>0</v>
      </c>
      <c r="AA9" s="628"/>
      <c r="AB9" s="628"/>
      <c r="AC9" s="628"/>
      <c r="AD9" s="629">
        <v>1429</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270372</v>
      </c>
      <c r="BH9" s="626"/>
      <c r="BI9" s="626"/>
      <c r="BJ9" s="626"/>
      <c r="BK9" s="626"/>
      <c r="BL9" s="626"/>
      <c r="BM9" s="626"/>
      <c r="BN9" s="627"/>
      <c r="BO9" s="628">
        <v>27.9</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547252</v>
      </c>
      <c r="CS9" s="626"/>
      <c r="CT9" s="626"/>
      <c r="CU9" s="626"/>
      <c r="CV9" s="626"/>
      <c r="CW9" s="626"/>
      <c r="CX9" s="626"/>
      <c r="CY9" s="627"/>
      <c r="CZ9" s="628">
        <v>9.5</v>
      </c>
      <c r="DA9" s="628"/>
      <c r="DB9" s="628"/>
      <c r="DC9" s="628"/>
      <c r="DD9" s="634">
        <v>37124</v>
      </c>
      <c r="DE9" s="626"/>
      <c r="DF9" s="626"/>
      <c r="DG9" s="626"/>
      <c r="DH9" s="626"/>
      <c r="DI9" s="626"/>
      <c r="DJ9" s="626"/>
      <c r="DK9" s="626"/>
      <c r="DL9" s="626"/>
      <c r="DM9" s="626"/>
      <c r="DN9" s="626"/>
      <c r="DO9" s="626"/>
      <c r="DP9" s="627"/>
      <c r="DQ9" s="634">
        <v>526598</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146645</v>
      </c>
      <c r="S10" s="626"/>
      <c r="T10" s="626"/>
      <c r="U10" s="626"/>
      <c r="V10" s="626"/>
      <c r="W10" s="626"/>
      <c r="X10" s="626"/>
      <c r="Y10" s="627"/>
      <c r="Z10" s="628">
        <v>2.4</v>
      </c>
      <c r="AA10" s="628"/>
      <c r="AB10" s="628"/>
      <c r="AC10" s="628"/>
      <c r="AD10" s="629">
        <v>146645</v>
      </c>
      <c r="AE10" s="629"/>
      <c r="AF10" s="629"/>
      <c r="AG10" s="629"/>
      <c r="AH10" s="629"/>
      <c r="AI10" s="629"/>
      <c r="AJ10" s="629"/>
      <c r="AK10" s="629"/>
      <c r="AL10" s="630">
        <v>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22414</v>
      </c>
      <c r="BH10" s="626"/>
      <c r="BI10" s="626"/>
      <c r="BJ10" s="626"/>
      <c r="BK10" s="626"/>
      <c r="BL10" s="626"/>
      <c r="BM10" s="626"/>
      <c r="BN10" s="627"/>
      <c r="BO10" s="628">
        <v>2.2999999999999998</v>
      </c>
      <c r="BP10" s="628"/>
      <c r="BQ10" s="628"/>
      <c r="BR10" s="628"/>
      <c r="BS10" s="634" t="s">
        <v>222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2017</v>
      </c>
      <c r="CS10" s="626"/>
      <c r="CT10" s="626"/>
      <c r="CU10" s="626"/>
      <c r="CV10" s="626"/>
      <c r="CW10" s="626"/>
      <c r="CX10" s="626"/>
      <c r="CY10" s="627"/>
      <c r="CZ10" s="628">
        <v>0</v>
      </c>
      <c r="DA10" s="628"/>
      <c r="DB10" s="628"/>
      <c r="DC10" s="628"/>
      <c r="DD10" s="634" t="s">
        <v>222</v>
      </c>
      <c r="DE10" s="626"/>
      <c r="DF10" s="626"/>
      <c r="DG10" s="626"/>
      <c r="DH10" s="626"/>
      <c r="DI10" s="626"/>
      <c r="DJ10" s="626"/>
      <c r="DK10" s="626"/>
      <c r="DL10" s="626"/>
      <c r="DM10" s="626"/>
      <c r="DN10" s="626"/>
      <c r="DO10" s="626"/>
      <c r="DP10" s="627"/>
      <c r="DQ10" s="634">
        <v>17</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11903</v>
      </c>
      <c r="S11" s="626"/>
      <c r="T11" s="626"/>
      <c r="U11" s="626"/>
      <c r="V11" s="626"/>
      <c r="W11" s="626"/>
      <c r="X11" s="626"/>
      <c r="Y11" s="627"/>
      <c r="Z11" s="628">
        <v>0.2</v>
      </c>
      <c r="AA11" s="628"/>
      <c r="AB11" s="628"/>
      <c r="AC11" s="628"/>
      <c r="AD11" s="629">
        <v>11903</v>
      </c>
      <c r="AE11" s="629"/>
      <c r="AF11" s="629"/>
      <c r="AG11" s="629"/>
      <c r="AH11" s="629"/>
      <c r="AI11" s="629"/>
      <c r="AJ11" s="629"/>
      <c r="AK11" s="629"/>
      <c r="AL11" s="630">
        <v>0.3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15882</v>
      </c>
      <c r="BH11" s="626"/>
      <c r="BI11" s="626"/>
      <c r="BJ11" s="626"/>
      <c r="BK11" s="626"/>
      <c r="BL11" s="626"/>
      <c r="BM11" s="626"/>
      <c r="BN11" s="627"/>
      <c r="BO11" s="628">
        <v>1.6</v>
      </c>
      <c r="BP11" s="628"/>
      <c r="BQ11" s="628"/>
      <c r="BR11" s="628"/>
      <c r="BS11" s="634" t="s">
        <v>222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694415</v>
      </c>
      <c r="CS11" s="626"/>
      <c r="CT11" s="626"/>
      <c r="CU11" s="626"/>
      <c r="CV11" s="626"/>
      <c r="CW11" s="626"/>
      <c r="CX11" s="626"/>
      <c r="CY11" s="627"/>
      <c r="CZ11" s="628">
        <v>12</v>
      </c>
      <c r="DA11" s="628"/>
      <c r="DB11" s="628"/>
      <c r="DC11" s="628"/>
      <c r="DD11" s="634">
        <v>288270</v>
      </c>
      <c r="DE11" s="626"/>
      <c r="DF11" s="626"/>
      <c r="DG11" s="626"/>
      <c r="DH11" s="626"/>
      <c r="DI11" s="626"/>
      <c r="DJ11" s="626"/>
      <c r="DK11" s="626"/>
      <c r="DL11" s="626"/>
      <c r="DM11" s="626"/>
      <c r="DN11" s="626"/>
      <c r="DO11" s="626"/>
      <c r="DP11" s="627"/>
      <c r="DQ11" s="634">
        <v>292941</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582998</v>
      </c>
      <c r="BH12" s="626"/>
      <c r="BI12" s="626"/>
      <c r="BJ12" s="626"/>
      <c r="BK12" s="626"/>
      <c r="BL12" s="626"/>
      <c r="BM12" s="626"/>
      <c r="BN12" s="627"/>
      <c r="BO12" s="628">
        <v>60.1</v>
      </c>
      <c r="BP12" s="628"/>
      <c r="BQ12" s="628"/>
      <c r="BR12" s="628"/>
      <c r="BS12" s="634">
        <v>72258</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147221</v>
      </c>
      <c r="CS12" s="626"/>
      <c r="CT12" s="626"/>
      <c r="CU12" s="626"/>
      <c r="CV12" s="626"/>
      <c r="CW12" s="626"/>
      <c r="CX12" s="626"/>
      <c r="CY12" s="627"/>
      <c r="CZ12" s="628">
        <v>2.5</v>
      </c>
      <c r="DA12" s="628"/>
      <c r="DB12" s="628"/>
      <c r="DC12" s="628"/>
      <c r="DD12" s="634">
        <v>8350</v>
      </c>
      <c r="DE12" s="626"/>
      <c r="DF12" s="626"/>
      <c r="DG12" s="626"/>
      <c r="DH12" s="626"/>
      <c r="DI12" s="626"/>
      <c r="DJ12" s="626"/>
      <c r="DK12" s="626"/>
      <c r="DL12" s="626"/>
      <c r="DM12" s="626"/>
      <c r="DN12" s="626"/>
      <c r="DO12" s="626"/>
      <c r="DP12" s="627"/>
      <c r="DQ12" s="634">
        <v>91072</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16957</v>
      </c>
      <c r="S13" s="626"/>
      <c r="T13" s="626"/>
      <c r="U13" s="626"/>
      <c r="V13" s="626"/>
      <c r="W13" s="626"/>
      <c r="X13" s="626"/>
      <c r="Y13" s="627"/>
      <c r="Z13" s="628">
        <v>0.3</v>
      </c>
      <c r="AA13" s="628"/>
      <c r="AB13" s="628"/>
      <c r="AC13" s="628"/>
      <c r="AD13" s="629">
        <v>16957</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582998</v>
      </c>
      <c r="BH13" s="626"/>
      <c r="BI13" s="626"/>
      <c r="BJ13" s="626"/>
      <c r="BK13" s="626"/>
      <c r="BL13" s="626"/>
      <c r="BM13" s="626"/>
      <c r="BN13" s="627"/>
      <c r="BO13" s="628">
        <v>60.1</v>
      </c>
      <c r="BP13" s="628"/>
      <c r="BQ13" s="628"/>
      <c r="BR13" s="628"/>
      <c r="BS13" s="634">
        <v>72258</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468720</v>
      </c>
      <c r="CS13" s="626"/>
      <c r="CT13" s="626"/>
      <c r="CU13" s="626"/>
      <c r="CV13" s="626"/>
      <c r="CW13" s="626"/>
      <c r="CX13" s="626"/>
      <c r="CY13" s="627"/>
      <c r="CZ13" s="628">
        <v>8.1</v>
      </c>
      <c r="DA13" s="628"/>
      <c r="DB13" s="628"/>
      <c r="DC13" s="628"/>
      <c r="DD13" s="634">
        <v>404080</v>
      </c>
      <c r="DE13" s="626"/>
      <c r="DF13" s="626"/>
      <c r="DG13" s="626"/>
      <c r="DH13" s="626"/>
      <c r="DI13" s="626"/>
      <c r="DJ13" s="626"/>
      <c r="DK13" s="626"/>
      <c r="DL13" s="626"/>
      <c r="DM13" s="626"/>
      <c r="DN13" s="626"/>
      <c r="DO13" s="626"/>
      <c r="DP13" s="627"/>
      <c r="DQ13" s="634">
        <v>157197</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28033</v>
      </c>
      <c r="BH14" s="626"/>
      <c r="BI14" s="626"/>
      <c r="BJ14" s="626"/>
      <c r="BK14" s="626"/>
      <c r="BL14" s="626"/>
      <c r="BM14" s="626"/>
      <c r="BN14" s="627"/>
      <c r="BO14" s="628">
        <v>2.9</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270594</v>
      </c>
      <c r="CS14" s="626"/>
      <c r="CT14" s="626"/>
      <c r="CU14" s="626"/>
      <c r="CV14" s="626"/>
      <c r="CW14" s="626"/>
      <c r="CX14" s="626"/>
      <c r="CY14" s="627"/>
      <c r="CZ14" s="628">
        <v>4.7</v>
      </c>
      <c r="DA14" s="628"/>
      <c r="DB14" s="628"/>
      <c r="DC14" s="628"/>
      <c r="DD14" s="634">
        <v>12029</v>
      </c>
      <c r="DE14" s="626"/>
      <c r="DF14" s="626"/>
      <c r="DG14" s="626"/>
      <c r="DH14" s="626"/>
      <c r="DI14" s="626"/>
      <c r="DJ14" s="626"/>
      <c r="DK14" s="626"/>
      <c r="DL14" s="626"/>
      <c r="DM14" s="626"/>
      <c r="DN14" s="626"/>
      <c r="DO14" s="626"/>
      <c r="DP14" s="627"/>
      <c r="DQ14" s="634">
        <v>234653</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1356</v>
      </c>
      <c r="S15" s="626"/>
      <c r="T15" s="626"/>
      <c r="U15" s="626"/>
      <c r="V15" s="626"/>
      <c r="W15" s="626"/>
      <c r="X15" s="626"/>
      <c r="Y15" s="627"/>
      <c r="Z15" s="628">
        <v>0</v>
      </c>
      <c r="AA15" s="628"/>
      <c r="AB15" s="628"/>
      <c r="AC15" s="628"/>
      <c r="AD15" s="629">
        <v>1356</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36396</v>
      </c>
      <c r="BH15" s="626"/>
      <c r="BI15" s="626"/>
      <c r="BJ15" s="626"/>
      <c r="BK15" s="626"/>
      <c r="BL15" s="626"/>
      <c r="BM15" s="626"/>
      <c r="BN15" s="627"/>
      <c r="BO15" s="628">
        <v>3.7</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539085</v>
      </c>
      <c r="CS15" s="626"/>
      <c r="CT15" s="626"/>
      <c r="CU15" s="626"/>
      <c r="CV15" s="626"/>
      <c r="CW15" s="626"/>
      <c r="CX15" s="626"/>
      <c r="CY15" s="627"/>
      <c r="CZ15" s="628">
        <v>9.3000000000000007</v>
      </c>
      <c r="DA15" s="628"/>
      <c r="DB15" s="628"/>
      <c r="DC15" s="628"/>
      <c r="DD15" s="634">
        <v>29976</v>
      </c>
      <c r="DE15" s="626"/>
      <c r="DF15" s="626"/>
      <c r="DG15" s="626"/>
      <c r="DH15" s="626"/>
      <c r="DI15" s="626"/>
      <c r="DJ15" s="626"/>
      <c r="DK15" s="626"/>
      <c r="DL15" s="626"/>
      <c r="DM15" s="626"/>
      <c r="DN15" s="626"/>
      <c r="DO15" s="626"/>
      <c r="DP15" s="627"/>
      <c r="DQ15" s="634">
        <v>450420</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2631735</v>
      </c>
      <c r="S16" s="626"/>
      <c r="T16" s="626"/>
      <c r="U16" s="626"/>
      <c r="V16" s="626"/>
      <c r="W16" s="626"/>
      <c r="X16" s="626"/>
      <c r="Y16" s="627"/>
      <c r="Z16" s="628">
        <v>42.4</v>
      </c>
      <c r="AA16" s="628"/>
      <c r="AB16" s="628"/>
      <c r="AC16" s="628"/>
      <c r="AD16" s="629">
        <v>2431208</v>
      </c>
      <c r="AE16" s="629"/>
      <c r="AF16" s="629"/>
      <c r="AG16" s="629"/>
      <c r="AH16" s="629"/>
      <c r="AI16" s="629"/>
      <c r="AJ16" s="629"/>
      <c r="AK16" s="629"/>
      <c r="AL16" s="630">
        <v>66.400000000000006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222</v>
      </c>
      <c r="BH16" s="626"/>
      <c r="BI16" s="626"/>
      <c r="BJ16" s="626"/>
      <c r="BK16" s="626"/>
      <c r="BL16" s="626"/>
      <c r="BM16" s="626"/>
      <c r="BN16" s="627"/>
      <c r="BO16" s="628" t="s">
        <v>222</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14629</v>
      </c>
      <c r="CS16" s="626"/>
      <c r="CT16" s="626"/>
      <c r="CU16" s="626"/>
      <c r="CV16" s="626"/>
      <c r="CW16" s="626"/>
      <c r="CX16" s="626"/>
      <c r="CY16" s="627"/>
      <c r="CZ16" s="628">
        <v>0.3</v>
      </c>
      <c r="DA16" s="628"/>
      <c r="DB16" s="628"/>
      <c r="DC16" s="628"/>
      <c r="DD16" s="634" t="s">
        <v>222</v>
      </c>
      <c r="DE16" s="626"/>
      <c r="DF16" s="626"/>
      <c r="DG16" s="626"/>
      <c r="DH16" s="626"/>
      <c r="DI16" s="626"/>
      <c r="DJ16" s="626"/>
      <c r="DK16" s="626"/>
      <c r="DL16" s="626"/>
      <c r="DM16" s="626"/>
      <c r="DN16" s="626"/>
      <c r="DO16" s="626"/>
      <c r="DP16" s="627"/>
      <c r="DQ16" s="634">
        <v>14061</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2431208</v>
      </c>
      <c r="S17" s="626"/>
      <c r="T17" s="626"/>
      <c r="U17" s="626"/>
      <c r="V17" s="626"/>
      <c r="W17" s="626"/>
      <c r="X17" s="626"/>
      <c r="Y17" s="627"/>
      <c r="Z17" s="628">
        <v>39.200000000000003</v>
      </c>
      <c r="AA17" s="628"/>
      <c r="AB17" s="628"/>
      <c r="AC17" s="628"/>
      <c r="AD17" s="629">
        <v>2431208</v>
      </c>
      <c r="AE17" s="629"/>
      <c r="AF17" s="629"/>
      <c r="AG17" s="629"/>
      <c r="AH17" s="629"/>
      <c r="AI17" s="629"/>
      <c r="AJ17" s="629"/>
      <c r="AK17" s="629"/>
      <c r="AL17" s="630">
        <v>66.400000000000006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669602</v>
      </c>
      <c r="CS17" s="626"/>
      <c r="CT17" s="626"/>
      <c r="CU17" s="626"/>
      <c r="CV17" s="626"/>
      <c r="CW17" s="626"/>
      <c r="CX17" s="626"/>
      <c r="CY17" s="627"/>
      <c r="CZ17" s="628">
        <v>11.6</v>
      </c>
      <c r="DA17" s="628"/>
      <c r="DB17" s="628"/>
      <c r="DC17" s="628"/>
      <c r="DD17" s="634" t="s">
        <v>222</v>
      </c>
      <c r="DE17" s="626"/>
      <c r="DF17" s="626"/>
      <c r="DG17" s="626"/>
      <c r="DH17" s="626"/>
      <c r="DI17" s="626"/>
      <c r="DJ17" s="626"/>
      <c r="DK17" s="626"/>
      <c r="DL17" s="626"/>
      <c r="DM17" s="626"/>
      <c r="DN17" s="626"/>
      <c r="DO17" s="626"/>
      <c r="DP17" s="627"/>
      <c r="DQ17" s="634">
        <v>664482</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200527</v>
      </c>
      <c r="S18" s="626"/>
      <c r="T18" s="626"/>
      <c r="U18" s="626"/>
      <c r="V18" s="626"/>
      <c r="W18" s="626"/>
      <c r="X18" s="626"/>
      <c r="Y18" s="627"/>
      <c r="Z18" s="628">
        <v>3.2</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222</v>
      </c>
      <c r="S19" s="626"/>
      <c r="T19" s="626"/>
      <c r="U19" s="626"/>
      <c r="V19" s="626"/>
      <c r="W19" s="626"/>
      <c r="X19" s="626"/>
      <c r="Y19" s="627"/>
      <c r="Z19" s="628" t="s">
        <v>222</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222</v>
      </c>
      <c r="BH19" s="626"/>
      <c r="BI19" s="626"/>
      <c r="BJ19" s="626"/>
      <c r="BK19" s="626"/>
      <c r="BL19" s="626"/>
      <c r="BM19" s="626"/>
      <c r="BN19" s="627"/>
      <c r="BO19" s="628" t="s">
        <v>222</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3858547</v>
      </c>
      <c r="S20" s="626"/>
      <c r="T20" s="626"/>
      <c r="U20" s="626"/>
      <c r="V20" s="626"/>
      <c r="W20" s="626"/>
      <c r="X20" s="626"/>
      <c r="Y20" s="627"/>
      <c r="Z20" s="628">
        <v>62.2</v>
      </c>
      <c r="AA20" s="628"/>
      <c r="AB20" s="628"/>
      <c r="AC20" s="628"/>
      <c r="AD20" s="629">
        <v>3658020</v>
      </c>
      <c r="AE20" s="629"/>
      <c r="AF20" s="629"/>
      <c r="AG20" s="629"/>
      <c r="AH20" s="629"/>
      <c r="AI20" s="629"/>
      <c r="AJ20" s="629"/>
      <c r="AK20" s="629"/>
      <c r="AL20" s="630">
        <v>100</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222</v>
      </c>
      <c r="BH20" s="626"/>
      <c r="BI20" s="626"/>
      <c r="BJ20" s="626"/>
      <c r="BK20" s="626"/>
      <c r="BL20" s="626"/>
      <c r="BM20" s="626"/>
      <c r="BN20" s="627"/>
      <c r="BO20" s="628" t="s">
        <v>222</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5785920</v>
      </c>
      <c r="CS20" s="626"/>
      <c r="CT20" s="626"/>
      <c r="CU20" s="626"/>
      <c r="CV20" s="626"/>
      <c r="CW20" s="626"/>
      <c r="CX20" s="626"/>
      <c r="CY20" s="627"/>
      <c r="CZ20" s="628">
        <v>100</v>
      </c>
      <c r="DA20" s="628"/>
      <c r="DB20" s="628"/>
      <c r="DC20" s="628"/>
      <c r="DD20" s="634">
        <v>857999</v>
      </c>
      <c r="DE20" s="626"/>
      <c r="DF20" s="626"/>
      <c r="DG20" s="626"/>
      <c r="DH20" s="626"/>
      <c r="DI20" s="626"/>
      <c r="DJ20" s="626"/>
      <c r="DK20" s="626"/>
      <c r="DL20" s="626"/>
      <c r="DM20" s="626"/>
      <c r="DN20" s="626"/>
      <c r="DO20" s="626"/>
      <c r="DP20" s="627"/>
      <c r="DQ20" s="634">
        <v>4057171</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1226</v>
      </c>
      <c r="S21" s="626"/>
      <c r="T21" s="626"/>
      <c r="U21" s="626"/>
      <c r="V21" s="626"/>
      <c r="W21" s="626"/>
      <c r="X21" s="626"/>
      <c r="Y21" s="627"/>
      <c r="Z21" s="628">
        <v>0</v>
      </c>
      <c r="AA21" s="628"/>
      <c r="AB21" s="628"/>
      <c r="AC21" s="628"/>
      <c r="AD21" s="629">
        <v>1226</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222</v>
      </c>
      <c r="BH21" s="626"/>
      <c r="BI21" s="626"/>
      <c r="BJ21" s="626"/>
      <c r="BK21" s="626"/>
      <c r="BL21" s="626"/>
      <c r="BM21" s="626"/>
      <c r="BN21" s="627"/>
      <c r="BO21" s="628" t="s">
        <v>222</v>
      </c>
      <c r="BP21" s="628"/>
      <c r="BQ21" s="628"/>
      <c r="BR21" s="628"/>
      <c r="BS21" s="634" t="s">
        <v>222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40035</v>
      </c>
      <c r="S22" s="626"/>
      <c r="T22" s="626"/>
      <c r="U22" s="626"/>
      <c r="V22" s="626"/>
      <c r="W22" s="626"/>
      <c r="X22" s="626"/>
      <c r="Y22" s="627"/>
      <c r="Z22" s="628">
        <v>0.6</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73544</v>
      </c>
      <c r="S23" s="626"/>
      <c r="T23" s="626"/>
      <c r="U23" s="626"/>
      <c r="V23" s="626"/>
      <c r="W23" s="626"/>
      <c r="X23" s="626"/>
      <c r="Y23" s="627"/>
      <c r="Z23" s="628">
        <v>1.2</v>
      </c>
      <c r="AA23" s="628"/>
      <c r="AB23" s="628"/>
      <c r="AC23" s="628"/>
      <c r="AD23" s="629" t="s">
        <v>222</v>
      </c>
      <c r="AE23" s="629"/>
      <c r="AF23" s="629"/>
      <c r="AG23" s="629"/>
      <c r="AH23" s="629"/>
      <c r="AI23" s="629"/>
      <c r="AJ23" s="629"/>
      <c r="AK23" s="629"/>
      <c r="AL23" s="630" t="s">
        <v>222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222</v>
      </c>
      <c r="BH23" s="626"/>
      <c r="BI23" s="626"/>
      <c r="BJ23" s="626"/>
      <c r="BK23" s="626"/>
      <c r="BL23" s="626"/>
      <c r="BM23" s="626"/>
      <c r="BN23" s="627"/>
      <c r="BO23" s="628" t="s">
        <v>222</v>
      </c>
      <c r="BP23" s="628"/>
      <c r="BQ23" s="628"/>
      <c r="BR23" s="628"/>
      <c r="BS23" s="634" t="s">
        <v>222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50" t="s">
        <v>270</v>
      </c>
      <c r="DM23" s="651"/>
      <c r="DN23" s="651"/>
      <c r="DO23" s="651"/>
      <c r="DP23" s="651"/>
      <c r="DQ23" s="651"/>
      <c r="DR23" s="651"/>
      <c r="DS23" s="651"/>
      <c r="DT23" s="651"/>
      <c r="DU23" s="651"/>
      <c r="DV23" s="652"/>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25729</v>
      </c>
      <c r="S24" s="626"/>
      <c r="T24" s="626"/>
      <c r="U24" s="626"/>
      <c r="V24" s="626"/>
      <c r="W24" s="626"/>
      <c r="X24" s="626"/>
      <c r="Y24" s="627"/>
      <c r="Z24" s="628">
        <v>0.4</v>
      </c>
      <c r="AA24" s="628"/>
      <c r="AB24" s="628"/>
      <c r="AC24" s="628"/>
      <c r="AD24" s="629" t="s">
        <v>222</v>
      </c>
      <c r="AE24" s="629"/>
      <c r="AF24" s="629"/>
      <c r="AG24" s="629"/>
      <c r="AH24" s="629"/>
      <c r="AI24" s="629"/>
      <c r="AJ24" s="629"/>
      <c r="AK24" s="629"/>
      <c r="AL24" s="630" t="s">
        <v>222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2215825</v>
      </c>
      <c r="CS24" s="615"/>
      <c r="CT24" s="615"/>
      <c r="CU24" s="615"/>
      <c r="CV24" s="615"/>
      <c r="CW24" s="615"/>
      <c r="CX24" s="615"/>
      <c r="CY24" s="616"/>
      <c r="CZ24" s="654">
        <v>38.299999999999997</v>
      </c>
      <c r="DA24" s="655"/>
      <c r="DB24" s="655"/>
      <c r="DC24" s="656"/>
      <c r="DD24" s="653">
        <v>1697965</v>
      </c>
      <c r="DE24" s="615"/>
      <c r="DF24" s="615"/>
      <c r="DG24" s="615"/>
      <c r="DH24" s="615"/>
      <c r="DI24" s="615"/>
      <c r="DJ24" s="615"/>
      <c r="DK24" s="616"/>
      <c r="DL24" s="653">
        <v>1675874</v>
      </c>
      <c r="DM24" s="615"/>
      <c r="DN24" s="615"/>
      <c r="DO24" s="615"/>
      <c r="DP24" s="615"/>
      <c r="DQ24" s="615"/>
      <c r="DR24" s="615"/>
      <c r="DS24" s="615"/>
      <c r="DT24" s="615"/>
      <c r="DU24" s="615"/>
      <c r="DV24" s="616"/>
      <c r="DW24" s="619">
        <v>43.9</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576065</v>
      </c>
      <c r="S25" s="626"/>
      <c r="T25" s="626"/>
      <c r="U25" s="626"/>
      <c r="V25" s="626"/>
      <c r="W25" s="626"/>
      <c r="X25" s="626"/>
      <c r="Y25" s="627"/>
      <c r="Z25" s="628">
        <v>9.3000000000000007</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898589</v>
      </c>
      <c r="CS25" s="645"/>
      <c r="CT25" s="645"/>
      <c r="CU25" s="645"/>
      <c r="CV25" s="645"/>
      <c r="CW25" s="645"/>
      <c r="CX25" s="645"/>
      <c r="CY25" s="646"/>
      <c r="CZ25" s="659">
        <v>15.5</v>
      </c>
      <c r="DA25" s="660"/>
      <c r="DB25" s="660"/>
      <c r="DC25" s="661"/>
      <c r="DD25" s="634">
        <v>844214</v>
      </c>
      <c r="DE25" s="645"/>
      <c r="DF25" s="645"/>
      <c r="DG25" s="645"/>
      <c r="DH25" s="645"/>
      <c r="DI25" s="645"/>
      <c r="DJ25" s="645"/>
      <c r="DK25" s="646"/>
      <c r="DL25" s="634">
        <v>844163</v>
      </c>
      <c r="DM25" s="645"/>
      <c r="DN25" s="645"/>
      <c r="DO25" s="645"/>
      <c r="DP25" s="645"/>
      <c r="DQ25" s="645"/>
      <c r="DR25" s="645"/>
      <c r="DS25" s="645"/>
      <c r="DT25" s="645"/>
      <c r="DU25" s="645"/>
      <c r="DV25" s="646"/>
      <c r="DW25" s="630">
        <v>22.1</v>
      </c>
      <c r="DX25" s="657"/>
      <c r="DY25" s="657"/>
      <c r="DZ25" s="657"/>
      <c r="EA25" s="657"/>
      <c r="EB25" s="657"/>
      <c r="EC25" s="658"/>
    </row>
    <row r="26" spans="2:133" ht="11.25" customHeight="1">
      <c r="B26" s="662" t="s">
        <v>278</v>
      </c>
      <c r="C26" s="663"/>
      <c r="D26" s="663"/>
      <c r="E26" s="663"/>
      <c r="F26" s="663"/>
      <c r="G26" s="663"/>
      <c r="H26" s="663"/>
      <c r="I26" s="663"/>
      <c r="J26" s="663"/>
      <c r="K26" s="663"/>
      <c r="L26" s="663"/>
      <c r="M26" s="663"/>
      <c r="N26" s="663"/>
      <c r="O26" s="663"/>
      <c r="P26" s="663"/>
      <c r="Q26" s="664"/>
      <c r="R26" s="625" t="s">
        <v>222</v>
      </c>
      <c r="S26" s="626"/>
      <c r="T26" s="626"/>
      <c r="U26" s="626"/>
      <c r="V26" s="626"/>
      <c r="W26" s="626"/>
      <c r="X26" s="626"/>
      <c r="Y26" s="627"/>
      <c r="Z26" s="628" t="s">
        <v>222</v>
      </c>
      <c r="AA26" s="628"/>
      <c r="AB26" s="628"/>
      <c r="AC26" s="628"/>
      <c r="AD26" s="629" t="s">
        <v>222</v>
      </c>
      <c r="AE26" s="629"/>
      <c r="AF26" s="629"/>
      <c r="AG26" s="629"/>
      <c r="AH26" s="629"/>
      <c r="AI26" s="629"/>
      <c r="AJ26" s="629"/>
      <c r="AK26" s="629"/>
      <c r="AL26" s="630" t="s">
        <v>222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587375</v>
      </c>
      <c r="CS26" s="626"/>
      <c r="CT26" s="626"/>
      <c r="CU26" s="626"/>
      <c r="CV26" s="626"/>
      <c r="CW26" s="626"/>
      <c r="CX26" s="626"/>
      <c r="CY26" s="627"/>
      <c r="CZ26" s="659">
        <v>10.199999999999999</v>
      </c>
      <c r="DA26" s="660"/>
      <c r="DB26" s="660"/>
      <c r="DC26" s="661"/>
      <c r="DD26" s="634">
        <v>545599</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7"/>
      <c r="DY26" s="657"/>
      <c r="DZ26" s="657"/>
      <c r="EA26" s="657"/>
      <c r="EB26" s="657"/>
      <c r="EC26" s="658"/>
    </row>
    <row r="27" spans="2:133" ht="11.25" customHeight="1">
      <c r="B27" s="622" t="s">
        <v>281</v>
      </c>
      <c r="C27" s="623"/>
      <c r="D27" s="623"/>
      <c r="E27" s="623"/>
      <c r="F27" s="623"/>
      <c r="G27" s="623"/>
      <c r="H27" s="623"/>
      <c r="I27" s="623"/>
      <c r="J27" s="623"/>
      <c r="K27" s="623"/>
      <c r="L27" s="623"/>
      <c r="M27" s="623"/>
      <c r="N27" s="623"/>
      <c r="O27" s="623"/>
      <c r="P27" s="623"/>
      <c r="Q27" s="624"/>
      <c r="R27" s="625">
        <v>588913</v>
      </c>
      <c r="S27" s="626"/>
      <c r="T27" s="626"/>
      <c r="U27" s="626"/>
      <c r="V27" s="626"/>
      <c r="W27" s="626"/>
      <c r="X27" s="626"/>
      <c r="Y27" s="627"/>
      <c r="Z27" s="628">
        <v>9.5</v>
      </c>
      <c r="AA27" s="628"/>
      <c r="AB27" s="628"/>
      <c r="AC27" s="628"/>
      <c r="AD27" s="629" t="s">
        <v>222</v>
      </c>
      <c r="AE27" s="629"/>
      <c r="AF27" s="629"/>
      <c r="AG27" s="629"/>
      <c r="AH27" s="629"/>
      <c r="AI27" s="629"/>
      <c r="AJ27" s="629"/>
      <c r="AK27" s="629"/>
      <c r="AL27" s="630" t="s">
        <v>222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970597</v>
      </c>
      <c r="BH27" s="626"/>
      <c r="BI27" s="626"/>
      <c r="BJ27" s="626"/>
      <c r="BK27" s="626"/>
      <c r="BL27" s="626"/>
      <c r="BM27" s="626"/>
      <c r="BN27" s="627"/>
      <c r="BO27" s="628">
        <v>100</v>
      </c>
      <c r="BP27" s="628"/>
      <c r="BQ27" s="628"/>
      <c r="BR27" s="628"/>
      <c r="BS27" s="634">
        <v>72258</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647634</v>
      </c>
      <c r="CS27" s="645"/>
      <c r="CT27" s="645"/>
      <c r="CU27" s="645"/>
      <c r="CV27" s="645"/>
      <c r="CW27" s="645"/>
      <c r="CX27" s="645"/>
      <c r="CY27" s="646"/>
      <c r="CZ27" s="659">
        <v>11.2</v>
      </c>
      <c r="DA27" s="660"/>
      <c r="DB27" s="660"/>
      <c r="DC27" s="661"/>
      <c r="DD27" s="634">
        <v>189269</v>
      </c>
      <c r="DE27" s="645"/>
      <c r="DF27" s="645"/>
      <c r="DG27" s="645"/>
      <c r="DH27" s="645"/>
      <c r="DI27" s="645"/>
      <c r="DJ27" s="645"/>
      <c r="DK27" s="646"/>
      <c r="DL27" s="634">
        <v>167229</v>
      </c>
      <c r="DM27" s="645"/>
      <c r="DN27" s="645"/>
      <c r="DO27" s="645"/>
      <c r="DP27" s="645"/>
      <c r="DQ27" s="645"/>
      <c r="DR27" s="645"/>
      <c r="DS27" s="645"/>
      <c r="DT27" s="645"/>
      <c r="DU27" s="645"/>
      <c r="DV27" s="646"/>
      <c r="DW27" s="630">
        <v>4.4000000000000004</v>
      </c>
      <c r="DX27" s="657"/>
      <c r="DY27" s="657"/>
      <c r="DZ27" s="657"/>
      <c r="EA27" s="657"/>
      <c r="EB27" s="657"/>
      <c r="EC27" s="658"/>
    </row>
    <row r="28" spans="2:133" ht="11.25" customHeight="1">
      <c r="B28" s="622" t="s">
        <v>284</v>
      </c>
      <c r="C28" s="623"/>
      <c r="D28" s="623"/>
      <c r="E28" s="623"/>
      <c r="F28" s="623"/>
      <c r="G28" s="623"/>
      <c r="H28" s="623"/>
      <c r="I28" s="623"/>
      <c r="J28" s="623"/>
      <c r="K28" s="623"/>
      <c r="L28" s="623"/>
      <c r="M28" s="623"/>
      <c r="N28" s="623"/>
      <c r="O28" s="623"/>
      <c r="P28" s="623"/>
      <c r="Q28" s="624"/>
      <c r="R28" s="625">
        <v>86998</v>
      </c>
      <c r="S28" s="626"/>
      <c r="T28" s="626"/>
      <c r="U28" s="626"/>
      <c r="V28" s="626"/>
      <c r="W28" s="626"/>
      <c r="X28" s="626"/>
      <c r="Y28" s="627"/>
      <c r="Z28" s="628">
        <v>1.4</v>
      </c>
      <c r="AA28" s="628"/>
      <c r="AB28" s="628"/>
      <c r="AC28" s="628"/>
      <c r="AD28" s="629" t="s">
        <v>222</v>
      </c>
      <c r="AE28" s="629"/>
      <c r="AF28" s="629"/>
      <c r="AG28" s="629"/>
      <c r="AH28" s="629"/>
      <c r="AI28" s="629"/>
      <c r="AJ28" s="629"/>
      <c r="AK28" s="629"/>
      <c r="AL28" s="630" t="s">
        <v>222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669602</v>
      </c>
      <c r="CS28" s="626"/>
      <c r="CT28" s="626"/>
      <c r="CU28" s="626"/>
      <c r="CV28" s="626"/>
      <c r="CW28" s="626"/>
      <c r="CX28" s="626"/>
      <c r="CY28" s="627"/>
      <c r="CZ28" s="659">
        <v>11.6</v>
      </c>
      <c r="DA28" s="660"/>
      <c r="DB28" s="660"/>
      <c r="DC28" s="661"/>
      <c r="DD28" s="634">
        <v>664482</v>
      </c>
      <c r="DE28" s="626"/>
      <c r="DF28" s="626"/>
      <c r="DG28" s="626"/>
      <c r="DH28" s="626"/>
      <c r="DI28" s="626"/>
      <c r="DJ28" s="626"/>
      <c r="DK28" s="627"/>
      <c r="DL28" s="634">
        <v>664482</v>
      </c>
      <c r="DM28" s="626"/>
      <c r="DN28" s="626"/>
      <c r="DO28" s="626"/>
      <c r="DP28" s="626"/>
      <c r="DQ28" s="626"/>
      <c r="DR28" s="626"/>
      <c r="DS28" s="626"/>
      <c r="DT28" s="626"/>
      <c r="DU28" s="626"/>
      <c r="DV28" s="627"/>
      <c r="DW28" s="630">
        <v>17.399999999999999</v>
      </c>
      <c r="DX28" s="657"/>
      <c r="DY28" s="657"/>
      <c r="DZ28" s="657"/>
      <c r="EA28" s="657"/>
      <c r="EB28" s="657"/>
      <c r="EC28" s="658"/>
    </row>
    <row r="29" spans="2:133" ht="11.25" customHeight="1">
      <c r="B29" s="622" t="s">
        <v>286</v>
      </c>
      <c r="C29" s="623"/>
      <c r="D29" s="623"/>
      <c r="E29" s="623"/>
      <c r="F29" s="623"/>
      <c r="G29" s="623"/>
      <c r="H29" s="623"/>
      <c r="I29" s="623"/>
      <c r="J29" s="623"/>
      <c r="K29" s="623"/>
      <c r="L29" s="623"/>
      <c r="M29" s="623"/>
      <c r="N29" s="623"/>
      <c r="O29" s="623"/>
      <c r="P29" s="623"/>
      <c r="Q29" s="624"/>
      <c r="R29" s="625">
        <v>24429</v>
      </c>
      <c r="S29" s="626"/>
      <c r="T29" s="626"/>
      <c r="U29" s="626"/>
      <c r="V29" s="626"/>
      <c r="W29" s="626"/>
      <c r="X29" s="626"/>
      <c r="Y29" s="627"/>
      <c r="Z29" s="628">
        <v>0.4</v>
      </c>
      <c r="AA29" s="628"/>
      <c r="AB29" s="628"/>
      <c r="AC29" s="628"/>
      <c r="AD29" s="629" t="s">
        <v>222</v>
      </c>
      <c r="AE29" s="629"/>
      <c r="AF29" s="629"/>
      <c r="AG29" s="629"/>
      <c r="AH29" s="629"/>
      <c r="AI29" s="629"/>
      <c r="AJ29" s="629"/>
      <c r="AK29" s="629"/>
      <c r="AL29" s="630" t="s">
        <v>222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56</v>
      </c>
      <c r="CG29" s="640"/>
      <c r="CH29" s="640"/>
      <c r="CI29" s="640"/>
      <c r="CJ29" s="640"/>
      <c r="CK29" s="640"/>
      <c r="CL29" s="640"/>
      <c r="CM29" s="640"/>
      <c r="CN29" s="640"/>
      <c r="CO29" s="640"/>
      <c r="CP29" s="640"/>
      <c r="CQ29" s="641"/>
      <c r="CR29" s="625">
        <v>669602</v>
      </c>
      <c r="CS29" s="645"/>
      <c r="CT29" s="645"/>
      <c r="CU29" s="645"/>
      <c r="CV29" s="645"/>
      <c r="CW29" s="645"/>
      <c r="CX29" s="645"/>
      <c r="CY29" s="646"/>
      <c r="CZ29" s="659">
        <v>11.6</v>
      </c>
      <c r="DA29" s="660"/>
      <c r="DB29" s="660"/>
      <c r="DC29" s="661"/>
      <c r="DD29" s="634">
        <v>664482</v>
      </c>
      <c r="DE29" s="645"/>
      <c r="DF29" s="645"/>
      <c r="DG29" s="645"/>
      <c r="DH29" s="645"/>
      <c r="DI29" s="645"/>
      <c r="DJ29" s="645"/>
      <c r="DK29" s="646"/>
      <c r="DL29" s="634">
        <v>664482</v>
      </c>
      <c r="DM29" s="645"/>
      <c r="DN29" s="645"/>
      <c r="DO29" s="645"/>
      <c r="DP29" s="645"/>
      <c r="DQ29" s="645"/>
      <c r="DR29" s="645"/>
      <c r="DS29" s="645"/>
      <c r="DT29" s="645"/>
      <c r="DU29" s="645"/>
      <c r="DV29" s="646"/>
      <c r="DW29" s="630">
        <v>17.399999999999999</v>
      </c>
      <c r="DX29" s="657"/>
      <c r="DY29" s="657"/>
      <c r="DZ29" s="657"/>
      <c r="EA29" s="657"/>
      <c r="EB29" s="657"/>
      <c r="EC29" s="658"/>
    </row>
    <row r="30" spans="2:133" ht="11.25" customHeight="1">
      <c r="B30" s="622" t="s">
        <v>290</v>
      </c>
      <c r="C30" s="623"/>
      <c r="D30" s="623"/>
      <c r="E30" s="623"/>
      <c r="F30" s="623"/>
      <c r="G30" s="623"/>
      <c r="H30" s="623"/>
      <c r="I30" s="623"/>
      <c r="J30" s="623"/>
      <c r="K30" s="623"/>
      <c r="L30" s="623"/>
      <c r="M30" s="623"/>
      <c r="N30" s="623"/>
      <c r="O30" s="623"/>
      <c r="P30" s="623"/>
      <c r="Q30" s="624"/>
      <c r="R30" s="625">
        <v>24372</v>
      </c>
      <c r="S30" s="626"/>
      <c r="T30" s="626"/>
      <c r="U30" s="626"/>
      <c r="V30" s="626"/>
      <c r="W30" s="626"/>
      <c r="X30" s="626"/>
      <c r="Y30" s="627"/>
      <c r="Z30" s="628">
        <v>0.4</v>
      </c>
      <c r="AA30" s="628"/>
      <c r="AB30" s="628"/>
      <c r="AC30" s="628"/>
      <c r="AD30" s="629" t="s">
        <v>222</v>
      </c>
      <c r="AE30" s="629"/>
      <c r="AF30" s="629"/>
      <c r="AG30" s="629"/>
      <c r="AH30" s="629"/>
      <c r="AI30" s="629"/>
      <c r="AJ30" s="629"/>
      <c r="AK30" s="629"/>
      <c r="AL30" s="630" t="s">
        <v>222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99.2</v>
      </c>
      <c r="BH30" s="684"/>
      <c r="BI30" s="684"/>
      <c r="BJ30" s="684"/>
      <c r="BK30" s="684"/>
      <c r="BL30" s="684"/>
      <c r="BM30" s="620">
        <v>92.9</v>
      </c>
      <c r="BN30" s="684"/>
      <c r="BO30" s="684"/>
      <c r="BP30" s="684"/>
      <c r="BQ30" s="685"/>
      <c r="BR30" s="683">
        <v>99.2</v>
      </c>
      <c r="BS30" s="684"/>
      <c r="BT30" s="684"/>
      <c r="BU30" s="684"/>
      <c r="BV30" s="684"/>
      <c r="BW30" s="684"/>
      <c r="BX30" s="620">
        <v>92.7</v>
      </c>
      <c r="BY30" s="684"/>
      <c r="BZ30" s="684"/>
      <c r="CA30" s="684"/>
      <c r="CB30" s="685"/>
      <c r="CD30" s="688"/>
      <c r="CE30" s="689"/>
      <c r="CF30" s="639" t="s">
        <v>293</v>
      </c>
      <c r="CG30" s="640"/>
      <c r="CH30" s="640"/>
      <c r="CI30" s="640"/>
      <c r="CJ30" s="640"/>
      <c r="CK30" s="640"/>
      <c r="CL30" s="640"/>
      <c r="CM30" s="640"/>
      <c r="CN30" s="640"/>
      <c r="CO30" s="640"/>
      <c r="CP30" s="640"/>
      <c r="CQ30" s="641"/>
      <c r="CR30" s="625">
        <v>631038</v>
      </c>
      <c r="CS30" s="626"/>
      <c r="CT30" s="626"/>
      <c r="CU30" s="626"/>
      <c r="CV30" s="626"/>
      <c r="CW30" s="626"/>
      <c r="CX30" s="626"/>
      <c r="CY30" s="627"/>
      <c r="CZ30" s="659">
        <v>10.9</v>
      </c>
      <c r="DA30" s="660"/>
      <c r="DB30" s="660"/>
      <c r="DC30" s="661"/>
      <c r="DD30" s="634">
        <v>631038</v>
      </c>
      <c r="DE30" s="626"/>
      <c r="DF30" s="626"/>
      <c r="DG30" s="626"/>
      <c r="DH30" s="626"/>
      <c r="DI30" s="626"/>
      <c r="DJ30" s="626"/>
      <c r="DK30" s="627"/>
      <c r="DL30" s="634">
        <v>631038</v>
      </c>
      <c r="DM30" s="626"/>
      <c r="DN30" s="626"/>
      <c r="DO30" s="626"/>
      <c r="DP30" s="626"/>
      <c r="DQ30" s="626"/>
      <c r="DR30" s="626"/>
      <c r="DS30" s="626"/>
      <c r="DT30" s="626"/>
      <c r="DU30" s="626"/>
      <c r="DV30" s="627"/>
      <c r="DW30" s="630">
        <v>16.5</v>
      </c>
      <c r="DX30" s="657"/>
      <c r="DY30" s="657"/>
      <c r="DZ30" s="657"/>
      <c r="EA30" s="657"/>
      <c r="EB30" s="657"/>
      <c r="EC30" s="658"/>
    </row>
    <row r="31" spans="2:133" ht="11.25" customHeight="1">
      <c r="B31" s="622" t="s">
        <v>294</v>
      </c>
      <c r="C31" s="623"/>
      <c r="D31" s="623"/>
      <c r="E31" s="623"/>
      <c r="F31" s="623"/>
      <c r="G31" s="623"/>
      <c r="H31" s="623"/>
      <c r="I31" s="623"/>
      <c r="J31" s="623"/>
      <c r="K31" s="623"/>
      <c r="L31" s="623"/>
      <c r="M31" s="623"/>
      <c r="N31" s="623"/>
      <c r="O31" s="623"/>
      <c r="P31" s="623"/>
      <c r="Q31" s="624"/>
      <c r="R31" s="625">
        <v>371108</v>
      </c>
      <c r="S31" s="626"/>
      <c r="T31" s="626"/>
      <c r="U31" s="626"/>
      <c r="V31" s="626"/>
      <c r="W31" s="626"/>
      <c r="X31" s="626"/>
      <c r="Y31" s="627"/>
      <c r="Z31" s="628">
        <v>6</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v>
      </c>
      <c r="BH31" s="645"/>
      <c r="BI31" s="645"/>
      <c r="BJ31" s="645"/>
      <c r="BK31" s="645"/>
      <c r="BL31" s="645"/>
      <c r="BM31" s="631">
        <v>95.6</v>
      </c>
      <c r="BN31" s="681"/>
      <c r="BO31" s="681"/>
      <c r="BP31" s="681"/>
      <c r="BQ31" s="682"/>
      <c r="BR31" s="680">
        <v>99.3</v>
      </c>
      <c r="BS31" s="645"/>
      <c r="BT31" s="645"/>
      <c r="BU31" s="645"/>
      <c r="BV31" s="645"/>
      <c r="BW31" s="645"/>
      <c r="BX31" s="631">
        <v>95.8</v>
      </c>
      <c r="BY31" s="681"/>
      <c r="BZ31" s="681"/>
      <c r="CA31" s="681"/>
      <c r="CB31" s="682"/>
      <c r="CD31" s="688"/>
      <c r="CE31" s="689"/>
      <c r="CF31" s="639" t="s">
        <v>297</v>
      </c>
      <c r="CG31" s="640"/>
      <c r="CH31" s="640"/>
      <c r="CI31" s="640"/>
      <c r="CJ31" s="640"/>
      <c r="CK31" s="640"/>
      <c r="CL31" s="640"/>
      <c r="CM31" s="640"/>
      <c r="CN31" s="640"/>
      <c r="CO31" s="640"/>
      <c r="CP31" s="640"/>
      <c r="CQ31" s="641"/>
      <c r="CR31" s="625">
        <v>38564</v>
      </c>
      <c r="CS31" s="645"/>
      <c r="CT31" s="645"/>
      <c r="CU31" s="645"/>
      <c r="CV31" s="645"/>
      <c r="CW31" s="645"/>
      <c r="CX31" s="645"/>
      <c r="CY31" s="646"/>
      <c r="CZ31" s="659">
        <v>0.7</v>
      </c>
      <c r="DA31" s="660"/>
      <c r="DB31" s="660"/>
      <c r="DC31" s="661"/>
      <c r="DD31" s="634">
        <v>33444</v>
      </c>
      <c r="DE31" s="645"/>
      <c r="DF31" s="645"/>
      <c r="DG31" s="645"/>
      <c r="DH31" s="645"/>
      <c r="DI31" s="645"/>
      <c r="DJ31" s="645"/>
      <c r="DK31" s="646"/>
      <c r="DL31" s="634">
        <v>33444</v>
      </c>
      <c r="DM31" s="645"/>
      <c r="DN31" s="645"/>
      <c r="DO31" s="645"/>
      <c r="DP31" s="645"/>
      <c r="DQ31" s="645"/>
      <c r="DR31" s="645"/>
      <c r="DS31" s="645"/>
      <c r="DT31" s="645"/>
      <c r="DU31" s="645"/>
      <c r="DV31" s="646"/>
      <c r="DW31" s="630">
        <v>0.9</v>
      </c>
      <c r="DX31" s="657"/>
      <c r="DY31" s="657"/>
      <c r="DZ31" s="657"/>
      <c r="EA31" s="657"/>
      <c r="EB31" s="657"/>
      <c r="EC31" s="658"/>
    </row>
    <row r="32" spans="2:133" ht="11.25" customHeight="1">
      <c r="B32" s="622" t="s">
        <v>298</v>
      </c>
      <c r="C32" s="623"/>
      <c r="D32" s="623"/>
      <c r="E32" s="623"/>
      <c r="F32" s="623"/>
      <c r="G32" s="623"/>
      <c r="H32" s="623"/>
      <c r="I32" s="623"/>
      <c r="J32" s="623"/>
      <c r="K32" s="623"/>
      <c r="L32" s="623"/>
      <c r="M32" s="623"/>
      <c r="N32" s="623"/>
      <c r="O32" s="623"/>
      <c r="P32" s="623"/>
      <c r="Q32" s="624"/>
      <c r="R32" s="625">
        <v>112756</v>
      </c>
      <c r="S32" s="626"/>
      <c r="T32" s="626"/>
      <c r="U32" s="626"/>
      <c r="V32" s="626"/>
      <c r="W32" s="626"/>
      <c r="X32" s="626"/>
      <c r="Y32" s="627"/>
      <c r="Z32" s="628">
        <v>1.8</v>
      </c>
      <c r="AA32" s="628"/>
      <c r="AB32" s="628"/>
      <c r="AC32" s="628"/>
      <c r="AD32" s="629">
        <v>223</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99.3</v>
      </c>
      <c r="BH32" s="693"/>
      <c r="BI32" s="693"/>
      <c r="BJ32" s="693"/>
      <c r="BK32" s="693"/>
      <c r="BL32" s="693"/>
      <c r="BM32" s="694">
        <v>90.7</v>
      </c>
      <c r="BN32" s="693"/>
      <c r="BO32" s="693"/>
      <c r="BP32" s="693"/>
      <c r="BQ32" s="695"/>
      <c r="BR32" s="692">
        <v>99.1</v>
      </c>
      <c r="BS32" s="693"/>
      <c r="BT32" s="693"/>
      <c r="BU32" s="693"/>
      <c r="BV32" s="693"/>
      <c r="BW32" s="693"/>
      <c r="BX32" s="694">
        <v>90.4</v>
      </c>
      <c r="BY32" s="693"/>
      <c r="BZ32" s="693"/>
      <c r="CA32" s="693"/>
      <c r="CB32" s="695"/>
      <c r="CD32" s="690"/>
      <c r="CE32" s="691"/>
      <c r="CF32" s="639" t="s">
        <v>300</v>
      </c>
      <c r="CG32" s="640"/>
      <c r="CH32" s="640"/>
      <c r="CI32" s="640"/>
      <c r="CJ32" s="640"/>
      <c r="CK32" s="640"/>
      <c r="CL32" s="640"/>
      <c r="CM32" s="640"/>
      <c r="CN32" s="640"/>
      <c r="CO32" s="640"/>
      <c r="CP32" s="640"/>
      <c r="CQ32" s="641"/>
      <c r="CR32" s="625" t="s">
        <v>222</v>
      </c>
      <c r="CS32" s="626"/>
      <c r="CT32" s="626"/>
      <c r="CU32" s="626"/>
      <c r="CV32" s="626"/>
      <c r="CW32" s="626"/>
      <c r="CX32" s="626"/>
      <c r="CY32" s="627"/>
      <c r="CZ32" s="659" t="s">
        <v>222</v>
      </c>
      <c r="DA32" s="660"/>
      <c r="DB32" s="660"/>
      <c r="DC32" s="661"/>
      <c r="DD32" s="634" t="s">
        <v>222</v>
      </c>
      <c r="DE32" s="626"/>
      <c r="DF32" s="626"/>
      <c r="DG32" s="626"/>
      <c r="DH32" s="626"/>
      <c r="DI32" s="626"/>
      <c r="DJ32" s="626"/>
      <c r="DK32" s="627"/>
      <c r="DL32" s="634" t="s">
        <v>222</v>
      </c>
      <c r="DM32" s="626"/>
      <c r="DN32" s="626"/>
      <c r="DO32" s="626"/>
      <c r="DP32" s="626"/>
      <c r="DQ32" s="626"/>
      <c r="DR32" s="626"/>
      <c r="DS32" s="626"/>
      <c r="DT32" s="626"/>
      <c r="DU32" s="626"/>
      <c r="DV32" s="627"/>
      <c r="DW32" s="630" t="s">
        <v>222</v>
      </c>
      <c r="DX32" s="657"/>
      <c r="DY32" s="657"/>
      <c r="DZ32" s="657"/>
      <c r="EA32" s="657"/>
      <c r="EB32" s="657"/>
      <c r="EC32" s="658"/>
    </row>
    <row r="33" spans="2:133" ht="11.25" customHeight="1">
      <c r="B33" s="622" t="s">
        <v>301</v>
      </c>
      <c r="C33" s="623"/>
      <c r="D33" s="623"/>
      <c r="E33" s="623"/>
      <c r="F33" s="623"/>
      <c r="G33" s="623"/>
      <c r="H33" s="623"/>
      <c r="I33" s="623"/>
      <c r="J33" s="623"/>
      <c r="K33" s="623"/>
      <c r="L33" s="623"/>
      <c r="M33" s="623"/>
      <c r="N33" s="623"/>
      <c r="O33" s="623"/>
      <c r="P33" s="623"/>
      <c r="Q33" s="624"/>
      <c r="R33" s="625">
        <v>417400</v>
      </c>
      <c r="S33" s="626"/>
      <c r="T33" s="626"/>
      <c r="U33" s="626"/>
      <c r="V33" s="626"/>
      <c r="W33" s="626"/>
      <c r="X33" s="626"/>
      <c r="Y33" s="627"/>
      <c r="Z33" s="628">
        <v>6.7</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2697467</v>
      </c>
      <c r="CS33" s="645"/>
      <c r="CT33" s="645"/>
      <c r="CU33" s="645"/>
      <c r="CV33" s="645"/>
      <c r="CW33" s="645"/>
      <c r="CX33" s="645"/>
      <c r="CY33" s="646"/>
      <c r="CZ33" s="659">
        <v>46.6</v>
      </c>
      <c r="DA33" s="660"/>
      <c r="DB33" s="660"/>
      <c r="DC33" s="661"/>
      <c r="DD33" s="634">
        <v>2057048</v>
      </c>
      <c r="DE33" s="645"/>
      <c r="DF33" s="645"/>
      <c r="DG33" s="645"/>
      <c r="DH33" s="645"/>
      <c r="DI33" s="645"/>
      <c r="DJ33" s="645"/>
      <c r="DK33" s="646"/>
      <c r="DL33" s="634">
        <v>1418373</v>
      </c>
      <c r="DM33" s="645"/>
      <c r="DN33" s="645"/>
      <c r="DO33" s="645"/>
      <c r="DP33" s="645"/>
      <c r="DQ33" s="645"/>
      <c r="DR33" s="645"/>
      <c r="DS33" s="645"/>
      <c r="DT33" s="645"/>
      <c r="DU33" s="645"/>
      <c r="DV33" s="646"/>
      <c r="DW33" s="630">
        <v>37.1</v>
      </c>
      <c r="DX33" s="657"/>
      <c r="DY33" s="657"/>
      <c r="DZ33" s="657"/>
      <c r="EA33" s="657"/>
      <c r="EB33" s="657"/>
      <c r="EC33" s="658"/>
    </row>
    <row r="34" spans="2:133" ht="11.25" customHeight="1">
      <c r="B34" s="622" t="s">
        <v>303</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853537</v>
      </c>
      <c r="CS34" s="626"/>
      <c r="CT34" s="626"/>
      <c r="CU34" s="626"/>
      <c r="CV34" s="626"/>
      <c r="CW34" s="626"/>
      <c r="CX34" s="626"/>
      <c r="CY34" s="627"/>
      <c r="CZ34" s="659">
        <v>14.8</v>
      </c>
      <c r="DA34" s="660"/>
      <c r="DB34" s="660"/>
      <c r="DC34" s="661"/>
      <c r="DD34" s="634">
        <v>606814</v>
      </c>
      <c r="DE34" s="626"/>
      <c r="DF34" s="626"/>
      <c r="DG34" s="626"/>
      <c r="DH34" s="626"/>
      <c r="DI34" s="626"/>
      <c r="DJ34" s="626"/>
      <c r="DK34" s="627"/>
      <c r="DL34" s="634">
        <v>375931</v>
      </c>
      <c r="DM34" s="626"/>
      <c r="DN34" s="626"/>
      <c r="DO34" s="626"/>
      <c r="DP34" s="626"/>
      <c r="DQ34" s="626"/>
      <c r="DR34" s="626"/>
      <c r="DS34" s="626"/>
      <c r="DT34" s="626"/>
      <c r="DU34" s="626"/>
      <c r="DV34" s="627"/>
      <c r="DW34" s="630">
        <v>9.8000000000000007</v>
      </c>
      <c r="DX34" s="657"/>
      <c r="DY34" s="657"/>
      <c r="DZ34" s="657"/>
      <c r="EA34" s="657"/>
      <c r="EB34" s="657"/>
      <c r="EC34" s="658"/>
    </row>
    <row r="35" spans="2:133" ht="11.25" customHeight="1">
      <c r="B35" s="622" t="s">
        <v>307</v>
      </c>
      <c r="C35" s="623"/>
      <c r="D35" s="623"/>
      <c r="E35" s="623"/>
      <c r="F35" s="623"/>
      <c r="G35" s="623"/>
      <c r="H35" s="623"/>
      <c r="I35" s="623"/>
      <c r="J35" s="623"/>
      <c r="K35" s="623"/>
      <c r="L35" s="623"/>
      <c r="M35" s="623"/>
      <c r="N35" s="623"/>
      <c r="O35" s="623"/>
      <c r="P35" s="623"/>
      <c r="Q35" s="624"/>
      <c r="R35" s="625">
        <v>161000</v>
      </c>
      <c r="S35" s="626"/>
      <c r="T35" s="626"/>
      <c r="U35" s="626"/>
      <c r="V35" s="626"/>
      <c r="W35" s="626"/>
      <c r="X35" s="626"/>
      <c r="Y35" s="627"/>
      <c r="Z35" s="628">
        <v>2.6</v>
      </c>
      <c r="AA35" s="628"/>
      <c r="AB35" s="628"/>
      <c r="AC35" s="628"/>
      <c r="AD35" s="629" t="s">
        <v>222</v>
      </c>
      <c r="AE35" s="629"/>
      <c r="AF35" s="629"/>
      <c r="AG35" s="629"/>
      <c r="AH35" s="629"/>
      <c r="AI35" s="629"/>
      <c r="AJ35" s="629"/>
      <c r="AK35" s="629"/>
      <c r="AL35" s="630" t="s">
        <v>222</v>
      </c>
      <c r="AM35" s="631"/>
      <c r="AN35" s="631"/>
      <c r="AO35" s="632"/>
      <c r="AP35" s="188"/>
      <c r="AQ35" s="636" t="s">
        <v>308</v>
      </c>
      <c r="AR35" s="637"/>
      <c r="AS35" s="637"/>
      <c r="AT35" s="637"/>
      <c r="AU35" s="637"/>
      <c r="AV35" s="637"/>
      <c r="AW35" s="637"/>
      <c r="AX35" s="637"/>
      <c r="AY35" s="638"/>
      <c r="AZ35" s="614">
        <v>703260</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13939</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49608</v>
      </c>
      <c r="CS35" s="645"/>
      <c r="CT35" s="645"/>
      <c r="CU35" s="645"/>
      <c r="CV35" s="645"/>
      <c r="CW35" s="645"/>
      <c r="CX35" s="645"/>
      <c r="CY35" s="646"/>
      <c r="CZ35" s="659">
        <v>0.9</v>
      </c>
      <c r="DA35" s="660"/>
      <c r="DB35" s="660"/>
      <c r="DC35" s="661"/>
      <c r="DD35" s="634">
        <v>36586</v>
      </c>
      <c r="DE35" s="645"/>
      <c r="DF35" s="645"/>
      <c r="DG35" s="645"/>
      <c r="DH35" s="645"/>
      <c r="DI35" s="645"/>
      <c r="DJ35" s="645"/>
      <c r="DK35" s="646"/>
      <c r="DL35" s="634">
        <v>28318</v>
      </c>
      <c r="DM35" s="645"/>
      <c r="DN35" s="645"/>
      <c r="DO35" s="645"/>
      <c r="DP35" s="645"/>
      <c r="DQ35" s="645"/>
      <c r="DR35" s="645"/>
      <c r="DS35" s="645"/>
      <c r="DT35" s="645"/>
      <c r="DU35" s="645"/>
      <c r="DV35" s="646"/>
      <c r="DW35" s="630">
        <v>0.7</v>
      </c>
      <c r="DX35" s="657"/>
      <c r="DY35" s="657"/>
      <c r="DZ35" s="657"/>
      <c r="EA35" s="657"/>
      <c r="EB35" s="657"/>
      <c r="EC35" s="658"/>
    </row>
    <row r="36" spans="2:133" ht="11.25" customHeight="1">
      <c r="B36" s="668" t="s">
        <v>311</v>
      </c>
      <c r="C36" s="669"/>
      <c r="D36" s="669"/>
      <c r="E36" s="669"/>
      <c r="F36" s="669"/>
      <c r="G36" s="669"/>
      <c r="H36" s="669"/>
      <c r="I36" s="669"/>
      <c r="J36" s="669"/>
      <c r="K36" s="669"/>
      <c r="L36" s="669"/>
      <c r="M36" s="669"/>
      <c r="N36" s="669"/>
      <c r="O36" s="669"/>
      <c r="P36" s="669"/>
      <c r="Q36" s="670"/>
      <c r="R36" s="697">
        <v>6201122</v>
      </c>
      <c r="S36" s="698"/>
      <c r="T36" s="698"/>
      <c r="U36" s="698"/>
      <c r="V36" s="698"/>
      <c r="W36" s="698"/>
      <c r="X36" s="698"/>
      <c r="Y36" s="699"/>
      <c r="Z36" s="700">
        <v>100</v>
      </c>
      <c r="AA36" s="700"/>
      <c r="AB36" s="700"/>
      <c r="AC36" s="700"/>
      <c r="AD36" s="701">
        <v>3659469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223494</v>
      </c>
      <c r="BA36" s="626"/>
      <c r="BB36" s="626"/>
      <c r="BC36" s="626"/>
      <c r="BD36" s="645"/>
      <c r="BE36" s="645"/>
      <c r="BF36" s="682"/>
      <c r="BG36" s="639" t="s">
        <v>313</v>
      </c>
      <c r="BH36" s="640"/>
      <c r="BI36" s="640"/>
      <c r="BJ36" s="640"/>
      <c r="BK36" s="640"/>
      <c r="BL36" s="640"/>
      <c r="BM36" s="640"/>
      <c r="BN36" s="640"/>
      <c r="BO36" s="640"/>
      <c r="BP36" s="640"/>
      <c r="BQ36" s="640"/>
      <c r="BR36" s="640"/>
      <c r="BS36" s="640"/>
      <c r="BT36" s="640"/>
      <c r="BU36" s="641"/>
      <c r="BV36" s="625">
        <v>3045</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909505</v>
      </c>
      <c r="CS36" s="626"/>
      <c r="CT36" s="626"/>
      <c r="CU36" s="626"/>
      <c r="CV36" s="626"/>
      <c r="CW36" s="626"/>
      <c r="CX36" s="626"/>
      <c r="CY36" s="627"/>
      <c r="CZ36" s="659">
        <v>15.7</v>
      </c>
      <c r="DA36" s="660"/>
      <c r="DB36" s="660"/>
      <c r="DC36" s="661"/>
      <c r="DD36" s="634">
        <v>661850</v>
      </c>
      <c r="DE36" s="626"/>
      <c r="DF36" s="626"/>
      <c r="DG36" s="626"/>
      <c r="DH36" s="626"/>
      <c r="DI36" s="626"/>
      <c r="DJ36" s="626"/>
      <c r="DK36" s="627"/>
      <c r="DL36" s="634">
        <v>521396</v>
      </c>
      <c r="DM36" s="626"/>
      <c r="DN36" s="626"/>
      <c r="DO36" s="626"/>
      <c r="DP36" s="626"/>
      <c r="DQ36" s="626"/>
      <c r="DR36" s="626"/>
      <c r="DS36" s="626"/>
      <c r="DT36" s="626"/>
      <c r="DU36" s="626"/>
      <c r="DV36" s="627"/>
      <c r="DW36" s="630">
        <v>13.6</v>
      </c>
      <c r="DX36" s="657"/>
      <c r="DY36" s="657"/>
      <c r="DZ36" s="657"/>
      <c r="EA36" s="657"/>
      <c r="EB36" s="657"/>
      <c r="EC36" s="658"/>
    </row>
    <row r="37" spans="2:133" ht="11.25" customHeight="1">
      <c r="AQ37" s="704" t="s">
        <v>315</v>
      </c>
      <c r="AR37" s="705"/>
      <c r="AS37" s="705"/>
      <c r="AT37" s="705"/>
      <c r="AU37" s="705"/>
      <c r="AV37" s="705"/>
      <c r="AW37" s="705"/>
      <c r="AX37" s="705"/>
      <c r="AY37" s="706"/>
      <c r="AZ37" s="625" t="s">
        <v>316</v>
      </c>
      <c r="BA37" s="626"/>
      <c r="BB37" s="626"/>
      <c r="BC37" s="626"/>
      <c r="BD37" s="645"/>
      <c r="BE37" s="645"/>
      <c r="BF37" s="682"/>
      <c r="BG37" s="639" t="s">
        <v>317</v>
      </c>
      <c r="BH37" s="640"/>
      <c r="BI37" s="640"/>
      <c r="BJ37" s="640"/>
      <c r="BK37" s="640"/>
      <c r="BL37" s="640"/>
      <c r="BM37" s="640"/>
      <c r="BN37" s="640"/>
      <c r="BO37" s="640"/>
      <c r="BP37" s="640"/>
      <c r="BQ37" s="640"/>
      <c r="BR37" s="640"/>
      <c r="BS37" s="640"/>
      <c r="BT37" s="640"/>
      <c r="BU37" s="641"/>
      <c r="BV37" s="625">
        <v>1357</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320044</v>
      </c>
      <c r="CS37" s="645"/>
      <c r="CT37" s="645"/>
      <c r="CU37" s="645"/>
      <c r="CV37" s="645"/>
      <c r="CW37" s="645"/>
      <c r="CX37" s="645"/>
      <c r="CY37" s="646"/>
      <c r="CZ37" s="659">
        <v>5.5</v>
      </c>
      <c r="DA37" s="660"/>
      <c r="DB37" s="660"/>
      <c r="DC37" s="661"/>
      <c r="DD37" s="634">
        <v>299784</v>
      </c>
      <c r="DE37" s="645"/>
      <c r="DF37" s="645"/>
      <c r="DG37" s="645"/>
      <c r="DH37" s="645"/>
      <c r="DI37" s="645"/>
      <c r="DJ37" s="645"/>
      <c r="DK37" s="646"/>
      <c r="DL37" s="634">
        <v>299784</v>
      </c>
      <c r="DM37" s="645"/>
      <c r="DN37" s="645"/>
      <c r="DO37" s="645"/>
      <c r="DP37" s="645"/>
      <c r="DQ37" s="645"/>
      <c r="DR37" s="645"/>
      <c r="DS37" s="645"/>
      <c r="DT37" s="645"/>
      <c r="DU37" s="645"/>
      <c r="DV37" s="646"/>
      <c r="DW37" s="630">
        <v>7.8</v>
      </c>
      <c r="DX37" s="657"/>
      <c r="DY37" s="657"/>
      <c r="DZ37" s="657"/>
      <c r="EA37" s="657"/>
      <c r="EB37" s="657"/>
      <c r="EC37" s="658"/>
    </row>
    <row r="38" spans="2:133" ht="11.25" customHeight="1">
      <c r="AQ38" s="704" t="s">
        <v>319</v>
      </c>
      <c r="AR38" s="705"/>
      <c r="AS38" s="705"/>
      <c r="AT38" s="705"/>
      <c r="AU38" s="705"/>
      <c r="AV38" s="705"/>
      <c r="AW38" s="705"/>
      <c r="AX38" s="705"/>
      <c r="AY38" s="706"/>
      <c r="AZ38" s="625" t="s">
        <v>320</v>
      </c>
      <c r="BA38" s="626"/>
      <c r="BB38" s="626"/>
      <c r="BC38" s="626"/>
      <c r="BD38" s="645"/>
      <c r="BE38" s="645"/>
      <c r="BF38" s="682"/>
      <c r="BG38" s="639" t="s">
        <v>321</v>
      </c>
      <c r="BH38" s="640"/>
      <c r="BI38" s="640"/>
      <c r="BJ38" s="640"/>
      <c r="BK38" s="640"/>
      <c r="BL38" s="640"/>
      <c r="BM38" s="640"/>
      <c r="BN38" s="640"/>
      <c r="BO38" s="640"/>
      <c r="BP38" s="640"/>
      <c r="BQ38" s="640"/>
      <c r="BR38" s="640"/>
      <c r="BS38" s="640"/>
      <c r="BT38" s="640"/>
      <c r="BU38" s="641"/>
      <c r="BV38" s="625">
        <v>2389</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688398</v>
      </c>
      <c r="CS38" s="626"/>
      <c r="CT38" s="626"/>
      <c r="CU38" s="626"/>
      <c r="CV38" s="626"/>
      <c r="CW38" s="626"/>
      <c r="CX38" s="626"/>
      <c r="CY38" s="627"/>
      <c r="CZ38" s="659">
        <v>11.9</v>
      </c>
      <c r="DA38" s="660"/>
      <c r="DB38" s="660"/>
      <c r="DC38" s="661"/>
      <c r="DD38" s="634">
        <v>600482</v>
      </c>
      <c r="DE38" s="626"/>
      <c r="DF38" s="626"/>
      <c r="DG38" s="626"/>
      <c r="DH38" s="626"/>
      <c r="DI38" s="626"/>
      <c r="DJ38" s="626"/>
      <c r="DK38" s="627"/>
      <c r="DL38" s="634">
        <v>492728</v>
      </c>
      <c r="DM38" s="626"/>
      <c r="DN38" s="626"/>
      <c r="DO38" s="626"/>
      <c r="DP38" s="626"/>
      <c r="DQ38" s="626"/>
      <c r="DR38" s="626"/>
      <c r="DS38" s="626"/>
      <c r="DT38" s="626"/>
      <c r="DU38" s="626"/>
      <c r="DV38" s="627"/>
      <c r="DW38" s="630">
        <v>12.9</v>
      </c>
      <c r="DX38" s="657"/>
      <c r="DY38" s="657"/>
      <c r="DZ38" s="657"/>
      <c r="EA38" s="657"/>
      <c r="EB38" s="657"/>
      <c r="EC38" s="658"/>
    </row>
    <row r="39" spans="2:133" ht="11.25" customHeight="1">
      <c r="AQ39" s="704" t="s">
        <v>323</v>
      </c>
      <c r="AR39" s="705"/>
      <c r="AS39" s="705"/>
      <c r="AT39" s="705"/>
      <c r="AU39" s="705"/>
      <c r="AV39" s="705"/>
      <c r="AW39" s="705"/>
      <c r="AX39" s="705"/>
      <c r="AY39" s="706"/>
      <c r="AZ39" s="625" t="s">
        <v>320</v>
      </c>
      <c r="BA39" s="626"/>
      <c r="BB39" s="626"/>
      <c r="BC39" s="626"/>
      <c r="BD39" s="645"/>
      <c r="BE39" s="645"/>
      <c r="BF39" s="682"/>
      <c r="BG39" s="710" t="s">
        <v>324</v>
      </c>
      <c r="BH39" s="711"/>
      <c r="BI39" s="711"/>
      <c r="BJ39" s="711"/>
      <c r="BK39" s="711"/>
      <c r="BL39" s="189"/>
      <c r="BM39" s="640" t="s">
        <v>325</v>
      </c>
      <c r="BN39" s="640"/>
      <c r="BO39" s="640"/>
      <c r="BP39" s="640"/>
      <c r="BQ39" s="640"/>
      <c r="BR39" s="640"/>
      <c r="BS39" s="640"/>
      <c r="BT39" s="640"/>
      <c r="BU39" s="641"/>
      <c r="BV39" s="625">
        <v>98</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173569</v>
      </c>
      <c r="CS39" s="645"/>
      <c r="CT39" s="645"/>
      <c r="CU39" s="645"/>
      <c r="CV39" s="645"/>
      <c r="CW39" s="645"/>
      <c r="CX39" s="645"/>
      <c r="CY39" s="646"/>
      <c r="CZ39" s="659">
        <v>3</v>
      </c>
      <c r="DA39" s="660"/>
      <c r="DB39" s="660"/>
      <c r="DC39" s="661"/>
      <c r="DD39" s="634">
        <v>150466</v>
      </c>
      <c r="DE39" s="645"/>
      <c r="DF39" s="645"/>
      <c r="DG39" s="645"/>
      <c r="DH39" s="645"/>
      <c r="DI39" s="645"/>
      <c r="DJ39" s="645"/>
      <c r="DK39" s="646"/>
      <c r="DL39" s="634" t="s">
        <v>320</v>
      </c>
      <c r="DM39" s="645"/>
      <c r="DN39" s="645"/>
      <c r="DO39" s="645"/>
      <c r="DP39" s="645"/>
      <c r="DQ39" s="645"/>
      <c r="DR39" s="645"/>
      <c r="DS39" s="645"/>
      <c r="DT39" s="645"/>
      <c r="DU39" s="645"/>
      <c r="DV39" s="646"/>
      <c r="DW39" s="630" t="s">
        <v>320</v>
      </c>
      <c r="DX39" s="657"/>
      <c r="DY39" s="657"/>
      <c r="DZ39" s="657"/>
      <c r="EA39" s="657"/>
      <c r="EB39" s="657"/>
      <c r="EC39" s="65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100662</v>
      </c>
      <c r="BA40" s="626"/>
      <c r="BB40" s="626"/>
      <c r="BC40" s="626"/>
      <c r="BD40" s="645"/>
      <c r="BE40" s="645"/>
      <c r="BF40" s="682"/>
      <c r="BG40" s="710"/>
      <c r="BH40" s="711"/>
      <c r="BI40" s="711"/>
      <c r="BJ40" s="711"/>
      <c r="BK40" s="711"/>
      <c r="BL40" s="189"/>
      <c r="BM40" s="640" t="s">
        <v>328</v>
      </c>
      <c r="BN40" s="640"/>
      <c r="BO40" s="640"/>
      <c r="BP40" s="640"/>
      <c r="BQ40" s="640"/>
      <c r="BR40" s="640"/>
      <c r="BS40" s="640"/>
      <c r="BT40" s="640"/>
      <c r="BU40" s="641"/>
      <c r="BV40" s="625">
        <v>91</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22850</v>
      </c>
      <c r="CS40" s="626"/>
      <c r="CT40" s="626"/>
      <c r="CU40" s="626"/>
      <c r="CV40" s="626"/>
      <c r="CW40" s="626"/>
      <c r="CX40" s="626"/>
      <c r="CY40" s="627"/>
      <c r="CZ40" s="659">
        <v>0.4</v>
      </c>
      <c r="DA40" s="660"/>
      <c r="DB40" s="660"/>
      <c r="DC40" s="661"/>
      <c r="DD40" s="634">
        <v>850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7"/>
      <c r="DY40" s="657"/>
      <c r="DZ40" s="657"/>
      <c r="EA40" s="657"/>
      <c r="EB40" s="657"/>
      <c r="EC40" s="65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330</v>
      </c>
      <c r="AR41" s="648"/>
      <c r="AS41" s="648"/>
      <c r="AT41" s="648"/>
      <c r="AU41" s="648"/>
      <c r="AV41" s="648"/>
      <c r="AW41" s="648"/>
      <c r="AX41" s="648"/>
      <c r="AY41" s="649"/>
      <c r="AZ41" s="697">
        <v>379104</v>
      </c>
      <c r="BA41" s="698"/>
      <c r="BB41" s="698"/>
      <c r="BC41" s="698"/>
      <c r="BD41" s="693"/>
      <c r="BE41" s="693"/>
      <c r="BF41" s="695"/>
      <c r="BG41" s="712"/>
      <c r="BH41" s="713"/>
      <c r="BI41" s="713"/>
      <c r="BJ41" s="713"/>
      <c r="BK41" s="713"/>
      <c r="BL41" s="191"/>
      <c r="BM41" s="648" t="s">
        <v>331</v>
      </c>
      <c r="BN41" s="648"/>
      <c r="BO41" s="648"/>
      <c r="BP41" s="648"/>
      <c r="BQ41" s="648"/>
      <c r="BR41" s="648"/>
      <c r="BS41" s="648"/>
      <c r="BT41" s="648"/>
      <c r="BU41" s="649"/>
      <c r="BV41" s="697">
        <v>284</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316</v>
      </c>
      <c r="CS41" s="645"/>
      <c r="CT41" s="645"/>
      <c r="CU41" s="645"/>
      <c r="CV41" s="645"/>
      <c r="CW41" s="645"/>
      <c r="CX41" s="645"/>
      <c r="CY41" s="646"/>
      <c r="CZ41" s="659" t="s">
        <v>316</v>
      </c>
      <c r="DA41" s="660"/>
      <c r="DB41" s="660"/>
      <c r="DC41" s="661"/>
      <c r="DD41" s="634" t="s">
        <v>316</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872628</v>
      </c>
      <c r="CS42" s="626"/>
      <c r="CT42" s="626"/>
      <c r="CU42" s="626"/>
      <c r="CV42" s="626"/>
      <c r="CW42" s="626"/>
      <c r="CX42" s="626"/>
      <c r="CY42" s="627"/>
      <c r="CZ42" s="659">
        <v>15.1</v>
      </c>
      <c r="DA42" s="708"/>
      <c r="DB42" s="708"/>
      <c r="DC42" s="709"/>
      <c r="DD42" s="634">
        <v>302158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20510</v>
      </c>
      <c r="CS43" s="645"/>
      <c r="CT43" s="645"/>
      <c r="CU43" s="645"/>
      <c r="CV43" s="645"/>
      <c r="CW43" s="645"/>
      <c r="CX43" s="645"/>
      <c r="CY43" s="646"/>
      <c r="CZ43" s="659">
        <v>0.4</v>
      </c>
      <c r="DA43" s="660"/>
      <c r="DB43" s="660"/>
      <c r="DC43" s="661"/>
      <c r="DD43" s="634">
        <v>20510</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857999</v>
      </c>
      <c r="CS44" s="626"/>
      <c r="CT44" s="626"/>
      <c r="CU44" s="626"/>
      <c r="CV44" s="626"/>
      <c r="CW44" s="626"/>
      <c r="CX44" s="626"/>
      <c r="CY44" s="627"/>
      <c r="CZ44" s="659">
        <v>14.8</v>
      </c>
      <c r="DA44" s="708"/>
      <c r="DB44" s="708"/>
      <c r="DC44" s="709"/>
      <c r="DD44" s="634">
        <v>288097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471223</v>
      </c>
      <c r="CS45" s="645"/>
      <c r="CT45" s="645"/>
      <c r="CU45" s="645"/>
      <c r="CV45" s="645"/>
      <c r="CW45" s="645"/>
      <c r="CX45" s="645"/>
      <c r="CY45" s="646"/>
      <c r="CZ45" s="659">
        <v>8.1</v>
      </c>
      <c r="DA45" s="660"/>
      <c r="DB45" s="660"/>
      <c r="DC45" s="661"/>
      <c r="DD45" s="634">
        <v>84758</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338803</v>
      </c>
      <c r="CS46" s="626"/>
      <c r="CT46" s="626"/>
      <c r="CU46" s="626"/>
      <c r="CV46" s="626"/>
      <c r="CW46" s="626"/>
      <c r="CX46" s="626"/>
      <c r="CY46" s="627"/>
      <c r="CZ46" s="659">
        <v>5.9</v>
      </c>
      <c r="DA46" s="708"/>
      <c r="DB46" s="708"/>
      <c r="DC46" s="709"/>
      <c r="DD46" s="634">
        <v>175766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14629</v>
      </c>
      <c r="CS47" s="645"/>
      <c r="CT47" s="645"/>
      <c r="CU47" s="645"/>
      <c r="CV47" s="645"/>
      <c r="CW47" s="645"/>
      <c r="CX47" s="645"/>
      <c r="CY47" s="646"/>
      <c r="CZ47" s="659">
        <v>0.3</v>
      </c>
      <c r="DA47" s="660"/>
      <c r="DB47" s="660"/>
      <c r="DC47" s="661"/>
      <c r="DD47" s="634">
        <v>14061</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5785920</v>
      </c>
      <c r="CS49" s="693"/>
      <c r="CT49" s="693"/>
      <c r="CU49" s="693"/>
      <c r="CV49" s="693"/>
      <c r="CW49" s="693"/>
      <c r="CX49" s="693"/>
      <c r="CY49" s="720"/>
      <c r="CZ49" s="721">
        <v>100</v>
      </c>
      <c r="DA49" s="722"/>
      <c r="DB49" s="722"/>
      <c r="DC49" s="723"/>
      <c r="DD49" s="724">
        <v>4057171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2" sqref="A2"/>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6311</v>
      </c>
      <c r="R7" s="755"/>
      <c r="S7" s="755"/>
      <c r="T7" s="755"/>
      <c r="U7" s="755"/>
      <c r="V7" s="755">
        <v>5905</v>
      </c>
      <c r="W7" s="755"/>
      <c r="X7" s="755"/>
      <c r="Y7" s="755"/>
      <c r="Z7" s="755"/>
      <c r="AA7" s="755">
        <v>406</v>
      </c>
      <c r="AB7" s="755"/>
      <c r="AC7" s="755"/>
      <c r="AD7" s="755"/>
      <c r="AE7" s="756"/>
      <c r="AF7" s="757">
        <v>361</v>
      </c>
      <c r="AG7" s="758"/>
      <c r="AH7" s="758"/>
      <c r="AI7" s="758"/>
      <c r="AJ7" s="759"/>
      <c r="AK7" s="794">
        <v>13</v>
      </c>
      <c r="AL7" s="795"/>
      <c r="AM7" s="795"/>
      <c r="AN7" s="795"/>
      <c r="AO7" s="795"/>
      <c r="AP7" s="795">
        <v>5168</v>
      </c>
      <c r="AQ7" s="795"/>
      <c r="AR7" s="795"/>
      <c r="AS7" s="795"/>
      <c r="AT7" s="795"/>
      <c r="AU7" s="796" t="s">
        <v>561</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555</v>
      </c>
      <c r="BT7" s="799"/>
      <c r="BU7" s="799"/>
      <c r="BV7" s="799"/>
      <c r="BW7" s="799"/>
      <c r="BX7" s="799"/>
      <c r="BY7" s="799"/>
      <c r="BZ7" s="799"/>
      <c r="CA7" s="799"/>
      <c r="CB7" s="799"/>
      <c r="CC7" s="799"/>
      <c r="CD7" s="799"/>
      <c r="CE7" s="799"/>
      <c r="CF7" s="799"/>
      <c r="CG7" s="800"/>
      <c r="CH7" s="791">
        <v>-11</v>
      </c>
      <c r="CI7" s="792"/>
      <c r="CJ7" s="792"/>
      <c r="CK7" s="792"/>
      <c r="CL7" s="793"/>
      <c r="CM7" s="791">
        <v>66</v>
      </c>
      <c r="CN7" s="792"/>
      <c r="CO7" s="792"/>
      <c r="CP7" s="792"/>
      <c r="CQ7" s="793"/>
      <c r="CR7" s="791">
        <v>51</v>
      </c>
      <c r="CS7" s="792"/>
      <c r="CT7" s="792"/>
      <c r="CU7" s="792"/>
      <c r="CV7" s="793"/>
      <c r="CW7" s="791" t="s">
        <v>489</v>
      </c>
      <c r="CX7" s="792"/>
      <c r="CY7" s="792"/>
      <c r="CZ7" s="792"/>
      <c r="DA7" s="793"/>
      <c r="DB7" s="791" t="s">
        <v>489</v>
      </c>
      <c r="DC7" s="792"/>
      <c r="DD7" s="792"/>
      <c r="DE7" s="792"/>
      <c r="DF7" s="793"/>
      <c r="DG7" s="791" t="s">
        <v>489</v>
      </c>
      <c r="DH7" s="792"/>
      <c r="DI7" s="792"/>
      <c r="DJ7" s="792"/>
      <c r="DK7" s="793"/>
      <c r="DL7" s="791" t="s">
        <v>489</v>
      </c>
      <c r="DM7" s="792"/>
      <c r="DN7" s="792"/>
      <c r="DO7" s="792"/>
      <c r="DP7" s="793"/>
      <c r="DQ7" s="791" t="s">
        <v>489</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40</v>
      </c>
      <c r="R8" s="779"/>
      <c r="S8" s="779"/>
      <c r="T8" s="779"/>
      <c r="U8" s="779"/>
      <c r="V8" s="779">
        <v>30</v>
      </c>
      <c r="W8" s="779"/>
      <c r="X8" s="779"/>
      <c r="Y8" s="779"/>
      <c r="Z8" s="779"/>
      <c r="AA8" s="779">
        <v>10</v>
      </c>
      <c r="AB8" s="779"/>
      <c r="AC8" s="779"/>
      <c r="AD8" s="779"/>
      <c r="AE8" s="780"/>
      <c r="AF8" s="781">
        <v>10</v>
      </c>
      <c r="AG8" s="782"/>
      <c r="AH8" s="782"/>
      <c r="AI8" s="782"/>
      <c r="AJ8" s="783"/>
      <c r="AK8" s="784">
        <v>1</v>
      </c>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556</v>
      </c>
      <c r="BT8" s="789"/>
      <c r="BU8" s="789"/>
      <c r="BV8" s="789"/>
      <c r="BW8" s="789"/>
      <c r="BX8" s="789"/>
      <c r="BY8" s="789"/>
      <c r="BZ8" s="789"/>
      <c r="CA8" s="789"/>
      <c r="CB8" s="789"/>
      <c r="CC8" s="789"/>
      <c r="CD8" s="789"/>
      <c r="CE8" s="789"/>
      <c r="CF8" s="789"/>
      <c r="CG8" s="790"/>
      <c r="CH8" s="801">
        <v>2</v>
      </c>
      <c r="CI8" s="802"/>
      <c r="CJ8" s="802"/>
      <c r="CK8" s="802"/>
      <c r="CL8" s="803"/>
      <c r="CM8" s="801">
        <v>23</v>
      </c>
      <c r="CN8" s="802"/>
      <c r="CO8" s="802"/>
      <c r="CP8" s="802"/>
      <c r="CQ8" s="803"/>
      <c r="CR8" s="801">
        <v>3</v>
      </c>
      <c r="CS8" s="802"/>
      <c r="CT8" s="802"/>
      <c r="CU8" s="802"/>
      <c r="CV8" s="803"/>
      <c r="CW8" s="801">
        <v>0</v>
      </c>
      <c r="CX8" s="802"/>
      <c r="CY8" s="802"/>
      <c r="CZ8" s="802"/>
      <c r="DA8" s="803"/>
      <c r="DB8" s="801" t="s">
        <v>489</v>
      </c>
      <c r="DC8" s="802"/>
      <c r="DD8" s="802"/>
      <c r="DE8" s="802"/>
      <c r="DF8" s="803"/>
      <c r="DG8" s="801" t="s">
        <v>489</v>
      </c>
      <c r="DH8" s="802"/>
      <c r="DI8" s="802"/>
      <c r="DJ8" s="802"/>
      <c r="DK8" s="803"/>
      <c r="DL8" s="801" t="s">
        <v>489</v>
      </c>
      <c r="DM8" s="802"/>
      <c r="DN8" s="802"/>
      <c r="DO8" s="802"/>
      <c r="DP8" s="803"/>
      <c r="DQ8" s="801" t="s">
        <v>489</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557</v>
      </c>
      <c r="BT9" s="789"/>
      <c r="BU9" s="789"/>
      <c r="BV9" s="789"/>
      <c r="BW9" s="789"/>
      <c r="BX9" s="789"/>
      <c r="BY9" s="789"/>
      <c r="BZ9" s="789"/>
      <c r="CA9" s="789"/>
      <c r="CB9" s="789"/>
      <c r="CC9" s="789"/>
      <c r="CD9" s="789"/>
      <c r="CE9" s="789"/>
      <c r="CF9" s="789"/>
      <c r="CG9" s="790"/>
      <c r="CH9" s="801">
        <v>2</v>
      </c>
      <c r="CI9" s="802"/>
      <c r="CJ9" s="802"/>
      <c r="CK9" s="802"/>
      <c r="CL9" s="803"/>
      <c r="CM9" s="801">
        <v>7</v>
      </c>
      <c r="CN9" s="802"/>
      <c r="CO9" s="802"/>
      <c r="CP9" s="802"/>
      <c r="CQ9" s="803"/>
      <c r="CR9" s="801">
        <v>2</v>
      </c>
      <c r="CS9" s="802"/>
      <c r="CT9" s="802"/>
      <c r="CU9" s="802"/>
      <c r="CV9" s="803"/>
      <c r="CW9" s="801" t="s">
        <v>489</v>
      </c>
      <c r="CX9" s="802"/>
      <c r="CY9" s="802"/>
      <c r="CZ9" s="802"/>
      <c r="DA9" s="803"/>
      <c r="DB9" s="801" t="s">
        <v>489</v>
      </c>
      <c r="DC9" s="802"/>
      <c r="DD9" s="802"/>
      <c r="DE9" s="802"/>
      <c r="DF9" s="803"/>
      <c r="DG9" s="801" t="s">
        <v>489</v>
      </c>
      <c r="DH9" s="802"/>
      <c r="DI9" s="802"/>
      <c r="DJ9" s="802"/>
      <c r="DK9" s="803"/>
      <c r="DL9" s="801" t="s">
        <v>489</v>
      </c>
      <c r="DM9" s="802"/>
      <c r="DN9" s="802"/>
      <c r="DO9" s="802"/>
      <c r="DP9" s="803"/>
      <c r="DQ9" s="801" t="s">
        <v>489</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558</v>
      </c>
      <c r="BT10" s="789"/>
      <c r="BU10" s="789"/>
      <c r="BV10" s="789"/>
      <c r="BW10" s="789"/>
      <c r="BX10" s="789"/>
      <c r="BY10" s="789"/>
      <c r="BZ10" s="789"/>
      <c r="CA10" s="789"/>
      <c r="CB10" s="789"/>
      <c r="CC10" s="789"/>
      <c r="CD10" s="789"/>
      <c r="CE10" s="789"/>
      <c r="CF10" s="789"/>
      <c r="CG10" s="790"/>
      <c r="CH10" s="801">
        <v>3</v>
      </c>
      <c r="CI10" s="802"/>
      <c r="CJ10" s="802"/>
      <c r="CK10" s="802"/>
      <c r="CL10" s="803"/>
      <c r="CM10" s="801">
        <v>49</v>
      </c>
      <c r="CN10" s="802"/>
      <c r="CO10" s="802"/>
      <c r="CP10" s="802"/>
      <c r="CQ10" s="803"/>
      <c r="CR10" s="801">
        <v>30</v>
      </c>
      <c r="CS10" s="802"/>
      <c r="CT10" s="802"/>
      <c r="CU10" s="802"/>
      <c r="CV10" s="803"/>
      <c r="CW10" s="801">
        <v>4</v>
      </c>
      <c r="CX10" s="802"/>
      <c r="CY10" s="802"/>
      <c r="CZ10" s="802"/>
      <c r="DA10" s="803"/>
      <c r="DB10" s="801" t="s">
        <v>489</v>
      </c>
      <c r="DC10" s="802"/>
      <c r="DD10" s="802"/>
      <c r="DE10" s="802"/>
      <c r="DF10" s="803"/>
      <c r="DG10" s="801" t="s">
        <v>489</v>
      </c>
      <c r="DH10" s="802"/>
      <c r="DI10" s="802"/>
      <c r="DJ10" s="802"/>
      <c r="DK10" s="803"/>
      <c r="DL10" s="801" t="s">
        <v>489</v>
      </c>
      <c r="DM10" s="802"/>
      <c r="DN10" s="802"/>
      <c r="DO10" s="802"/>
      <c r="DP10" s="803"/>
      <c r="DQ10" s="801" t="s">
        <v>489</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559</v>
      </c>
      <c r="BT11" s="789"/>
      <c r="BU11" s="789"/>
      <c r="BV11" s="789"/>
      <c r="BW11" s="789"/>
      <c r="BX11" s="789"/>
      <c r="BY11" s="789"/>
      <c r="BZ11" s="789"/>
      <c r="CA11" s="789"/>
      <c r="CB11" s="789"/>
      <c r="CC11" s="789"/>
      <c r="CD11" s="789"/>
      <c r="CE11" s="789"/>
      <c r="CF11" s="789"/>
      <c r="CG11" s="790"/>
      <c r="CH11" s="801">
        <v>0</v>
      </c>
      <c r="CI11" s="802"/>
      <c r="CJ11" s="802"/>
      <c r="CK11" s="802"/>
      <c r="CL11" s="803"/>
      <c r="CM11" s="801">
        <v>4</v>
      </c>
      <c r="CN11" s="802"/>
      <c r="CO11" s="802"/>
      <c r="CP11" s="802"/>
      <c r="CQ11" s="803"/>
      <c r="CR11" s="801">
        <v>3</v>
      </c>
      <c r="CS11" s="802"/>
      <c r="CT11" s="802"/>
      <c r="CU11" s="802"/>
      <c r="CV11" s="803"/>
      <c r="CW11" s="801" t="s">
        <v>489</v>
      </c>
      <c r="CX11" s="802"/>
      <c r="CY11" s="802"/>
      <c r="CZ11" s="802"/>
      <c r="DA11" s="803"/>
      <c r="DB11" s="801" t="s">
        <v>489</v>
      </c>
      <c r="DC11" s="802"/>
      <c r="DD11" s="802"/>
      <c r="DE11" s="802"/>
      <c r="DF11" s="803"/>
      <c r="DG11" s="801" t="s">
        <v>489</v>
      </c>
      <c r="DH11" s="802"/>
      <c r="DI11" s="802"/>
      <c r="DJ11" s="802"/>
      <c r="DK11" s="803"/>
      <c r="DL11" s="801" t="s">
        <v>489</v>
      </c>
      <c r="DM11" s="802"/>
      <c r="DN11" s="802"/>
      <c r="DO11" s="802"/>
      <c r="DP11" s="803"/>
      <c r="DQ11" s="801" t="s">
        <v>489</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560</v>
      </c>
      <c r="BT12" s="789"/>
      <c r="BU12" s="789"/>
      <c r="BV12" s="789"/>
      <c r="BW12" s="789"/>
      <c r="BX12" s="789"/>
      <c r="BY12" s="789"/>
      <c r="BZ12" s="789"/>
      <c r="CA12" s="789"/>
      <c r="CB12" s="789"/>
      <c r="CC12" s="789"/>
      <c r="CD12" s="789"/>
      <c r="CE12" s="789"/>
      <c r="CF12" s="789"/>
      <c r="CG12" s="790"/>
      <c r="CH12" s="801">
        <v>0</v>
      </c>
      <c r="CI12" s="802"/>
      <c r="CJ12" s="802"/>
      <c r="CK12" s="802"/>
      <c r="CL12" s="803"/>
      <c r="CM12" s="801">
        <v>8</v>
      </c>
      <c r="CN12" s="802"/>
      <c r="CO12" s="802"/>
      <c r="CP12" s="802"/>
      <c r="CQ12" s="803"/>
      <c r="CR12" s="801">
        <v>1</v>
      </c>
      <c r="CS12" s="802"/>
      <c r="CT12" s="802"/>
      <c r="CU12" s="802"/>
      <c r="CV12" s="803"/>
      <c r="CW12" s="801" t="s">
        <v>489</v>
      </c>
      <c r="CX12" s="802"/>
      <c r="CY12" s="802"/>
      <c r="CZ12" s="802"/>
      <c r="DA12" s="803"/>
      <c r="DB12" s="801" t="s">
        <v>489</v>
      </c>
      <c r="DC12" s="802"/>
      <c r="DD12" s="802"/>
      <c r="DE12" s="802"/>
      <c r="DF12" s="803"/>
      <c r="DG12" s="801" t="s">
        <v>489</v>
      </c>
      <c r="DH12" s="802"/>
      <c r="DI12" s="802"/>
      <c r="DJ12" s="802"/>
      <c r="DK12" s="803"/>
      <c r="DL12" s="801" t="s">
        <v>489</v>
      </c>
      <c r="DM12" s="802"/>
      <c r="DN12" s="802"/>
      <c r="DO12" s="802"/>
      <c r="DP12" s="803"/>
      <c r="DQ12" s="801" t="s">
        <v>489</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6201</v>
      </c>
      <c r="R23" s="814"/>
      <c r="S23" s="814"/>
      <c r="T23" s="814"/>
      <c r="U23" s="814"/>
      <c r="V23" s="814">
        <v>5786</v>
      </c>
      <c r="W23" s="814"/>
      <c r="X23" s="814"/>
      <c r="Y23" s="814"/>
      <c r="Z23" s="814"/>
      <c r="AA23" s="814">
        <v>415</v>
      </c>
      <c r="AB23" s="814"/>
      <c r="AC23" s="814"/>
      <c r="AD23" s="814"/>
      <c r="AE23" s="815"/>
      <c r="AF23" s="816">
        <v>371</v>
      </c>
      <c r="AG23" s="814"/>
      <c r="AH23" s="814"/>
      <c r="AI23" s="814"/>
      <c r="AJ23" s="817"/>
      <c r="AK23" s="818"/>
      <c r="AL23" s="819"/>
      <c r="AM23" s="819"/>
      <c r="AN23" s="819"/>
      <c r="AO23" s="819"/>
      <c r="AP23" s="814">
        <v>5168</v>
      </c>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1166</v>
      </c>
      <c r="R28" s="843"/>
      <c r="S28" s="843"/>
      <c r="T28" s="843"/>
      <c r="U28" s="843"/>
      <c r="V28" s="843">
        <v>1152</v>
      </c>
      <c r="W28" s="843"/>
      <c r="X28" s="843"/>
      <c r="Y28" s="843"/>
      <c r="Z28" s="843"/>
      <c r="AA28" s="843">
        <v>14</v>
      </c>
      <c r="AB28" s="843"/>
      <c r="AC28" s="843"/>
      <c r="AD28" s="843"/>
      <c r="AE28" s="844"/>
      <c r="AF28" s="845">
        <v>14</v>
      </c>
      <c r="AG28" s="843"/>
      <c r="AH28" s="843"/>
      <c r="AI28" s="843"/>
      <c r="AJ28" s="846"/>
      <c r="AK28" s="847">
        <v>111</v>
      </c>
      <c r="AL28" s="838"/>
      <c r="AM28" s="838"/>
      <c r="AN28" s="838"/>
      <c r="AO28" s="838"/>
      <c r="AP28" s="838" t="s">
        <v>543</v>
      </c>
      <c r="AQ28" s="838"/>
      <c r="AR28" s="838"/>
      <c r="AS28" s="838"/>
      <c r="AT28" s="838"/>
      <c r="AU28" s="838" t="s">
        <v>543</v>
      </c>
      <c r="AV28" s="838"/>
      <c r="AW28" s="838"/>
      <c r="AX28" s="838"/>
      <c r="AY28" s="838"/>
      <c r="AZ28" s="839" t="s">
        <v>489</v>
      </c>
      <c r="BA28" s="839"/>
      <c r="BB28" s="839"/>
      <c r="BC28" s="839"/>
      <c r="BD28" s="839"/>
      <c r="BE28" s="840" t="s">
        <v>544</v>
      </c>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1085</v>
      </c>
      <c r="R29" s="779"/>
      <c r="S29" s="779"/>
      <c r="T29" s="779"/>
      <c r="U29" s="779"/>
      <c r="V29" s="779">
        <v>1061</v>
      </c>
      <c r="W29" s="779"/>
      <c r="X29" s="779"/>
      <c r="Y29" s="779"/>
      <c r="Z29" s="779"/>
      <c r="AA29" s="779">
        <v>23</v>
      </c>
      <c r="AB29" s="779"/>
      <c r="AC29" s="779"/>
      <c r="AD29" s="779"/>
      <c r="AE29" s="780"/>
      <c r="AF29" s="781">
        <v>23</v>
      </c>
      <c r="AG29" s="782"/>
      <c r="AH29" s="782"/>
      <c r="AI29" s="782"/>
      <c r="AJ29" s="783"/>
      <c r="AK29" s="850">
        <v>143</v>
      </c>
      <c r="AL29" s="851"/>
      <c r="AM29" s="851"/>
      <c r="AN29" s="851"/>
      <c r="AO29" s="851"/>
      <c r="AP29" s="851" t="s">
        <v>543</v>
      </c>
      <c r="AQ29" s="851"/>
      <c r="AR29" s="851"/>
      <c r="AS29" s="851"/>
      <c r="AT29" s="851"/>
      <c r="AU29" s="851" t="s">
        <v>543</v>
      </c>
      <c r="AV29" s="851"/>
      <c r="AW29" s="851"/>
      <c r="AX29" s="851"/>
      <c r="AY29" s="851"/>
      <c r="AZ29" s="852" t="s">
        <v>489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135</v>
      </c>
      <c r="R30" s="779"/>
      <c r="S30" s="779"/>
      <c r="T30" s="779"/>
      <c r="U30" s="779"/>
      <c r="V30" s="779">
        <v>133</v>
      </c>
      <c r="W30" s="779"/>
      <c r="X30" s="779"/>
      <c r="Y30" s="779"/>
      <c r="Z30" s="779"/>
      <c r="AA30" s="779">
        <v>2</v>
      </c>
      <c r="AB30" s="779"/>
      <c r="AC30" s="779"/>
      <c r="AD30" s="779"/>
      <c r="AE30" s="780"/>
      <c r="AF30" s="781">
        <v>2</v>
      </c>
      <c r="AG30" s="782"/>
      <c r="AH30" s="782"/>
      <c r="AI30" s="782"/>
      <c r="AJ30" s="783"/>
      <c r="AK30" s="850">
        <v>54</v>
      </c>
      <c r="AL30" s="851"/>
      <c r="AM30" s="851"/>
      <c r="AN30" s="851"/>
      <c r="AO30" s="851"/>
      <c r="AP30" s="851" t="s">
        <v>543</v>
      </c>
      <c r="AQ30" s="851"/>
      <c r="AR30" s="851"/>
      <c r="AS30" s="851"/>
      <c r="AT30" s="851"/>
      <c r="AU30" s="851" t="s">
        <v>543</v>
      </c>
      <c r="AV30" s="851"/>
      <c r="AW30" s="851"/>
      <c r="AX30" s="851"/>
      <c r="AY30" s="851"/>
      <c r="AZ30" s="852" t="s">
        <v>489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700</v>
      </c>
      <c r="R31" s="779"/>
      <c r="S31" s="779"/>
      <c r="T31" s="779"/>
      <c r="U31" s="779"/>
      <c r="V31" s="779">
        <v>698</v>
      </c>
      <c r="W31" s="779"/>
      <c r="X31" s="779"/>
      <c r="Y31" s="779"/>
      <c r="Z31" s="779"/>
      <c r="AA31" s="779">
        <v>2</v>
      </c>
      <c r="AB31" s="779"/>
      <c r="AC31" s="779"/>
      <c r="AD31" s="779"/>
      <c r="AE31" s="780"/>
      <c r="AF31" s="781">
        <v>2</v>
      </c>
      <c r="AG31" s="782"/>
      <c r="AH31" s="782"/>
      <c r="AI31" s="782"/>
      <c r="AJ31" s="783"/>
      <c r="AK31" s="850">
        <v>288</v>
      </c>
      <c r="AL31" s="851"/>
      <c r="AM31" s="851"/>
      <c r="AN31" s="851"/>
      <c r="AO31" s="851"/>
      <c r="AP31" s="851">
        <v>3093</v>
      </c>
      <c r="AQ31" s="851"/>
      <c r="AR31" s="851"/>
      <c r="AS31" s="851"/>
      <c r="AT31" s="851"/>
      <c r="AU31" s="851">
        <v>2142</v>
      </c>
      <c r="AV31" s="851"/>
      <c r="AW31" s="851"/>
      <c r="AX31" s="851"/>
      <c r="AY31" s="851"/>
      <c r="AZ31" s="852" t="s">
        <v>489</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42</v>
      </c>
      <c r="AG63" s="862"/>
      <c r="AH63" s="862"/>
      <c r="AI63" s="862"/>
      <c r="AJ63" s="863"/>
      <c r="AK63" s="864"/>
      <c r="AL63" s="859"/>
      <c r="AM63" s="859"/>
      <c r="AN63" s="859"/>
      <c r="AO63" s="859"/>
      <c r="AP63" s="862">
        <f>+AP31</f>
        <v>3093</v>
      </c>
      <c r="AQ63" s="862"/>
      <c r="AR63" s="862"/>
      <c r="AS63" s="862"/>
      <c r="AT63" s="862"/>
      <c r="AU63" s="862">
        <f>+AU31</f>
        <v>2142</v>
      </c>
      <c r="AV63" s="862"/>
      <c r="AW63" s="862"/>
      <c r="AX63" s="862"/>
      <c r="AY63" s="862"/>
      <c r="AZ63" s="866"/>
      <c r="BA63" s="866"/>
      <c r="BB63" s="866"/>
      <c r="BC63" s="866"/>
      <c r="BD63" s="866"/>
      <c r="BE63" s="867"/>
      <c r="BF63" s="867"/>
      <c r="BG63" s="867"/>
      <c r="BH63" s="867"/>
      <c r="BI63" s="868"/>
      <c r="BJ63" s="869" t="s">
        <v>388</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391</v>
      </c>
      <c r="R66" s="738"/>
      <c r="S66" s="738"/>
      <c r="T66" s="738"/>
      <c r="U66" s="739"/>
      <c r="V66" s="737" t="s">
        <v>392</v>
      </c>
      <c r="W66" s="738"/>
      <c r="X66" s="738"/>
      <c r="Y66" s="738"/>
      <c r="Z66" s="739"/>
      <c r="AA66" s="737" t="s">
        <v>393</v>
      </c>
      <c r="AB66" s="738"/>
      <c r="AC66" s="738"/>
      <c r="AD66" s="738"/>
      <c r="AE66" s="739"/>
      <c r="AF66" s="872" t="s">
        <v>394</v>
      </c>
      <c r="AG66" s="833"/>
      <c r="AH66" s="833"/>
      <c r="AI66" s="833"/>
      <c r="AJ66" s="873"/>
      <c r="AK66" s="737" t="s">
        <v>395</v>
      </c>
      <c r="AL66" s="761"/>
      <c r="AM66" s="761"/>
      <c r="AN66" s="761"/>
      <c r="AO66" s="762"/>
      <c r="AP66" s="737" t="s">
        <v>396</v>
      </c>
      <c r="AQ66" s="738"/>
      <c r="AR66" s="738"/>
      <c r="AS66" s="738"/>
      <c r="AT66" s="739"/>
      <c r="AU66" s="737" t="s">
        <v>397</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545</v>
      </c>
      <c r="C68" s="890"/>
      <c r="D68" s="890"/>
      <c r="E68" s="890"/>
      <c r="F68" s="890"/>
      <c r="G68" s="890"/>
      <c r="H68" s="890"/>
      <c r="I68" s="890"/>
      <c r="J68" s="890"/>
      <c r="K68" s="890"/>
      <c r="L68" s="890"/>
      <c r="M68" s="890"/>
      <c r="N68" s="890"/>
      <c r="O68" s="890"/>
      <c r="P68" s="891"/>
      <c r="Q68" s="892">
        <v>9578</v>
      </c>
      <c r="R68" s="886"/>
      <c r="S68" s="886"/>
      <c r="T68" s="886"/>
      <c r="U68" s="886"/>
      <c r="V68" s="886">
        <v>9432</v>
      </c>
      <c r="W68" s="886"/>
      <c r="X68" s="886"/>
      <c r="Y68" s="886"/>
      <c r="Z68" s="886"/>
      <c r="AA68" s="886">
        <v>146</v>
      </c>
      <c r="AB68" s="886"/>
      <c r="AC68" s="886"/>
      <c r="AD68" s="886"/>
      <c r="AE68" s="886"/>
      <c r="AF68" s="886">
        <v>146</v>
      </c>
      <c r="AG68" s="886"/>
      <c r="AH68" s="886"/>
      <c r="AI68" s="886"/>
      <c r="AJ68" s="886"/>
      <c r="AK68" s="886">
        <v>1850</v>
      </c>
      <c r="AL68" s="886"/>
      <c r="AM68" s="886"/>
      <c r="AN68" s="886"/>
      <c r="AO68" s="886"/>
      <c r="AP68" s="886" t="s">
        <v>543</v>
      </c>
      <c r="AQ68" s="886"/>
      <c r="AR68" s="886"/>
      <c r="AS68" s="886"/>
      <c r="AT68" s="886"/>
      <c r="AU68" s="886" t="s">
        <v>543</v>
      </c>
      <c r="AV68" s="886"/>
      <c r="AW68" s="886"/>
      <c r="AX68" s="886"/>
      <c r="AY68" s="886"/>
      <c r="AZ68" s="887" t="s">
        <v>553</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546</v>
      </c>
      <c r="C69" s="894"/>
      <c r="D69" s="894"/>
      <c r="E69" s="894"/>
      <c r="F69" s="894"/>
      <c r="G69" s="894"/>
      <c r="H69" s="894"/>
      <c r="I69" s="894"/>
      <c r="J69" s="894"/>
      <c r="K69" s="894"/>
      <c r="L69" s="894"/>
      <c r="M69" s="894"/>
      <c r="N69" s="894"/>
      <c r="O69" s="894"/>
      <c r="P69" s="895"/>
      <c r="Q69" s="896">
        <v>72</v>
      </c>
      <c r="R69" s="851"/>
      <c r="S69" s="851"/>
      <c r="T69" s="851"/>
      <c r="U69" s="851"/>
      <c r="V69" s="851">
        <v>70</v>
      </c>
      <c r="W69" s="851"/>
      <c r="X69" s="851"/>
      <c r="Y69" s="851"/>
      <c r="Z69" s="851"/>
      <c r="AA69" s="851">
        <v>3</v>
      </c>
      <c r="AB69" s="851"/>
      <c r="AC69" s="851"/>
      <c r="AD69" s="851"/>
      <c r="AE69" s="851"/>
      <c r="AF69" s="851">
        <v>3</v>
      </c>
      <c r="AG69" s="851"/>
      <c r="AH69" s="851"/>
      <c r="AI69" s="851"/>
      <c r="AJ69" s="851"/>
      <c r="AK69" s="851" t="s">
        <v>543</v>
      </c>
      <c r="AL69" s="851"/>
      <c r="AM69" s="851"/>
      <c r="AN69" s="851"/>
      <c r="AO69" s="851"/>
      <c r="AP69" s="851" t="s">
        <v>543</v>
      </c>
      <c r="AQ69" s="851"/>
      <c r="AR69" s="851"/>
      <c r="AS69" s="851"/>
      <c r="AT69" s="851"/>
      <c r="AU69" s="851" t="s">
        <v>543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547</v>
      </c>
      <c r="C70" s="894"/>
      <c r="D70" s="894"/>
      <c r="E70" s="894"/>
      <c r="F70" s="894"/>
      <c r="G70" s="894"/>
      <c r="H70" s="894"/>
      <c r="I70" s="894"/>
      <c r="J70" s="894"/>
      <c r="K70" s="894"/>
      <c r="L70" s="894"/>
      <c r="M70" s="894"/>
      <c r="N70" s="894"/>
      <c r="O70" s="894"/>
      <c r="P70" s="895"/>
      <c r="Q70" s="896">
        <v>3162</v>
      </c>
      <c r="R70" s="851"/>
      <c r="S70" s="851"/>
      <c r="T70" s="851"/>
      <c r="U70" s="851"/>
      <c r="V70" s="851">
        <v>2982</v>
      </c>
      <c r="W70" s="851"/>
      <c r="X70" s="851"/>
      <c r="Y70" s="851"/>
      <c r="Z70" s="851"/>
      <c r="AA70" s="851">
        <v>179</v>
      </c>
      <c r="AB70" s="851"/>
      <c r="AC70" s="851"/>
      <c r="AD70" s="851"/>
      <c r="AE70" s="851"/>
      <c r="AF70" s="851">
        <v>179</v>
      </c>
      <c r="AG70" s="851"/>
      <c r="AH70" s="851"/>
      <c r="AI70" s="851"/>
      <c r="AJ70" s="851"/>
      <c r="AK70" s="851">
        <v>99</v>
      </c>
      <c r="AL70" s="851"/>
      <c r="AM70" s="851"/>
      <c r="AN70" s="851"/>
      <c r="AO70" s="851"/>
      <c r="AP70" s="851">
        <v>291</v>
      </c>
      <c r="AQ70" s="851"/>
      <c r="AR70" s="851"/>
      <c r="AS70" s="851"/>
      <c r="AT70" s="851"/>
      <c r="AU70" s="851">
        <v>41</v>
      </c>
      <c r="AV70" s="851"/>
      <c r="AW70" s="851"/>
      <c r="AX70" s="851"/>
      <c r="AY70" s="851"/>
      <c r="AZ70" s="897" t="s">
        <v>554</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548</v>
      </c>
      <c r="C71" s="894"/>
      <c r="D71" s="894"/>
      <c r="E71" s="894"/>
      <c r="F71" s="894"/>
      <c r="G71" s="894"/>
      <c r="H71" s="894"/>
      <c r="I71" s="894"/>
      <c r="J71" s="894"/>
      <c r="K71" s="894"/>
      <c r="L71" s="894"/>
      <c r="M71" s="894"/>
      <c r="N71" s="894"/>
      <c r="O71" s="894"/>
      <c r="P71" s="895"/>
      <c r="Q71" s="896">
        <v>256</v>
      </c>
      <c r="R71" s="851"/>
      <c r="S71" s="851"/>
      <c r="T71" s="851"/>
      <c r="U71" s="851"/>
      <c r="V71" s="851">
        <v>224</v>
      </c>
      <c r="W71" s="851"/>
      <c r="X71" s="851"/>
      <c r="Y71" s="851"/>
      <c r="Z71" s="851"/>
      <c r="AA71" s="851">
        <v>32</v>
      </c>
      <c r="AB71" s="851"/>
      <c r="AC71" s="851"/>
      <c r="AD71" s="851"/>
      <c r="AE71" s="851"/>
      <c r="AF71" s="851">
        <v>32</v>
      </c>
      <c r="AG71" s="851"/>
      <c r="AH71" s="851"/>
      <c r="AI71" s="851"/>
      <c r="AJ71" s="851"/>
      <c r="AK71" s="851" t="s">
        <v>543</v>
      </c>
      <c r="AL71" s="851"/>
      <c r="AM71" s="851"/>
      <c r="AN71" s="851"/>
      <c r="AO71" s="851"/>
      <c r="AP71" s="851" t="s">
        <v>543</v>
      </c>
      <c r="AQ71" s="851"/>
      <c r="AR71" s="851"/>
      <c r="AS71" s="851"/>
      <c r="AT71" s="851"/>
      <c r="AU71" s="851" t="s">
        <v>543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549</v>
      </c>
      <c r="C72" s="894"/>
      <c r="D72" s="894"/>
      <c r="E72" s="894"/>
      <c r="F72" s="894"/>
      <c r="G72" s="894"/>
      <c r="H72" s="894"/>
      <c r="I72" s="894"/>
      <c r="J72" s="894"/>
      <c r="K72" s="894"/>
      <c r="L72" s="894"/>
      <c r="M72" s="894"/>
      <c r="N72" s="894"/>
      <c r="O72" s="894"/>
      <c r="P72" s="895"/>
      <c r="Q72" s="896">
        <v>244114</v>
      </c>
      <c r="R72" s="851"/>
      <c r="S72" s="851"/>
      <c r="T72" s="851"/>
      <c r="U72" s="851"/>
      <c r="V72" s="851">
        <v>233963</v>
      </c>
      <c r="W72" s="851"/>
      <c r="X72" s="851"/>
      <c r="Y72" s="851"/>
      <c r="Z72" s="851"/>
      <c r="AA72" s="851">
        <v>10151</v>
      </c>
      <c r="AB72" s="851"/>
      <c r="AC72" s="851"/>
      <c r="AD72" s="851"/>
      <c r="AE72" s="851"/>
      <c r="AF72" s="851">
        <v>10151</v>
      </c>
      <c r="AG72" s="851"/>
      <c r="AH72" s="851"/>
      <c r="AI72" s="851"/>
      <c r="AJ72" s="851"/>
      <c r="AK72" s="851" t="s">
        <v>543</v>
      </c>
      <c r="AL72" s="851"/>
      <c r="AM72" s="851"/>
      <c r="AN72" s="851"/>
      <c r="AO72" s="851"/>
      <c r="AP72" s="851" t="s">
        <v>543</v>
      </c>
      <c r="AQ72" s="851"/>
      <c r="AR72" s="851"/>
      <c r="AS72" s="851"/>
      <c r="AT72" s="851"/>
      <c r="AU72" s="851" t="s">
        <v>543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550</v>
      </c>
      <c r="C73" s="894"/>
      <c r="D73" s="894"/>
      <c r="E73" s="894"/>
      <c r="F73" s="894"/>
      <c r="G73" s="894"/>
      <c r="H73" s="894"/>
      <c r="I73" s="894"/>
      <c r="J73" s="894"/>
      <c r="K73" s="894"/>
      <c r="L73" s="894"/>
      <c r="M73" s="894"/>
      <c r="N73" s="894"/>
      <c r="O73" s="894"/>
      <c r="P73" s="895"/>
      <c r="Q73" s="896">
        <v>390</v>
      </c>
      <c r="R73" s="851"/>
      <c r="S73" s="851"/>
      <c r="T73" s="851"/>
      <c r="U73" s="851"/>
      <c r="V73" s="851">
        <v>387</v>
      </c>
      <c r="W73" s="851"/>
      <c r="X73" s="851"/>
      <c r="Y73" s="851"/>
      <c r="Z73" s="851"/>
      <c r="AA73" s="851">
        <v>4</v>
      </c>
      <c r="AB73" s="851"/>
      <c r="AC73" s="851"/>
      <c r="AD73" s="851"/>
      <c r="AE73" s="851"/>
      <c r="AF73" s="851">
        <v>579</v>
      </c>
      <c r="AG73" s="851"/>
      <c r="AH73" s="851"/>
      <c r="AI73" s="851"/>
      <c r="AJ73" s="851"/>
      <c r="AK73" s="851" t="s">
        <v>543</v>
      </c>
      <c r="AL73" s="851"/>
      <c r="AM73" s="851"/>
      <c r="AN73" s="851"/>
      <c r="AO73" s="851"/>
      <c r="AP73" s="851" t="s">
        <v>543</v>
      </c>
      <c r="AQ73" s="851"/>
      <c r="AR73" s="851"/>
      <c r="AS73" s="851"/>
      <c r="AT73" s="851"/>
      <c r="AU73" s="851" t="s">
        <v>543</v>
      </c>
      <c r="AV73" s="851"/>
      <c r="AW73" s="851"/>
      <c r="AX73" s="851"/>
      <c r="AY73" s="851"/>
      <c r="AZ73" s="897" t="s">
        <v>562</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551</v>
      </c>
      <c r="C74" s="894"/>
      <c r="D74" s="894"/>
      <c r="E74" s="894"/>
      <c r="F74" s="894"/>
      <c r="G74" s="894"/>
      <c r="H74" s="894"/>
      <c r="I74" s="894"/>
      <c r="J74" s="894"/>
      <c r="K74" s="894"/>
      <c r="L74" s="894"/>
      <c r="M74" s="894"/>
      <c r="N74" s="894"/>
      <c r="O74" s="894"/>
      <c r="P74" s="895"/>
      <c r="Q74" s="896">
        <v>2737</v>
      </c>
      <c r="R74" s="851"/>
      <c r="S74" s="851"/>
      <c r="T74" s="851"/>
      <c r="U74" s="851"/>
      <c r="V74" s="851">
        <v>2630</v>
      </c>
      <c r="W74" s="851"/>
      <c r="X74" s="851"/>
      <c r="Y74" s="851"/>
      <c r="Z74" s="851"/>
      <c r="AA74" s="851">
        <v>107</v>
      </c>
      <c r="AB74" s="851"/>
      <c r="AC74" s="851"/>
      <c r="AD74" s="851"/>
      <c r="AE74" s="851"/>
      <c r="AF74" s="851">
        <v>107</v>
      </c>
      <c r="AG74" s="851"/>
      <c r="AH74" s="851"/>
      <c r="AI74" s="851"/>
      <c r="AJ74" s="851"/>
      <c r="AK74" s="851">
        <v>118</v>
      </c>
      <c r="AL74" s="851"/>
      <c r="AM74" s="851"/>
      <c r="AN74" s="851"/>
      <c r="AO74" s="851"/>
      <c r="AP74" s="851">
        <v>711</v>
      </c>
      <c r="AQ74" s="851"/>
      <c r="AR74" s="851"/>
      <c r="AS74" s="851"/>
      <c r="AT74" s="851"/>
      <c r="AU74" s="851">
        <v>47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552</v>
      </c>
      <c r="C75" s="894"/>
      <c r="D75" s="894"/>
      <c r="E75" s="894"/>
      <c r="F75" s="894"/>
      <c r="G75" s="894"/>
      <c r="H75" s="894"/>
      <c r="I75" s="894"/>
      <c r="J75" s="894"/>
      <c r="K75" s="894"/>
      <c r="L75" s="894"/>
      <c r="M75" s="894"/>
      <c r="N75" s="894"/>
      <c r="O75" s="894"/>
      <c r="P75" s="895"/>
      <c r="Q75" s="899">
        <v>54</v>
      </c>
      <c r="R75" s="900"/>
      <c r="S75" s="900"/>
      <c r="T75" s="900"/>
      <c r="U75" s="850"/>
      <c r="V75" s="901">
        <v>54</v>
      </c>
      <c r="W75" s="900"/>
      <c r="X75" s="900"/>
      <c r="Y75" s="900"/>
      <c r="Z75" s="850"/>
      <c r="AA75" s="901">
        <v>0</v>
      </c>
      <c r="AB75" s="900"/>
      <c r="AC75" s="900"/>
      <c r="AD75" s="900"/>
      <c r="AE75" s="850"/>
      <c r="AF75" s="901">
        <v>0</v>
      </c>
      <c r="AG75" s="900"/>
      <c r="AH75" s="900"/>
      <c r="AI75" s="900"/>
      <c r="AJ75" s="850"/>
      <c r="AK75" s="901">
        <v>52</v>
      </c>
      <c r="AL75" s="900"/>
      <c r="AM75" s="900"/>
      <c r="AN75" s="900"/>
      <c r="AO75" s="850"/>
      <c r="AP75" s="851" t="s">
        <v>543</v>
      </c>
      <c r="AQ75" s="851"/>
      <c r="AR75" s="851"/>
      <c r="AS75" s="851"/>
      <c r="AT75" s="851"/>
      <c r="AU75" s="851" t="s">
        <v>543</v>
      </c>
      <c r="AV75" s="851"/>
      <c r="AW75" s="851"/>
      <c r="AX75" s="851"/>
      <c r="AY75" s="851"/>
      <c r="AZ75" s="897" t="s">
        <v>563</v>
      </c>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564</v>
      </c>
      <c r="C76" s="894"/>
      <c r="D76" s="894"/>
      <c r="E76" s="894"/>
      <c r="F76" s="894"/>
      <c r="G76" s="894"/>
      <c r="H76" s="894"/>
      <c r="I76" s="894"/>
      <c r="J76" s="894"/>
      <c r="K76" s="894"/>
      <c r="L76" s="894"/>
      <c r="M76" s="894"/>
      <c r="N76" s="894"/>
      <c r="O76" s="894"/>
      <c r="P76" s="895"/>
      <c r="Q76" s="899">
        <v>41</v>
      </c>
      <c r="R76" s="900"/>
      <c r="S76" s="900"/>
      <c r="T76" s="900"/>
      <c r="U76" s="850"/>
      <c r="V76" s="901">
        <v>29</v>
      </c>
      <c r="W76" s="900"/>
      <c r="X76" s="900"/>
      <c r="Y76" s="900"/>
      <c r="Z76" s="850"/>
      <c r="AA76" s="901">
        <v>11</v>
      </c>
      <c r="AB76" s="900"/>
      <c r="AC76" s="900"/>
      <c r="AD76" s="900"/>
      <c r="AE76" s="850"/>
      <c r="AF76" s="901">
        <v>11</v>
      </c>
      <c r="AG76" s="900"/>
      <c r="AH76" s="900"/>
      <c r="AI76" s="900"/>
      <c r="AJ76" s="850"/>
      <c r="AK76" s="851" t="s">
        <v>543</v>
      </c>
      <c r="AL76" s="851"/>
      <c r="AM76" s="851"/>
      <c r="AN76" s="851"/>
      <c r="AO76" s="851"/>
      <c r="AP76" s="851" t="s">
        <v>543</v>
      </c>
      <c r="AQ76" s="851"/>
      <c r="AR76" s="851"/>
      <c r="AS76" s="851"/>
      <c r="AT76" s="851"/>
      <c r="AU76" s="851" t="s">
        <v>543</v>
      </c>
      <c r="AV76" s="851"/>
      <c r="AW76" s="851"/>
      <c r="AX76" s="851"/>
      <c r="AY76" s="851"/>
      <c r="AZ76" s="897" t="s">
        <v>565</v>
      </c>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11209</v>
      </c>
      <c r="AG88" s="862"/>
      <c r="AH88" s="862"/>
      <c r="AI88" s="862"/>
      <c r="AJ88" s="862"/>
      <c r="AK88" s="859"/>
      <c r="AL88" s="859"/>
      <c r="AM88" s="859"/>
      <c r="AN88" s="859"/>
      <c r="AO88" s="859"/>
      <c r="AP88" s="862">
        <v>1002</v>
      </c>
      <c r="AQ88" s="862"/>
      <c r="AR88" s="862"/>
      <c r="AS88" s="862"/>
      <c r="AT88" s="862"/>
      <c r="AU88" s="862">
        <v>88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90</v>
      </c>
      <c r="CS102" s="870"/>
      <c r="CT102" s="870"/>
      <c r="CU102" s="870"/>
      <c r="CV102" s="913"/>
      <c r="CW102" s="912">
        <v>4</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288</v>
      </c>
      <c r="AG109" s="915"/>
      <c r="AH109" s="915"/>
      <c r="AI109" s="915"/>
      <c r="AJ109" s="916"/>
      <c r="AK109" s="914" t="s">
        <v>287</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288</v>
      </c>
      <c r="BW109" s="915"/>
      <c r="BX109" s="915"/>
      <c r="BY109" s="915"/>
      <c r="BZ109" s="916"/>
      <c r="CA109" s="914" t="s">
        <v>287</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288</v>
      </c>
      <c r="DM109" s="915"/>
      <c r="DN109" s="915"/>
      <c r="DO109" s="915"/>
      <c r="DP109" s="916"/>
      <c r="DQ109" s="914" t="s">
        <v>287</v>
      </c>
      <c r="DR109" s="915"/>
      <c r="DS109" s="915"/>
      <c r="DT109" s="915"/>
      <c r="DU109" s="916"/>
      <c r="DV109" s="914" t="s">
        <v>408</v>
      </c>
      <c r="DW109" s="915"/>
      <c r="DX109" s="915"/>
      <c r="DY109" s="915"/>
      <c r="DZ109" s="917"/>
    </row>
    <row r="110" spans="1:131" s="199" customFormat="1" ht="26.25" customHeight="1">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828881</v>
      </c>
      <c r="AB110" s="922"/>
      <c r="AC110" s="922"/>
      <c r="AD110" s="922"/>
      <c r="AE110" s="923"/>
      <c r="AF110" s="924">
        <v>796423</v>
      </c>
      <c r="AG110" s="922"/>
      <c r="AH110" s="922"/>
      <c r="AI110" s="922"/>
      <c r="AJ110" s="923"/>
      <c r="AK110" s="924">
        <v>753181</v>
      </c>
      <c r="AL110" s="922"/>
      <c r="AM110" s="922"/>
      <c r="AN110" s="922"/>
      <c r="AO110" s="923"/>
      <c r="AP110" s="925">
        <v>24.1</v>
      </c>
      <c r="AQ110" s="926"/>
      <c r="AR110" s="926"/>
      <c r="AS110" s="926"/>
      <c r="AT110" s="927"/>
      <c r="AU110" s="928" t="s">
        <v>59</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5322840</v>
      </c>
      <c r="BR110" s="957"/>
      <c r="BS110" s="957"/>
      <c r="BT110" s="957"/>
      <c r="BU110" s="957"/>
      <c r="BV110" s="957">
        <v>5315810</v>
      </c>
      <c r="BW110" s="957"/>
      <c r="BX110" s="957"/>
      <c r="BY110" s="957"/>
      <c r="BZ110" s="957"/>
      <c r="CA110" s="957">
        <v>5168395</v>
      </c>
      <c r="CB110" s="957"/>
      <c r="CC110" s="957"/>
      <c r="CD110" s="957"/>
      <c r="CE110" s="957"/>
      <c r="CF110" s="971">
        <v>165.4</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222</v>
      </c>
      <c r="DH110" s="957"/>
      <c r="DI110" s="957"/>
      <c r="DJ110" s="957"/>
      <c r="DK110" s="957"/>
      <c r="DL110" s="957" t="s">
        <v>222</v>
      </c>
      <c r="DM110" s="957"/>
      <c r="DN110" s="957"/>
      <c r="DO110" s="957"/>
      <c r="DP110" s="957"/>
      <c r="DQ110" s="957" t="s">
        <v>222</v>
      </c>
      <c r="DR110" s="957"/>
      <c r="DS110" s="957"/>
      <c r="DT110" s="957"/>
      <c r="DU110" s="957"/>
      <c r="DV110" s="958" t="s">
        <v>222</v>
      </c>
      <c r="DW110" s="958"/>
      <c r="DX110" s="958"/>
      <c r="DY110" s="958"/>
      <c r="DZ110" s="959"/>
    </row>
    <row r="111" spans="1:131" s="199"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222</v>
      </c>
      <c r="AB111" s="964"/>
      <c r="AC111" s="964"/>
      <c r="AD111" s="964"/>
      <c r="AE111" s="965"/>
      <c r="AF111" s="966" t="s">
        <v>222</v>
      </c>
      <c r="AG111" s="964"/>
      <c r="AH111" s="964"/>
      <c r="AI111" s="964"/>
      <c r="AJ111" s="965"/>
      <c r="AK111" s="966" t="s">
        <v>222</v>
      </c>
      <c r="AL111" s="964"/>
      <c r="AM111" s="964"/>
      <c r="AN111" s="964"/>
      <c r="AO111" s="965"/>
      <c r="AP111" s="967" t="s">
        <v>222</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t="s">
        <v>222</v>
      </c>
      <c r="BR111" s="950"/>
      <c r="BS111" s="950"/>
      <c r="BT111" s="950"/>
      <c r="BU111" s="950"/>
      <c r="BV111" s="950" t="s">
        <v>222</v>
      </c>
      <c r="BW111" s="950"/>
      <c r="BX111" s="950"/>
      <c r="BY111" s="950"/>
      <c r="BZ111" s="950"/>
      <c r="CA111" s="950" t="s">
        <v>222</v>
      </c>
      <c r="CB111" s="950"/>
      <c r="CC111" s="950"/>
      <c r="CD111" s="950"/>
      <c r="CE111" s="950"/>
      <c r="CF111" s="944" t="s">
        <v>222</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222</v>
      </c>
      <c r="DH111" s="950"/>
      <c r="DI111" s="950"/>
      <c r="DJ111" s="950"/>
      <c r="DK111" s="950"/>
      <c r="DL111" s="950" t="s">
        <v>222</v>
      </c>
      <c r="DM111" s="950"/>
      <c r="DN111" s="950"/>
      <c r="DO111" s="950"/>
      <c r="DP111" s="950"/>
      <c r="DQ111" s="950" t="s">
        <v>222</v>
      </c>
      <c r="DR111" s="950"/>
      <c r="DS111" s="950"/>
      <c r="DT111" s="950"/>
      <c r="DU111" s="950"/>
      <c r="DV111" s="951" t="s">
        <v>222</v>
      </c>
      <c r="DW111" s="951"/>
      <c r="DX111" s="951"/>
      <c r="DY111" s="951"/>
      <c r="DZ111" s="952"/>
    </row>
    <row r="112" spans="1:131" s="199"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222</v>
      </c>
      <c r="AB112" s="989"/>
      <c r="AC112" s="989"/>
      <c r="AD112" s="989"/>
      <c r="AE112" s="990"/>
      <c r="AF112" s="991" t="s">
        <v>222</v>
      </c>
      <c r="AG112" s="989"/>
      <c r="AH112" s="989"/>
      <c r="AI112" s="989"/>
      <c r="AJ112" s="990"/>
      <c r="AK112" s="991" t="s">
        <v>222</v>
      </c>
      <c r="AL112" s="989"/>
      <c r="AM112" s="989"/>
      <c r="AN112" s="989"/>
      <c r="AO112" s="990"/>
      <c r="AP112" s="992" t="s">
        <v>222</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1977478</v>
      </c>
      <c r="BR112" s="950"/>
      <c r="BS112" s="950"/>
      <c r="BT112" s="950"/>
      <c r="BU112" s="950"/>
      <c r="BV112" s="950">
        <v>2174157</v>
      </c>
      <c r="BW112" s="950"/>
      <c r="BX112" s="950"/>
      <c r="BY112" s="950"/>
      <c r="BZ112" s="950"/>
      <c r="CA112" s="950">
        <v>2142483</v>
      </c>
      <c r="CB112" s="950"/>
      <c r="CC112" s="950"/>
      <c r="CD112" s="950"/>
      <c r="CE112" s="950"/>
      <c r="CF112" s="944">
        <v>68.599999999999994</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222</v>
      </c>
      <c r="DH112" s="950"/>
      <c r="DI112" s="950"/>
      <c r="DJ112" s="950"/>
      <c r="DK112" s="950"/>
      <c r="DL112" s="950" t="s">
        <v>222</v>
      </c>
      <c r="DM112" s="950"/>
      <c r="DN112" s="950"/>
      <c r="DO112" s="950"/>
      <c r="DP112" s="950"/>
      <c r="DQ112" s="950" t="s">
        <v>222</v>
      </c>
      <c r="DR112" s="950"/>
      <c r="DS112" s="950"/>
      <c r="DT112" s="950"/>
      <c r="DU112" s="950"/>
      <c r="DV112" s="951" t="s">
        <v>222</v>
      </c>
      <c r="DW112" s="951"/>
      <c r="DX112" s="951"/>
      <c r="DY112" s="951"/>
      <c r="DZ112" s="952"/>
    </row>
    <row r="113" spans="1:130" s="199"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186340</v>
      </c>
      <c r="AB113" s="964"/>
      <c r="AC113" s="964"/>
      <c r="AD113" s="964"/>
      <c r="AE113" s="965"/>
      <c r="AF113" s="966">
        <v>169500</v>
      </c>
      <c r="AG113" s="964"/>
      <c r="AH113" s="964"/>
      <c r="AI113" s="964"/>
      <c r="AJ113" s="965"/>
      <c r="AK113" s="966">
        <v>139915</v>
      </c>
      <c r="AL113" s="964"/>
      <c r="AM113" s="964"/>
      <c r="AN113" s="964"/>
      <c r="AO113" s="965"/>
      <c r="AP113" s="967">
        <v>4.5</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155675</v>
      </c>
      <c r="BR113" s="950"/>
      <c r="BS113" s="950"/>
      <c r="BT113" s="950"/>
      <c r="BU113" s="950"/>
      <c r="BV113" s="950">
        <v>122760</v>
      </c>
      <c r="BW113" s="950"/>
      <c r="BX113" s="950"/>
      <c r="BY113" s="950"/>
      <c r="BZ113" s="950"/>
      <c r="CA113" s="950">
        <v>87883</v>
      </c>
      <c r="CB113" s="950"/>
      <c r="CC113" s="950"/>
      <c r="CD113" s="950"/>
      <c r="CE113" s="950"/>
      <c r="CF113" s="944">
        <v>2.8</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222</v>
      </c>
      <c r="DH113" s="989"/>
      <c r="DI113" s="989"/>
      <c r="DJ113" s="989"/>
      <c r="DK113" s="990"/>
      <c r="DL113" s="991" t="s">
        <v>222</v>
      </c>
      <c r="DM113" s="989"/>
      <c r="DN113" s="989"/>
      <c r="DO113" s="989"/>
      <c r="DP113" s="990"/>
      <c r="DQ113" s="991" t="s">
        <v>222</v>
      </c>
      <c r="DR113" s="989"/>
      <c r="DS113" s="989"/>
      <c r="DT113" s="989"/>
      <c r="DU113" s="990"/>
      <c r="DV113" s="992" t="s">
        <v>222</v>
      </c>
      <c r="DW113" s="993"/>
      <c r="DX113" s="993"/>
      <c r="DY113" s="993"/>
      <c r="DZ113" s="994"/>
    </row>
    <row r="114" spans="1:130" s="199"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33701</v>
      </c>
      <c r="AB114" s="989"/>
      <c r="AC114" s="989"/>
      <c r="AD114" s="989"/>
      <c r="AE114" s="990"/>
      <c r="AF114" s="991">
        <v>35657</v>
      </c>
      <c r="AG114" s="989"/>
      <c r="AH114" s="989"/>
      <c r="AI114" s="989"/>
      <c r="AJ114" s="990"/>
      <c r="AK114" s="991">
        <v>36886</v>
      </c>
      <c r="AL114" s="989"/>
      <c r="AM114" s="989"/>
      <c r="AN114" s="989"/>
      <c r="AO114" s="990"/>
      <c r="AP114" s="992">
        <v>1.2</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979109</v>
      </c>
      <c r="BR114" s="950"/>
      <c r="BS114" s="950"/>
      <c r="BT114" s="950"/>
      <c r="BU114" s="950"/>
      <c r="BV114" s="950">
        <v>858522</v>
      </c>
      <c r="BW114" s="950"/>
      <c r="BX114" s="950"/>
      <c r="BY114" s="950"/>
      <c r="BZ114" s="950"/>
      <c r="CA114" s="950">
        <v>823642</v>
      </c>
      <c r="CB114" s="950"/>
      <c r="CC114" s="950"/>
      <c r="CD114" s="950"/>
      <c r="CE114" s="950"/>
      <c r="CF114" s="944">
        <v>26.4</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9"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222</v>
      </c>
      <c r="AB115" s="964"/>
      <c r="AC115" s="964"/>
      <c r="AD115" s="964"/>
      <c r="AE115" s="965"/>
      <c r="AF115" s="966" t="s">
        <v>222</v>
      </c>
      <c r="AG115" s="964"/>
      <c r="AH115" s="964"/>
      <c r="AI115" s="964"/>
      <c r="AJ115" s="965"/>
      <c r="AK115" s="966" t="s">
        <v>222</v>
      </c>
      <c r="AL115" s="964"/>
      <c r="AM115" s="964"/>
      <c r="AN115" s="964"/>
      <c r="AO115" s="965"/>
      <c r="AP115" s="967" t="s">
        <v>222</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222</v>
      </c>
      <c r="BR115" s="950"/>
      <c r="BS115" s="950"/>
      <c r="BT115" s="950"/>
      <c r="BU115" s="950"/>
      <c r="BV115" s="950" t="s">
        <v>222</v>
      </c>
      <c r="BW115" s="950"/>
      <c r="BX115" s="950"/>
      <c r="BY115" s="950"/>
      <c r="BZ115" s="950"/>
      <c r="CA115" s="950" t="s">
        <v>222</v>
      </c>
      <c r="CB115" s="950"/>
      <c r="CC115" s="950"/>
      <c r="CD115" s="950"/>
      <c r="CE115" s="950"/>
      <c r="CF115" s="944" t="s">
        <v>222</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222</v>
      </c>
      <c r="DH115" s="989"/>
      <c r="DI115" s="989"/>
      <c r="DJ115" s="989"/>
      <c r="DK115" s="990"/>
      <c r="DL115" s="991" t="s">
        <v>222</v>
      </c>
      <c r="DM115" s="989"/>
      <c r="DN115" s="989"/>
      <c r="DO115" s="989"/>
      <c r="DP115" s="990"/>
      <c r="DQ115" s="991" t="s">
        <v>222</v>
      </c>
      <c r="DR115" s="989"/>
      <c r="DS115" s="989"/>
      <c r="DT115" s="989"/>
      <c r="DU115" s="990"/>
      <c r="DV115" s="992" t="s">
        <v>222</v>
      </c>
      <c r="DW115" s="993"/>
      <c r="DX115" s="993"/>
      <c r="DY115" s="993"/>
      <c r="DZ115" s="994"/>
    </row>
    <row r="116" spans="1:130" s="199" customFormat="1" ht="26.25" customHeight="1">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222</v>
      </c>
      <c r="AB116" s="989"/>
      <c r="AC116" s="989"/>
      <c r="AD116" s="989"/>
      <c r="AE116" s="990"/>
      <c r="AF116" s="991" t="s">
        <v>222</v>
      </c>
      <c r="AG116" s="989"/>
      <c r="AH116" s="989"/>
      <c r="AI116" s="989"/>
      <c r="AJ116" s="990"/>
      <c r="AK116" s="991" t="s">
        <v>222</v>
      </c>
      <c r="AL116" s="989"/>
      <c r="AM116" s="989"/>
      <c r="AN116" s="989"/>
      <c r="AO116" s="990"/>
      <c r="AP116" s="992" t="s">
        <v>222</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222</v>
      </c>
      <c r="DH116" s="989"/>
      <c r="DI116" s="989"/>
      <c r="DJ116" s="989"/>
      <c r="DK116" s="990"/>
      <c r="DL116" s="991" t="s">
        <v>222</v>
      </c>
      <c r="DM116" s="989"/>
      <c r="DN116" s="989"/>
      <c r="DO116" s="989"/>
      <c r="DP116" s="990"/>
      <c r="DQ116" s="991" t="s">
        <v>222</v>
      </c>
      <c r="DR116" s="989"/>
      <c r="DS116" s="989"/>
      <c r="DT116" s="989"/>
      <c r="DU116" s="990"/>
      <c r="DV116" s="992" t="s">
        <v>222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1048922</v>
      </c>
      <c r="AB117" s="1007"/>
      <c r="AC117" s="1007"/>
      <c r="AD117" s="1007"/>
      <c r="AE117" s="1008"/>
      <c r="AF117" s="1009">
        <v>1001580</v>
      </c>
      <c r="AG117" s="1007"/>
      <c r="AH117" s="1007"/>
      <c r="AI117" s="1007"/>
      <c r="AJ117" s="1008"/>
      <c r="AK117" s="1009">
        <v>929982</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222</v>
      </c>
      <c r="BR117" s="950"/>
      <c r="BS117" s="950"/>
      <c r="BT117" s="950"/>
      <c r="BU117" s="950"/>
      <c r="BV117" s="950" t="s">
        <v>222</v>
      </c>
      <c r="BW117" s="950"/>
      <c r="BX117" s="950"/>
      <c r="BY117" s="950"/>
      <c r="BZ117" s="950"/>
      <c r="CA117" s="950" t="s">
        <v>222</v>
      </c>
      <c r="CB117" s="950"/>
      <c r="CC117" s="950"/>
      <c r="CD117" s="950"/>
      <c r="CE117" s="950"/>
      <c r="CF117" s="944" t="s">
        <v>222</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222</v>
      </c>
      <c r="DH117" s="989"/>
      <c r="DI117" s="989"/>
      <c r="DJ117" s="989"/>
      <c r="DK117" s="990"/>
      <c r="DL117" s="991" t="s">
        <v>222</v>
      </c>
      <c r="DM117" s="989"/>
      <c r="DN117" s="989"/>
      <c r="DO117" s="989"/>
      <c r="DP117" s="990"/>
      <c r="DQ117" s="991" t="s">
        <v>222</v>
      </c>
      <c r="DR117" s="989"/>
      <c r="DS117" s="989"/>
      <c r="DT117" s="989"/>
      <c r="DU117" s="990"/>
      <c r="DV117" s="992" t="s">
        <v>222</v>
      </c>
      <c r="DW117" s="993"/>
      <c r="DX117" s="993"/>
      <c r="DY117" s="993"/>
      <c r="DZ117" s="994"/>
    </row>
    <row r="118" spans="1:130" s="199" customFormat="1" ht="26.25" customHeight="1">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288</v>
      </c>
      <c r="AG118" s="915"/>
      <c r="AH118" s="915"/>
      <c r="AI118" s="915"/>
      <c r="AJ118" s="916"/>
      <c r="AK118" s="914" t="s">
        <v>287</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222</v>
      </c>
      <c r="BR118" s="1028"/>
      <c r="BS118" s="1028"/>
      <c r="BT118" s="1028"/>
      <c r="BU118" s="1028"/>
      <c r="BV118" s="1028" t="s">
        <v>222</v>
      </c>
      <c r="BW118" s="1028"/>
      <c r="BX118" s="1028"/>
      <c r="BY118" s="1028"/>
      <c r="BZ118" s="1028"/>
      <c r="CA118" s="1028" t="s">
        <v>222</v>
      </c>
      <c r="CB118" s="1028"/>
      <c r="CC118" s="1028"/>
      <c r="CD118" s="1028"/>
      <c r="CE118" s="1028"/>
      <c r="CF118" s="944" t="s">
        <v>222</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222</v>
      </c>
      <c r="DH118" s="989"/>
      <c r="DI118" s="989"/>
      <c r="DJ118" s="989"/>
      <c r="DK118" s="990"/>
      <c r="DL118" s="991" t="s">
        <v>222</v>
      </c>
      <c r="DM118" s="989"/>
      <c r="DN118" s="989"/>
      <c r="DO118" s="989"/>
      <c r="DP118" s="990"/>
      <c r="DQ118" s="991" t="s">
        <v>222</v>
      </c>
      <c r="DR118" s="989"/>
      <c r="DS118" s="989"/>
      <c r="DT118" s="989"/>
      <c r="DU118" s="990"/>
      <c r="DV118" s="992" t="s">
        <v>222</v>
      </c>
      <c r="DW118" s="993"/>
      <c r="DX118" s="993"/>
      <c r="DY118" s="993"/>
      <c r="DZ118" s="994"/>
    </row>
    <row r="119" spans="1:130" s="199" customFormat="1" ht="26.25" customHeight="1">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222</v>
      </c>
      <c r="AB119" s="922"/>
      <c r="AC119" s="922"/>
      <c r="AD119" s="922"/>
      <c r="AE119" s="923"/>
      <c r="AF119" s="924" t="s">
        <v>222</v>
      </c>
      <c r="AG119" s="922"/>
      <c r="AH119" s="922"/>
      <c r="AI119" s="922"/>
      <c r="AJ119" s="923"/>
      <c r="AK119" s="924" t="s">
        <v>222</v>
      </c>
      <c r="AL119" s="922"/>
      <c r="AM119" s="922"/>
      <c r="AN119" s="922"/>
      <c r="AO119" s="923"/>
      <c r="AP119" s="925" t="s">
        <v>222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438</v>
      </c>
      <c r="BP119" s="1036"/>
      <c r="BQ119" s="1027">
        <v>8435102</v>
      </c>
      <c r="BR119" s="1028"/>
      <c r="BS119" s="1028"/>
      <c r="BT119" s="1028"/>
      <c r="BU119" s="1028"/>
      <c r="BV119" s="1028">
        <v>8471249</v>
      </c>
      <c r="BW119" s="1028"/>
      <c r="BX119" s="1028"/>
      <c r="BY119" s="1028"/>
      <c r="BZ119" s="1028"/>
      <c r="CA119" s="1028">
        <v>8222403</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222</v>
      </c>
      <c r="DH119" s="1014"/>
      <c r="DI119" s="1014"/>
      <c r="DJ119" s="1014"/>
      <c r="DK119" s="1015"/>
      <c r="DL119" s="1013" t="s">
        <v>222</v>
      </c>
      <c r="DM119" s="1014"/>
      <c r="DN119" s="1014"/>
      <c r="DO119" s="1014"/>
      <c r="DP119" s="1015"/>
      <c r="DQ119" s="1013" t="s">
        <v>222</v>
      </c>
      <c r="DR119" s="1014"/>
      <c r="DS119" s="1014"/>
      <c r="DT119" s="1014"/>
      <c r="DU119" s="1015"/>
      <c r="DV119" s="1016" t="s">
        <v>222</v>
      </c>
      <c r="DW119" s="1017"/>
      <c r="DX119" s="1017"/>
      <c r="DY119" s="1017"/>
      <c r="DZ119" s="1018"/>
    </row>
    <row r="120" spans="1:130" s="199" customFormat="1" ht="26.25" customHeight="1">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2309455</v>
      </c>
      <c r="BR120" s="957"/>
      <c r="BS120" s="957"/>
      <c r="BT120" s="957"/>
      <c r="BU120" s="957"/>
      <c r="BV120" s="957">
        <v>2394866</v>
      </c>
      <c r="BW120" s="957"/>
      <c r="BX120" s="957"/>
      <c r="BY120" s="957"/>
      <c r="BZ120" s="957"/>
      <c r="CA120" s="957">
        <v>2696617</v>
      </c>
      <c r="CB120" s="957"/>
      <c r="CC120" s="957"/>
      <c r="CD120" s="957"/>
      <c r="CE120" s="957"/>
      <c r="CF120" s="971">
        <v>86.3</v>
      </c>
      <c r="CG120" s="972"/>
      <c r="CH120" s="972"/>
      <c r="CI120" s="972"/>
      <c r="CJ120" s="972"/>
      <c r="CK120" s="1037" t="s">
        <v>442</v>
      </c>
      <c r="CL120" s="1038"/>
      <c r="CM120" s="1038"/>
      <c r="CN120" s="1038"/>
      <c r="CO120" s="1039"/>
      <c r="CP120" s="1045" t="s">
        <v>443</v>
      </c>
      <c r="CQ120" s="1046"/>
      <c r="CR120" s="1046"/>
      <c r="CS120" s="1046"/>
      <c r="CT120" s="1046"/>
      <c r="CU120" s="1046"/>
      <c r="CV120" s="1046"/>
      <c r="CW120" s="1046"/>
      <c r="CX120" s="1046"/>
      <c r="CY120" s="1046"/>
      <c r="CZ120" s="1046"/>
      <c r="DA120" s="1046"/>
      <c r="DB120" s="1046"/>
      <c r="DC120" s="1046"/>
      <c r="DD120" s="1046"/>
      <c r="DE120" s="1046"/>
      <c r="DF120" s="1047"/>
      <c r="DG120" s="956">
        <v>1977478</v>
      </c>
      <c r="DH120" s="957"/>
      <c r="DI120" s="957"/>
      <c r="DJ120" s="957"/>
      <c r="DK120" s="957"/>
      <c r="DL120" s="957">
        <v>2174157</v>
      </c>
      <c r="DM120" s="957"/>
      <c r="DN120" s="957"/>
      <c r="DO120" s="957"/>
      <c r="DP120" s="957"/>
      <c r="DQ120" s="957">
        <v>2142483</v>
      </c>
      <c r="DR120" s="957"/>
      <c r="DS120" s="957"/>
      <c r="DT120" s="957"/>
      <c r="DU120" s="957"/>
      <c r="DV120" s="958">
        <v>68.599999999999994</v>
      </c>
      <c r="DW120" s="958"/>
      <c r="DX120" s="958"/>
      <c r="DY120" s="958"/>
      <c r="DZ120" s="959"/>
    </row>
    <row r="121" spans="1:130" s="199" customFormat="1" ht="26.25" customHeight="1">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222</v>
      </c>
      <c r="AB121" s="989"/>
      <c r="AC121" s="989"/>
      <c r="AD121" s="989"/>
      <c r="AE121" s="990"/>
      <c r="AF121" s="991" t="s">
        <v>222</v>
      </c>
      <c r="AG121" s="989"/>
      <c r="AH121" s="989"/>
      <c r="AI121" s="989"/>
      <c r="AJ121" s="990"/>
      <c r="AK121" s="991" t="s">
        <v>222</v>
      </c>
      <c r="AL121" s="989"/>
      <c r="AM121" s="989"/>
      <c r="AN121" s="989"/>
      <c r="AO121" s="990"/>
      <c r="AP121" s="992" t="s">
        <v>222</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v>9916</v>
      </c>
      <c r="BR121" s="950"/>
      <c r="BS121" s="950"/>
      <c r="BT121" s="950"/>
      <c r="BU121" s="950"/>
      <c r="BV121" s="950">
        <v>5021</v>
      </c>
      <c r="BW121" s="950"/>
      <c r="BX121" s="950"/>
      <c r="BY121" s="950"/>
      <c r="BZ121" s="950"/>
      <c r="CA121" s="950" t="s">
        <v>222</v>
      </c>
      <c r="CB121" s="950"/>
      <c r="CC121" s="950"/>
      <c r="CD121" s="950"/>
      <c r="CE121" s="950"/>
      <c r="CF121" s="944" t="s">
        <v>222</v>
      </c>
      <c r="CG121" s="945"/>
      <c r="CH121" s="945"/>
      <c r="CI121" s="945"/>
      <c r="CJ121" s="945"/>
      <c r="CK121" s="1040"/>
      <c r="CL121" s="1041"/>
      <c r="CM121" s="1041"/>
      <c r="CN121" s="1041"/>
      <c r="CO121" s="1042"/>
      <c r="CP121" s="1050" t="s">
        <v>446</v>
      </c>
      <c r="CQ121" s="1051"/>
      <c r="CR121" s="1051"/>
      <c r="CS121" s="1051"/>
      <c r="CT121" s="1051"/>
      <c r="CU121" s="1051"/>
      <c r="CV121" s="1051"/>
      <c r="CW121" s="1051"/>
      <c r="CX121" s="1051"/>
      <c r="CY121" s="1051"/>
      <c r="CZ121" s="1051"/>
      <c r="DA121" s="1051"/>
      <c r="DB121" s="1051"/>
      <c r="DC121" s="1051"/>
      <c r="DD121" s="1051"/>
      <c r="DE121" s="1051"/>
      <c r="DF121" s="1052"/>
      <c r="DG121" s="949" t="s">
        <v>222</v>
      </c>
      <c r="DH121" s="950"/>
      <c r="DI121" s="950"/>
      <c r="DJ121" s="950"/>
      <c r="DK121" s="950"/>
      <c r="DL121" s="950" t="s">
        <v>222</v>
      </c>
      <c r="DM121" s="950"/>
      <c r="DN121" s="950"/>
      <c r="DO121" s="950"/>
      <c r="DP121" s="950"/>
      <c r="DQ121" s="950" t="s">
        <v>222</v>
      </c>
      <c r="DR121" s="950"/>
      <c r="DS121" s="950"/>
      <c r="DT121" s="950"/>
      <c r="DU121" s="950"/>
      <c r="DV121" s="951" t="s">
        <v>222</v>
      </c>
      <c r="DW121" s="951"/>
      <c r="DX121" s="951"/>
      <c r="DY121" s="951"/>
      <c r="DZ121" s="952"/>
    </row>
    <row r="122" spans="1:130" s="199" customFormat="1" ht="26.25" customHeight="1">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22"/>
      <c r="AV122" s="1023"/>
      <c r="AW122" s="1023"/>
      <c r="AX122" s="1023"/>
      <c r="AY122" s="1024"/>
      <c r="AZ122" s="1004" t="s">
        <v>447</v>
      </c>
      <c r="BA122" s="995"/>
      <c r="BB122" s="995"/>
      <c r="BC122" s="995"/>
      <c r="BD122" s="995"/>
      <c r="BE122" s="995"/>
      <c r="BF122" s="995"/>
      <c r="BG122" s="995"/>
      <c r="BH122" s="995"/>
      <c r="BI122" s="995"/>
      <c r="BJ122" s="995"/>
      <c r="BK122" s="995"/>
      <c r="BL122" s="995"/>
      <c r="BM122" s="995"/>
      <c r="BN122" s="995"/>
      <c r="BO122" s="995"/>
      <c r="BP122" s="996"/>
      <c r="BQ122" s="1027">
        <v>5774943</v>
      </c>
      <c r="BR122" s="1028"/>
      <c r="BS122" s="1028"/>
      <c r="BT122" s="1028"/>
      <c r="BU122" s="1028"/>
      <c r="BV122" s="1028">
        <v>5789170</v>
      </c>
      <c r="BW122" s="1028"/>
      <c r="BX122" s="1028"/>
      <c r="BY122" s="1028"/>
      <c r="BZ122" s="1028"/>
      <c r="CA122" s="1028">
        <v>5453506</v>
      </c>
      <c r="CB122" s="1028"/>
      <c r="CC122" s="1028"/>
      <c r="CD122" s="1028"/>
      <c r="CE122" s="1028"/>
      <c r="CF122" s="1048">
        <v>174.5</v>
      </c>
      <c r="CG122" s="1049"/>
      <c r="CH122" s="1049"/>
      <c r="CI122" s="1049"/>
      <c r="CJ122" s="1049"/>
      <c r="CK122" s="1040"/>
      <c r="CL122" s="1041"/>
      <c r="CM122" s="1041"/>
      <c r="CN122" s="1041"/>
      <c r="CO122" s="1042"/>
      <c r="CP122" s="1050" t="s">
        <v>448</v>
      </c>
      <c r="CQ122" s="1051"/>
      <c r="CR122" s="1051"/>
      <c r="CS122" s="1051"/>
      <c r="CT122" s="1051"/>
      <c r="CU122" s="1051"/>
      <c r="CV122" s="1051"/>
      <c r="CW122" s="1051"/>
      <c r="CX122" s="1051"/>
      <c r="CY122" s="1051"/>
      <c r="CZ122" s="1051"/>
      <c r="DA122" s="1051"/>
      <c r="DB122" s="1051"/>
      <c r="DC122" s="1051"/>
      <c r="DD122" s="1051"/>
      <c r="DE122" s="1051"/>
      <c r="DF122" s="1052"/>
      <c r="DG122" s="949" t="s">
        <v>222</v>
      </c>
      <c r="DH122" s="950"/>
      <c r="DI122" s="950"/>
      <c r="DJ122" s="950"/>
      <c r="DK122" s="950"/>
      <c r="DL122" s="950" t="s">
        <v>222</v>
      </c>
      <c r="DM122" s="950"/>
      <c r="DN122" s="950"/>
      <c r="DO122" s="950"/>
      <c r="DP122" s="950"/>
      <c r="DQ122" s="950" t="s">
        <v>222</v>
      </c>
      <c r="DR122" s="950"/>
      <c r="DS122" s="950"/>
      <c r="DT122" s="950"/>
      <c r="DU122" s="950"/>
      <c r="DV122" s="951" t="s">
        <v>222</v>
      </c>
      <c r="DW122" s="951"/>
      <c r="DX122" s="951"/>
      <c r="DY122" s="951"/>
      <c r="DZ122" s="952"/>
    </row>
    <row r="123" spans="1:130" s="199" customFormat="1" ht="26.25" customHeight="1">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222</v>
      </c>
      <c r="AB123" s="989"/>
      <c r="AC123" s="989"/>
      <c r="AD123" s="989"/>
      <c r="AE123" s="990"/>
      <c r="AF123" s="991" t="s">
        <v>222</v>
      </c>
      <c r="AG123" s="989"/>
      <c r="AH123" s="989"/>
      <c r="AI123" s="989"/>
      <c r="AJ123" s="990"/>
      <c r="AK123" s="991" t="s">
        <v>222</v>
      </c>
      <c r="AL123" s="989"/>
      <c r="AM123" s="989"/>
      <c r="AN123" s="989"/>
      <c r="AO123" s="990"/>
      <c r="AP123" s="992" t="s">
        <v>222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449</v>
      </c>
      <c r="BP123" s="1036"/>
      <c r="BQ123" s="1095">
        <v>8094314</v>
      </c>
      <c r="BR123" s="1096"/>
      <c r="BS123" s="1096"/>
      <c r="BT123" s="1096"/>
      <c r="BU123" s="1096"/>
      <c r="BV123" s="1096">
        <v>8189057</v>
      </c>
      <c r="BW123" s="1096"/>
      <c r="BX123" s="1096"/>
      <c r="BY123" s="1096"/>
      <c r="BZ123" s="1096"/>
      <c r="CA123" s="1096">
        <v>8150123</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450</v>
      </c>
      <c r="DH123" s="989"/>
      <c r="DI123" s="989"/>
      <c r="DJ123" s="989"/>
      <c r="DK123" s="990"/>
      <c r="DL123" s="991" t="s">
        <v>450</v>
      </c>
      <c r="DM123" s="989"/>
      <c r="DN123" s="989"/>
      <c r="DO123" s="989"/>
      <c r="DP123" s="990"/>
      <c r="DQ123" s="991" t="s">
        <v>450</v>
      </c>
      <c r="DR123" s="989"/>
      <c r="DS123" s="989"/>
      <c r="DT123" s="989"/>
      <c r="DU123" s="990"/>
      <c r="DV123" s="992" t="s">
        <v>450</v>
      </c>
      <c r="DW123" s="993"/>
      <c r="DX123" s="993"/>
      <c r="DY123" s="993"/>
      <c r="DZ123" s="994"/>
    </row>
    <row r="124" spans="1:130" s="199" customFormat="1" ht="26.25" customHeight="1" thickBot="1">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1091" t="s">
        <v>451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11.1</v>
      </c>
      <c r="BR124" s="1058"/>
      <c r="BS124" s="1058"/>
      <c r="BT124" s="1058"/>
      <c r="BU124" s="1058"/>
      <c r="BV124" s="1058">
        <v>8.8000000000000007</v>
      </c>
      <c r="BW124" s="1058"/>
      <c r="BX124" s="1058"/>
      <c r="BY124" s="1058"/>
      <c r="BZ124" s="1058"/>
      <c r="CA124" s="1058">
        <v>2.2999999999999998</v>
      </c>
      <c r="CB124" s="1058"/>
      <c r="CC124" s="1058"/>
      <c r="CD124" s="1058"/>
      <c r="CE124" s="1058"/>
      <c r="CF124" s="1059"/>
      <c r="CG124" s="1060"/>
      <c r="CH124" s="1060"/>
      <c r="CI124" s="1060"/>
      <c r="CJ124" s="1061"/>
      <c r="CK124" s="1043"/>
      <c r="CL124" s="1043"/>
      <c r="CM124" s="1043"/>
      <c r="CN124" s="1043"/>
      <c r="CO124" s="1044"/>
      <c r="CP124" s="1050" t="s">
        <v>452</v>
      </c>
      <c r="CQ124" s="1051"/>
      <c r="CR124" s="1051"/>
      <c r="CS124" s="1051"/>
      <c r="CT124" s="1051"/>
      <c r="CU124" s="1051"/>
      <c r="CV124" s="1051"/>
      <c r="CW124" s="1051"/>
      <c r="CX124" s="1051"/>
      <c r="CY124" s="1051"/>
      <c r="CZ124" s="1051"/>
      <c r="DA124" s="1051"/>
      <c r="DB124" s="1051"/>
      <c r="DC124" s="1051"/>
      <c r="DD124" s="1051"/>
      <c r="DE124" s="1051"/>
      <c r="DF124" s="1052"/>
      <c r="DG124" s="1035" t="s">
        <v>222</v>
      </c>
      <c r="DH124" s="1014"/>
      <c r="DI124" s="1014"/>
      <c r="DJ124" s="1014"/>
      <c r="DK124" s="1015"/>
      <c r="DL124" s="1013" t="s">
        <v>222</v>
      </c>
      <c r="DM124" s="1014"/>
      <c r="DN124" s="1014"/>
      <c r="DO124" s="1014"/>
      <c r="DP124" s="1015"/>
      <c r="DQ124" s="1013" t="s">
        <v>222</v>
      </c>
      <c r="DR124" s="1014"/>
      <c r="DS124" s="1014"/>
      <c r="DT124" s="1014"/>
      <c r="DU124" s="1015"/>
      <c r="DV124" s="1016" t="s">
        <v>222</v>
      </c>
      <c r="DW124" s="1017"/>
      <c r="DX124" s="1017"/>
      <c r="DY124" s="1017"/>
      <c r="DZ124" s="1018"/>
    </row>
    <row r="125" spans="1:130" s="199" customFormat="1" ht="26.25" customHeight="1">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453</v>
      </c>
      <c r="CL125" s="1038"/>
      <c r="CM125" s="1038"/>
      <c r="CN125" s="1038"/>
      <c r="CO125" s="1039"/>
      <c r="CP125" s="970" t="s">
        <v>454</v>
      </c>
      <c r="CQ125" s="919"/>
      <c r="CR125" s="919"/>
      <c r="CS125" s="919"/>
      <c r="CT125" s="919"/>
      <c r="CU125" s="919"/>
      <c r="CV125" s="919"/>
      <c r="CW125" s="919"/>
      <c r="CX125" s="919"/>
      <c r="CY125" s="919"/>
      <c r="CZ125" s="919"/>
      <c r="DA125" s="919"/>
      <c r="DB125" s="919"/>
      <c r="DC125" s="919"/>
      <c r="DD125" s="919"/>
      <c r="DE125" s="919"/>
      <c r="DF125" s="920"/>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9" customFormat="1" ht="26.25" customHeight="1" thickBot="1">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222</v>
      </c>
      <c r="AB126" s="989"/>
      <c r="AC126" s="989"/>
      <c r="AD126" s="989"/>
      <c r="AE126" s="990"/>
      <c r="AF126" s="991" t="s">
        <v>222</v>
      </c>
      <c r="AG126" s="989"/>
      <c r="AH126" s="989"/>
      <c r="AI126" s="989"/>
      <c r="AJ126" s="990"/>
      <c r="AK126" s="991" t="s">
        <v>222</v>
      </c>
      <c r="AL126" s="989"/>
      <c r="AM126" s="989"/>
      <c r="AN126" s="989"/>
      <c r="AO126" s="990"/>
      <c r="AP126" s="992" t="s">
        <v>222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455</v>
      </c>
      <c r="CQ126" s="980"/>
      <c r="CR126" s="980"/>
      <c r="CS126" s="980"/>
      <c r="CT126" s="980"/>
      <c r="CU126" s="980"/>
      <c r="CV126" s="980"/>
      <c r="CW126" s="980"/>
      <c r="CX126" s="980"/>
      <c r="CY126" s="980"/>
      <c r="CZ126" s="980"/>
      <c r="DA126" s="980"/>
      <c r="DB126" s="980"/>
      <c r="DC126" s="980"/>
      <c r="DD126" s="980"/>
      <c r="DE126" s="980"/>
      <c r="DF126" s="981"/>
      <c r="DG126" s="949" t="s">
        <v>222</v>
      </c>
      <c r="DH126" s="950"/>
      <c r="DI126" s="950"/>
      <c r="DJ126" s="950"/>
      <c r="DK126" s="950"/>
      <c r="DL126" s="950" t="s">
        <v>222</v>
      </c>
      <c r="DM126" s="950"/>
      <c r="DN126" s="950"/>
      <c r="DO126" s="950"/>
      <c r="DP126" s="950"/>
      <c r="DQ126" s="950" t="s">
        <v>222</v>
      </c>
      <c r="DR126" s="950"/>
      <c r="DS126" s="950"/>
      <c r="DT126" s="950"/>
      <c r="DU126" s="950"/>
      <c r="DV126" s="951" t="s">
        <v>222</v>
      </c>
      <c r="DW126" s="951"/>
      <c r="DX126" s="951"/>
      <c r="DY126" s="951"/>
      <c r="DZ126" s="952"/>
    </row>
    <row r="127" spans="1:130" s="199" customFormat="1" ht="26.25" customHeight="1">
      <c r="A127" s="1090"/>
      <c r="B127" s="978"/>
      <c r="C127" s="1032" t="s">
        <v>456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222</v>
      </c>
      <c r="AB127" s="989"/>
      <c r="AC127" s="989"/>
      <c r="AD127" s="989"/>
      <c r="AE127" s="990"/>
      <c r="AF127" s="991" t="s">
        <v>222</v>
      </c>
      <c r="AG127" s="989"/>
      <c r="AH127" s="989"/>
      <c r="AI127" s="989"/>
      <c r="AJ127" s="990"/>
      <c r="AK127" s="991" t="s">
        <v>222</v>
      </c>
      <c r="AL127" s="989"/>
      <c r="AM127" s="989"/>
      <c r="AN127" s="989"/>
      <c r="AO127" s="990"/>
      <c r="AP127" s="992" t="s">
        <v>222</v>
      </c>
      <c r="AQ127" s="993"/>
      <c r="AR127" s="993"/>
      <c r="AS127" s="993"/>
      <c r="AT127" s="994"/>
      <c r="AU127" s="235"/>
      <c r="AV127" s="235"/>
      <c r="AW127" s="235"/>
      <c r="AX127" s="1062" t="s">
        <v>457</v>
      </c>
      <c r="AY127" s="1063"/>
      <c r="AZ127" s="1063"/>
      <c r="BA127" s="1063"/>
      <c r="BB127" s="1063"/>
      <c r="BC127" s="1063"/>
      <c r="BD127" s="1063"/>
      <c r="BE127" s="1064"/>
      <c r="BF127" s="1065" t="s">
        <v>458</v>
      </c>
      <c r="BG127" s="1063"/>
      <c r="BH127" s="1063"/>
      <c r="BI127" s="1063"/>
      <c r="BJ127" s="1063"/>
      <c r="BK127" s="1063"/>
      <c r="BL127" s="1064"/>
      <c r="BM127" s="1065" t="s">
        <v>459</v>
      </c>
      <c r="BN127" s="1063"/>
      <c r="BO127" s="1063"/>
      <c r="BP127" s="1063"/>
      <c r="BQ127" s="1063"/>
      <c r="BR127" s="1063"/>
      <c r="BS127" s="1064"/>
      <c r="BT127" s="1065" t="s">
        <v>460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461</v>
      </c>
      <c r="CQ127" s="980"/>
      <c r="CR127" s="980"/>
      <c r="CS127" s="980"/>
      <c r="CT127" s="980"/>
      <c r="CU127" s="980"/>
      <c r="CV127" s="980"/>
      <c r="CW127" s="980"/>
      <c r="CX127" s="980"/>
      <c r="CY127" s="980"/>
      <c r="CZ127" s="980"/>
      <c r="DA127" s="980"/>
      <c r="DB127" s="980"/>
      <c r="DC127" s="980"/>
      <c r="DD127" s="980"/>
      <c r="DE127" s="980"/>
      <c r="DF127" s="981"/>
      <c r="DG127" s="949" t="s">
        <v>222</v>
      </c>
      <c r="DH127" s="950"/>
      <c r="DI127" s="950"/>
      <c r="DJ127" s="950"/>
      <c r="DK127" s="950"/>
      <c r="DL127" s="950" t="s">
        <v>222</v>
      </c>
      <c r="DM127" s="950"/>
      <c r="DN127" s="950"/>
      <c r="DO127" s="950"/>
      <c r="DP127" s="950"/>
      <c r="DQ127" s="950" t="s">
        <v>222</v>
      </c>
      <c r="DR127" s="950"/>
      <c r="DS127" s="950"/>
      <c r="DT127" s="950"/>
      <c r="DU127" s="950"/>
      <c r="DV127" s="951" t="s">
        <v>222</v>
      </c>
      <c r="DW127" s="951"/>
      <c r="DX127" s="951"/>
      <c r="DY127" s="951"/>
      <c r="DZ127" s="952"/>
    </row>
    <row r="128" spans="1:130" s="199" customFormat="1" ht="26.25" customHeight="1" thickBot="1">
      <c r="A128" s="1073" t="s">
        <v>462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463</v>
      </c>
      <c r="X128" s="1075"/>
      <c r="Y128" s="1075"/>
      <c r="Z128" s="1076"/>
      <c r="AA128" s="1077">
        <v>16083</v>
      </c>
      <c r="AB128" s="1078"/>
      <c r="AC128" s="1078"/>
      <c r="AD128" s="1078"/>
      <c r="AE128" s="1079"/>
      <c r="AF128" s="1080">
        <v>5121</v>
      </c>
      <c r="AG128" s="1078"/>
      <c r="AH128" s="1078"/>
      <c r="AI128" s="1078"/>
      <c r="AJ128" s="1079"/>
      <c r="AK128" s="1080">
        <v>5119</v>
      </c>
      <c r="AL128" s="1078"/>
      <c r="AM128" s="1078"/>
      <c r="AN128" s="1078"/>
      <c r="AO128" s="1079"/>
      <c r="AP128" s="1081"/>
      <c r="AQ128" s="1082"/>
      <c r="AR128" s="1082"/>
      <c r="AS128" s="1082"/>
      <c r="AT128" s="1083"/>
      <c r="AU128" s="235"/>
      <c r="AV128" s="235"/>
      <c r="AW128" s="235"/>
      <c r="AX128" s="918" t="s">
        <v>464</v>
      </c>
      <c r="AY128" s="919"/>
      <c r="AZ128" s="919"/>
      <c r="BA128" s="919"/>
      <c r="BB128" s="919"/>
      <c r="BC128" s="919"/>
      <c r="BD128" s="919"/>
      <c r="BE128" s="920"/>
      <c r="BF128" s="1084" t="s">
        <v>465</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466</v>
      </c>
      <c r="CQ128" s="1067"/>
      <c r="CR128" s="1067"/>
      <c r="CS128" s="1067"/>
      <c r="CT128" s="1067"/>
      <c r="CU128" s="1067"/>
      <c r="CV128" s="1067"/>
      <c r="CW128" s="1067"/>
      <c r="CX128" s="1067"/>
      <c r="CY128" s="1067"/>
      <c r="CZ128" s="1067"/>
      <c r="DA128" s="1067"/>
      <c r="DB128" s="1067"/>
      <c r="DC128" s="1067"/>
      <c r="DD128" s="1067"/>
      <c r="DE128" s="1067"/>
      <c r="DF128" s="1068"/>
      <c r="DG128" s="1069" t="s">
        <v>222</v>
      </c>
      <c r="DH128" s="1070"/>
      <c r="DI128" s="1070"/>
      <c r="DJ128" s="1070"/>
      <c r="DK128" s="1070"/>
      <c r="DL128" s="1070" t="s">
        <v>222</v>
      </c>
      <c r="DM128" s="1070"/>
      <c r="DN128" s="1070"/>
      <c r="DO128" s="1070"/>
      <c r="DP128" s="1070"/>
      <c r="DQ128" s="1070" t="s">
        <v>222</v>
      </c>
      <c r="DR128" s="1070"/>
      <c r="DS128" s="1070"/>
      <c r="DT128" s="1070"/>
      <c r="DU128" s="1070"/>
      <c r="DV128" s="1071" t="s">
        <v>222</v>
      </c>
      <c r="DW128" s="1071"/>
      <c r="DX128" s="1071"/>
      <c r="DY128" s="1071"/>
      <c r="DZ128" s="1072"/>
    </row>
    <row r="129" spans="1:131" s="199"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467</v>
      </c>
      <c r="X129" s="1104"/>
      <c r="Y129" s="1104"/>
      <c r="Z129" s="1105"/>
      <c r="AA129" s="988">
        <v>3706031</v>
      </c>
      <c r="AB129" s="989"/>
      <c r="AC129" s="989"/>
      <c r="AD129" s="989"/>
      <c r="AE129" s="990"/>
      <c r="AF129" s="991">
        <v>3828677</v>
      </c>
      <c r="AG129" s="989"/>
      <c r="AH129" s="989"/>
      <c r="AI129" s="989"/>
      <c r="AJ129" s="990"/>
      <c r="AK129" s="991">
        <v>3742318</v>
      </c>
      <c r="AL129" s="989"/>
      <c r="AM129" s="989"/>
      <c r="AN129" s="989"/>
      <c r="AO129" s="990"/>
      <c r="AP129" s="1106"/>
      <c r="AQ129" s="1107"/>
      <c r="AR129" s="1107"/>
      <c r="AS129" s="1107"/>
      <c r="AT129" s="1108"/>
      <c r="AU129" s="237"/>
      <c r="AV129" s="237"/>
      <c r="AW129" s="237"/>
      <c r="AX129" s="1097" t="s">
        <v>468</v>
      </c>
      <c r="AY129" s="980"/>
      <c r="AZ129" s="980"/>
      <c r="BA129" s="980"/>
      <c r="BB129" s="980"/>
      <c r="BC129" s="980"/>
      <c r="BD129" s="980"/>
      <c r="BE129" s="981"/>
      <c r="BF129" s="1098" t="s">
        <v>388</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470</v>
      </c>
      <c r="X130" s="1104"/>
      <c r="Y130" s="1104"/>
      <c r="Z130" s="1105"/>
      <c r="AA130" s="988">
        <v>641709</v>
      </c>
      <c r="AB130" s="989"/>
      <c r="AC130" s="989"/>
      <c r="AD130" s="989"/>
      <c r="AE130" s="990"/>
      <c r="AF130" s="991">
        <v>629474</v>
      </c>
      <c r="AG130" s="989"/>
      <c r="AH130" s="989"/>
      <c r="AI130" s="989"/>
      <c r="AJ130" s="990"/>
      <c r="AK130" s="991">
        <v>617425</v>
      </c>
      <c r="AL130" s="989"/>
      <c r="AM130" s="989"/>
      <c r="AN130" s="989"/>
      <c r="AO130" s="990"/>
      <c r="AP130" s="1106"/>
      <c r="AQ130" s="1107"/>
      <c r="AR130" s="1107"/>
      <c r="AS130" s="1107"/>
      <c r="AT130" s="1108"/>
      <c r="AU130" s="237"/>
      <c r="AV130" s="237"/>
      <c r="AW130" s="237"/>
      <c r="AX130" s="1097" t="s">
        <v>471</v>
      </c>
      <c r="AY130" s="980"/>
      <c r="AZ130" s="980"/>
      <c r="BA130" s="980"/>
      <c r="BB130" s="980"/>
      <c r="BC130" s="980"/>
      <c r="BD130" s="980"/>
      <c r="BE130" s="981"/>
      <c r="BF130" s="1134">
        <v>11.3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472</v>
      </c>
      <c r="X131" s="1142"/>
      <c r="Y131" s="1142"/>
      <c r="Z131" s="1143"/>
      <c r="AA131" s="1035">
        <v>3064322</v>
      </c>
      <c r="AB131" s="1014"/>
      <c r="AC131" s="1014"/>
      <c r="AD131" s="1014"/>
      <c r="AE131" s="1015"/>
      <c r="AF131" s="1013">
        <v>3199203</v>
      </c>
      <c r="AG131" s="1014"/>
      <c r="AH131" s="1014"/>
      <c r="AI131" s="1014"/>
      <c r="AJ131" s="1015"/>
      <c r="AK131" s="1013">
        <v>3124893</v>
      </c>
      <c r="AL131" s="1014"/>
      <c r="AM131" s="1014"/>
      <c r="AN131" s="1014"/>
      <c r="AO131" s="1015"/>
      <c r="AP131" s="1144"/>
      <c r="AQ131" s="1145"/>
      <c r="AR131" s="1145"/>
      <c r="AS131" s="1145"/>
      <c r="AT131" s="1146"/>
      <c r="AU131" s="237"/>
      <c r="AV131" s="237"/>
      <c r="AW131" s="237"/>
      <c r="AX131" s="1116" t="s">
        <v>473</v>
      </c>
      <c r="AY131" s="1067"/>
      <c r="AZ131" s="1067"/>
      <c r="BA131" s="1067"/>
      <c r="BB131" s="1067"/>
      <c r="BC131" s="1067"/>
      <c r="BD131" s="1067"/>
      <c r="BE131" s="1068"/>
      <c r="BF131" s="1117">
        <v>2.2999999999999998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475</v>
      </c>
      <c r="W132" s="1127"/>
      <c r="X132" s="1127"/>
      <c r="Y132" s="1127"/>
      <c r="Z132" s="1128"/>
      <c r="AA132" s="1129">
        <v>12.763998040000001</v>
      </c>
      <c r="AB132" s="1130"/>
      <c r="AC132" s="1130"/>
      <c r="AD132" s="1130"/>
      <c r="AE132" s="1131"/>
      <c r="AF132" s="1132">
        <v>11.47113828</v>
      </c>
      <c r="AG132" s="1130"/>
      <c r="AH132" s="1130"/>
      <c r="AI132" s="1130"/>
      <c r="AJ132" s="1131"/>
      <c r="AK132" s="1132">
        <v>9.8383528649999992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476</v>
      </c>
      <c r="W133" s="1110"/>
      <c r="X133" s="1110"/>
      <c r="Y133" s="1110"/>
      <c r="Z133" s="1111"/>
      <c r="AA133" s="1112">
        <v>12</v>
      </c>
      <c r="AB133" s="1113"/>
      <c r="AC133" s="1113"/>
      <c r="AD133" s="1113"/>
      <c r="AE133" s="1114"/>
      <c r="AF133" s="1112">
        <v>11.9</v>
      </c>
      <c r="AG133" s="1113"/>
      <c r="AH133" s="1113"/>
      <c r="AI133" s="1113"/>
      <c r="AJ133" s="1114"/>
      <c r="AK133" s="1112">
        <v>11.3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4" zoomScaleNormal="85" zoomScaleSheetLayoutView="55" workbookViewId="0">
      <selection activeCell="K73" sqref="K73"/>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6"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477</v>
      </c>
      <c r="B5" s="248"/>
      <c r="C5" s="248"/>
      <c r="D5" s="248"/>
      <c r="E5" s="248"/>
      <c r="F5" s="248"/>
      <c r="G5" s="248"/>
      <c r="H5" s="248"/>
      <c r="I5" s="248"/>
      <c r="J5" s="248"/>
      <c r="K5" s="248"/>
      <c r="L5" s="248"/>
      <c r="M5" s="248"/>
      <c r="N5" s="248"/>
      <c r="O5" s="249"/>
    </row>
    <row r="6" spans="1:16">
      <c r="A6" s="250"/>
      <c r="B6" s="246"/>
      <c r="C6" s="246"/>
      <c r="D6" s="246"/>
      <c r="E6" s="246"/>
      <c r="F6" s="246"/>
      <c r="G6" s="251" t="s">
        <v>478</v>
      </c>
      <c r="H6" s="251"/>
      <c r="I6" s="251"/>
      <c r="J6" s="251"/>
      <c r="K6" s="246"/>
      <c r="L6" s="246"/>
      <c r="M6" s="246"/>
      <c r="N6" s="246"/>
    </row>
    <row r="7" spans="1:16">
      <c r="A7" s="250"/>
      <c r="B7" s="246"/>
      <c r="C7" s="246"/>
      <c r="D7" s="246"/>
      <c r="E7" s="246"/>
      <c r="F7" s="246"/>
      <c r="G7" s="253"/>
      <c r="H7" s="254"/>
      <c r="I7" s="254"/>
      <c r="J7" s="255"/>
      <c r="K7" s="1150" t="s">
        <v>479</v>
      </c>
      <c r="L7" s="256"/>
      <c r="M7" s="257" t="s">
        <v>480</v>
      </c>
      <c r="N7" s="258"/>
    </row>
    <row r="8" spans="1:16">
      <c r="A8" s="250"/>
      <c r="B8" s="246"/>
      <c r="C8" s="246"/>
      <c r="D8" s="246"/>
      <c r="E8" s="246"/>
      <c r="F8" s="246"/>
      <c r="G8" s="259"/>
      <c r="H8" s="260"/>
      <c r="I8" s="260"/>
      <c r="J8" s="261"/>
      <c r="K8" s="1151"/>
      <c r="L8" s="262" t="s">
        <v>481</v>
      </c>
      <c r="M8" s="263" t="s">
        <v>482</v>
      </c>
      <c r="N8" s="264" t="s">
        <v>483</v>
      </c>
    </row>
    <row r="9" spans="1:16">
      <c r="A9" s="250"/>
      <c r="B9" s="246"/>
      <c r="C9" s="246"/>
      <c r="D9" s="246"/>
      <c r="E9" s="246"/>
      <c r="F9" s="246"/>
      <c r="G9" s="1152" t="s">
        <v>484</v>
      </c>
      <c r="H9" s="1153"/>
      <c r="I9" s="1153"/>
      <c r="J9" s="1154"/>
      <c r="K9" s="265">
        <v>898589</v>
      </c>
      <c r="L9" s="266">
        <v>103381</v>
      </c>
      <c r="M9" s="267">
        <v>107954</v>
      </c>
      <c r="N9" s="268">
        <v>-4.2</v>
      </c>
    </row>
    <row r="10" spans="1:16">
      <c r="A10" s="250"/>
      <c r="B10" s="246"/>
      <c r="C10" s="246"/>
      <c r="D10" s="246"/>
      <c r="E10" s="246"/>
      <c r="F10" s="246"/>
      <c r="G10" s="1152" t="s">
        <v>485</v>
      </c>
      <c r="H10" s="1153"/>
      <c r="I10" s="1153"/>
      <c r="J10" s="1154"/>
      <c r="K10" s="269">
        <v>103004</v>
      </c>
      <c r="L10" s="270">
        <v>11850</v>
      </c>
      <c r="M10" s="271">
        <v>12579</v>
      </c>
      <c r="N10" s="272">
        <v>-5.8</v>
      </c>
    </row>
    <row r="11" spans="1:16" ht="13.5" customHeight="1">
      <c r="A11" s="250"/>
      <c r="B11" s="246"/>
      <c r="C11" s="246"/>
      <c r="D11" s="246"/>
      <c r="E11" s="246"/>
      <c r="F11" s="246"/>
      <c r="G11" s="1152" t="s">
        <v>486</v>
      </c>
      <c r="H11" s="1153"/>
      <c r="I11" s="1153"/>
      <c r="J11" s="1154"/>
      <c r="K11" s="269">
        <v>146199</v>
      </c>
      <c r="L11" s="270">
        <v>16820</v>
      </c>
      <c r="M11" s="271">
        <v>13215</v>
      </c>
      <c r="N11" s="272">
        <v>27.3</v>
      </c>
    </row>
    <row r="12" spans="1:16" ht="13.5" customHeight="1">
      <c r="A12" s="250"/>
      <c r="B12" s="246"/>
      <c r="C12" s="246"/>
      <c r="D12" s="246"/>
      <c r="E12" s="246"/>
      <c r="F12" s="246"/>
      <c r="G12" s="1152" t="s">
        <v>487</v>
      </c>
      <c r="H12" s="1153"/>
      <c r="I12" s="1153"/>
      <c r="J12" s="1154"/>
      <c r="K12" s="269">
        <v>14862</v>
      </c>
      <c r="L12" s="270">
        <v>1710</v>
      </c>
      <c r="M12" s="271">
        <v>1280</v>
      </c>
      <c r="N12" s="272">
        <v>33.6</v>
      </c>
    </row>
    <row r="13" spans="1:16" ht="13.5" customHeight="1">
      <c r="A13" s="250"/>
      <c r="B13" s="246"/>
      <c r="C13" s="246"/>
      <c r="D13" s="246"/>
      <c r="E13" s="246"/>
      <c r="F13" s="246"/>
      <c r="G13" s="1152" t="s">
        <v>488</v>
      </c>
      <c r="H13" s="1153"/>
      <c r="I13" s="1153"/>
      <c r="J13" s="1154"/>
      <c r="K13" s="269" t="s">
        <v>489</v>
      </c>
      <c r="L13" s="270" t="s">
        <v>489</v>
      </c>
      <c r="M13" s="271" t="s">
        <v>489</v>
      </c>
      <c r="N13" s="272" t="s">
        <v>489</v>
      </c>
    </row>
    <row r="14" spans="1:16" ht="13.5" customHeight="1">
      <c r="A14" s="250"/>
      <c r="B14" s="246"/>
      <c r="C14" s="246"/>
      <c r="D14" s="246"/>
      <c r="E14" s="246"/>
      <c r="F14" s="246"/>
      <c r="G14" s="1152" t="s">
        <v>490</v>
      </c>
      <c r="H14" s="1153"/>
      <c r="I14" s="1153"/>
      <c r="J14" s="1154"/>
      <c r="K14" s="269">
        <v>22236</v>
      </c>
      <c r="L14" s="270">
        <v>2558</v>
      </c>
      <c r="M14" s="271">
        <v>5658</v>
      </c>
      <c r="N14" s="272">
        <v>-54.8</v>
      </c>
    </row>
    <row r="15" spans="1:16" ht="13.5" customHeight="1">
      <c r="A15" s="250"/>
      <c r="B15" s="246"/>
      <c r="C15" s="246"/>
      <c r="D15" s="246"/>
      <c r="E15" s="246"/>
      <c r="F15" s="246"/>
      <c r="G15" s="1152" t="s">
        <v>491</v>
      </c>
      <c r="H15" s="1153"/>
      <c r="I15" s="1153"/>
      <c r="J15" s="1154"/>
      <c r="K15" s="269">
        <v>20510</v>
      </c>
      <c r="L15" s="270">
        <v>2360</v>
      </c>
      <c r="M15" s="271">
        <v>2915</v>
      </c>
      <c r="N15" s="272">
        <v>-19</v>
      </c>
    </row>
    <row r="16" spans="1:16">
      <c r="A16" s="250"/>
      <c r="B16" s="246"/>
      <c r="C16" s="246"/>
      <c r="D16" s="246"/>
      <c r="E16" s="246"/>
      <c r="F16" s="246"/>
      <c r="G16" s="1155" t="s">
        <v>492</v>
      </c>
      <c r="H16" s="1156"/>
      <c r="I16" s="1156"/>
      <c r="J16" s="1157"/>
      <c r="K16" s="270">
        <v>-71621</v>
      </c>
      <c r="L16" s="270">
        <v>-8240</v>
      </c>
      <c r="M16" s="271">
        <v>-10925</v>
      </c>
      <c r="N16" s="272">
        <v>-24.6</v>
      </c>
    </row>
    <row r="17" spans="1:16">
      <c r="A17" s="250"/>
      <c r="B17" s="246"/>
      <c r="C17" s="246"/>
      <c r="D17" s="246"/>
      <c r="E17" s="246"/>
      <c r="F17" s="246"/>
      <c r="G17" s="1155" t="s">
        <v>170</v>
      </c>
      <c r="H17" s="1156"/>
      <c r="I17" s="1156"/>
      <c r="J17" s="1157"/>
      <c r="K17" s="270">
        <v>1133779</v>
      </c>
      <c r="L17" s="270">
        <v>130439</v>
      </c>
      <c r="M17" s="271">
        <v>132676</v>
      </c>
      <c r="N17" s="272">
        <v>-1.7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493</v>
      </c>
      <c r="H19" s="246"/>
      <c r="I19" s="246"/>
      <c r="J19" s="246"/>
      <c r="K19" s="246"/>
      <c r="L19" s="246"/>
      <c r="M19" s="246"/>
      <c r="N19" s="246"/>
    </row>
    <row r="20" spans="1:16">
      <c r="A20" s="250"/>
      <c r="B20" s="246"/>
      <c r="C20" s="246"/>
      <c r="D20" s="246"/>
      <c r="E20" s="246"/>
      <c r="F20" s="246"/>
      <c r="G20" s="274"/>
      <c r="H20" s="275"/>
      <c r="I20" s="275"/>
      <c r="J20" s="276"/>
      <c r="K20" s="277" t="s">
        <v>494</v>
      </c>
      <c r="L20" s="278" t="s">
        <v>495</v>
      </c>
      <c r="M20" s="279" t="s">
        <v>496</v>
      </c>
      <c r="N20" s="280"/>
    </row>
    <row r="21" spans="1:16" s="286" customFormat="1">
      <c r="A21" s="281"/>
      <c r="B21" s="251"/>
      <c r="C21" s="251"/>
      <c r="D21" s="251"/>
      <c r="E21" s="251"/>
      <c r="F21" s="251"/>
      <c r="G21" s="1147" t="s">
        <v>497</v>
      </c>
      <c r="H21" s="1148"/>
      <c r="I21" s="1148"/>
      <c r="J21" s="1149"/>
      <c r="K21" s="282">
        <v>12.77</v>
      </c>
      <c r="L21" s="283">
        <v>12.61</v>
      </c>
      <c r="M21" s="284">
        <v>0.16</v>
      </c>
      <c r="N21" s="251"/>
      <c r="O21" s="285"/>
      <c r="P21" s="281"/>
    </row>
    <row r="22" spans="1:16" s="286" customFormat="1">
      <c r="A22" s="281"/>
      <c r="B22" s="251"/>
      <c r="C22" s="251"/>
      <c r="D22" s="251"/>
      <c r="E22" s="251"/>
      <c r="F22" s="251"/>
      <c r="G22" s="1147" t="s">
        <v>498</v>
      </c>
      <c r="H22" s="1148"/>
      <c r="I22" s="1148"/>
      <c r="J22" s="1149"/>
      <c r="K22" s="287">
        <v>90.6</v>
      </c>
      <c r="L22" s="288">
        <v>96.2</v>
      </c>
      <c r="M22" s="289">
        <v>-5.6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501</v>
      </c>
      <c r="H29" s="251"/>
      <c r="I29" s="251"/>
      <c r="J29" s="251"/>
      <c r="K29" s="246"/>
      <c r="L29" s="246"/>
      <c r="M29" s="246"/>
      <c r="N29" s="246"/>
      <c r="O29" s="295"/>
    </row>
    <row r="30" spans="1:16">
      <c r="A30" s="250"/>
      <c r="B30" s="246"/>
      <c r="C30" s="246"/>
      <c r="D30" s="246"/>
      <c r="E30" s="246"/>
      <c r="F30" s="246"/>
      <c r="G30" s="253"/>
      <c r="H30" s="254"/>
      <c r="I30" s="254"/>
      <c r="J30" s="255"/>
      <c r="K30" s="1150" t="s">
        <v>479</v>
      </c>
      <c r="L30" s="256"/>
      <c r="M30" s="257" t="s">
        <v>480</v>
      </c>
      <c r="N30" s="258"/>
    </row>
    <row r="31" spans="1:16">
      <c r="A31" s="250"/>
      <c r="B31" s="246"/>
      <c r="C31" s="246"/>
      <c r="D31" s="246"/>
      <c r="E31" s="246"/>
      <c r="F31" s="246"/>
      <c r="G31" s="259"/>
      <c r="H31" s="260"/>
      <c r="I31" s="260"/>
      <c r="J31" s="261"/>
      <c r="K31" s="1151"/>
      <c r="L31" s="262" t="s">
        <v>481</v>
      </c>
      <c r="M31" s="263" t="s">
        <v>482</v>
      </c>
      <c r="N31" s="264" t="s">
        <v>483</v>
      </c>
    </row>
    <row r="32" spans="1:16" ht="27" customHeight="1">
      <c r="A32" s="250"/>
      <c r="B32" s="246"/>
      <c r="C32" s="246"/>
      <c r="D32" s="246"/>
      <c r="E32" s="246"/>
      <c r="F32" s="246"/>
      <c r="G32" s="1163" t="s">
        <v>502</v>
      </c>
      <c r="H32" s="1164"/>
      <c r="I32" s="1164"/>
      <c r="J32" s="1165"/>
      <c r="K32" s="296">
        <v>753181</v>
      </c>
      <c r="L32" s="296">
        <v>86652</v>
      </c>
      <c r="M32" s="297">
        <v>67314</v>
      </c>
      <c r="N32" s="298">
        <v>28.7</v>
      </c>
    </row>
    <row r="33" spans="1:16" ht="13.5" customHeight="1">
      <c r="A33" s="250"/>
      <c r="B33" s="246"/>
      <c r="C33" s="246"/>
      <c r="D33" s="246"/>
      <c r="E33" s="246"/>
      <c r="F33" s="246"/>
      <c r="G33" s="1163" t="s">
        <v>503</v>
      </c>
      <c r="H33" s="1164"/>
      <c r="I33" s="1164"/>
      <c r="J33" s="1165"/>
      <c r="K33" s="296" t="s">
        <v>489</v>
      </c>
      <c r="L33" s="296" t="s">
        <v>489</v>
      </c>
      <c r="M33" s="297" t="s">
        <v>489</v>
      </c>
      <c r="N33" s="298" t="s">
        <v>489</v>
      </c>
    </row>
    <row r="34" spans="1:16" ht="27" customHeight="1">
      <c r="A34" s="250"/>
      <c r="B34" s="246"/>
      <c r="C34" s="246"/>
      <c r="D34" s="246"/>
      <c r="E34" s="246"/>
      <c r="F34" s="246"/>
      <c r="G34" s="1163" t="s">
        <v>504</v>
      </c>
      <c r="H34" s="1164"/>
      <c r="I34" s="1164"/>
      <c r="J34" s="1165"/>
      <c r="K34" s="296" t="s">
        <v>489</v>
      </c>
      <c r="L34" s="296" t="s">
        <v>489</v>
      </c>
      <c r="M34" s="297" t="s">
        <v>489</v>
      </c>
      <c r="N34" s="298" t="s">
        <v>489</v>
      </c>
    </row>
    <row r="35" spans="1:16" ht="27" customHeight="1">
      <c r="A35" s="250"/>
      <c r="B35" s="246"/>
      <c r="C35" s="246"/>
      <c r="D35" s="246"/>
      <c r="E35" s="246"/>
      <c r="F35" s="246"/>
      <c r="G35" s="1163" t="s">
        <v>505</v>
      </c>
      <c r="H35" s="1164"/>
      <c r="I35" s="1164"/>
      <c r="J35" s="1165"/>
      <c r="K35" s="296">
        <v>139915</v>
      </c>
      <c r="L35" s="296">
        <v>16097</v>
      </c>
      <c r="M35" s="297">
        <v>23478</v>
      </c>
      <c r="N35" s="298">
        <v>-31.4</v>
      </c>
    </row>
    <row r="36" spans="1:16" ht="27" customHeight="1">
      <c r="A36" s="250"/>
      <c r="B36" s="246"/>
      <c r="C36" s="246"/>
      <c r="D36" s="246"/>
      <c r="E36" s="246"/>
      <c r="F36" s="246"/>
      <c r="G36" s="1163" t="s">
        <v>506</v>
      </c>
      <c r="H36" s="1164"/>
      <c r="I36" s="1164"/>
      <c r="J36" s="1165"/>
      <c r="K36" s="296">
        <v>36886</v>
      </c>
      <c r="L36" s="296">
        <v>4244</v>
      </c>
      <c r="M36" s="297">
        <v>4589</v>
      </c>
      <c r="N36" s="298">
        <v>-7.5</v>
      </c>
    </row>
    <row r="37" spans="1:16" ht="13.5" customHeight="1">
      <c r="A37" s="250"/>
      <c r="B37" s="246"/>
      <c r="C37" s="246"/>
      <c r="D37" s="246"/>
      <c r="E37" s="246"/>
      <c r="F37" s="246"/>
      <c r="G37" s="1163" t="s">
        <v>507</v>
      </c>
      <c r="H37" s="1164"/>
      <c r="I37" s="1164"/>
      <c r="J37" s="1165"/>
      <c r="K37" s="296" t="s">
        <v>489</v>
      </c>
      <c r="L37" s="296" t="s">
        <v>489</v>
      </c>
      <c r="M37" s="297">
        <v>859</v>
      </c>
      <c r="N37" s="298" t="s">
        <v>489</v>
      </c>
    </row>
    <row r="38" spans="1:16" ht="27" customHeight="1">
      <c r="A38" s="250"/>
      <c r="B38" s="246"/>
      <c r="C38" s="246"/>
      <c r="D38" s="246"/>
      <c r="E38" s="246"/>
      <c r="F38" s="246"/>
      <c r="G38" s="1166" t="s">
        <v>508</v>
      </c>
      <c r="H38" s="1167"/>
      <c r="I38" s="1167"/>
      <c r="J38" s="1168"/>
      <c r="K38" s="299" t="s">
        <v>489</v>
      </c>
      <c r="L38" s="299" t="s">
        <v>489</v>
      </c>
      <c r="M38" s="300">
        <v>2</v>
      </c>
      <c r="N38" s="301" t="s">
        <v>489</v>
      </c>
      <c r="O38" s="295"/>
    </row>
    <row r="39" spans="1:16">
      <c r="A39" s="250"/>
      <c r="B39" s="246"/>
      <c r="C39" s="246"/>
      <c r="D39" s="246"/>
      <c r="E39" s="246"/>
      <c r="F39" s="246"/>
      <c r="G39" s="1166" t="s">
        <v>509</v>
      </c>
      <c r="H39" s="1167"/>
      <c r="I39" s="1167"/>
      <c r="J39" s="1168"/>
      <c r="K39" s="302">
        <v>-5119</v>
      </c>
      <c r="L39" s="302">
        <v>-589</v>
      </c>
      <c r="M39" s="303">
        <v>-2412</v>
      </c>
      <c r="N39" s="304">
        <v>-75.599999999999994</v>
      </c>
      <c r="O39" s="295"/>
    </row>
    <row r="40" spans="1:16" ht="27" customHeight="1">
      <c r="A40" s="250"/>
      <c r="B40" s="246"/>
      <c r="C40" s="246"/>
      <c r="D40" s="246"/>
      <c r="E40" s="246"/>
      <c r="F40" s="246"/>
      <c r="G40" s="1163" t="s">
        <v>510</v>
      </c>
      <c r="H40" s="1164"/>
      <c r="I40" s="1164"/>
      <c r="J40" s="1165"/>
      <c r="K40" s="302">
        <v>-617425</v>
      </c>
      <c r="L40" s="302">
        <v>-71034</v>
      </c>
      <c r="M40" s="303">
        <v>-68535</v>
      </c>
      <c r="N40" s="304">
        <v>3.6</v>
      </c>
      <c r="O40" s="295"/>
    </row>
    <row r="41" spans="1:16">
      <c r="A41" s="250"/>
      <c r="B41" s="246"/>
      <c r="C41" s="246"/>
      <c r="D41" s="246"/>
      <c r="E41" s="246"/>
      <c r="F41" s="246"/>
      <c r="G41" s="1169" t="s">
        <v>282</v>
      </c>
      <c r="H41" s="1170"/>
      <c r="I41" s="1170"/>
      <c r="J41" s="1171"/>
      <c r="K41" s="296">
        <v>307438</v>
      </c>
      <c r="L41" s="302">
        <v>35370</v>
      </c>
      <c r="M41" s="303">
        <v>25295</v>
      </c>
      <c r="N41" s="304">
        <v>39.799999999999997</v>
      </c>
      <c r="O41" s="295"/>
    </row>
    <row r="42" spans="1:16">
      <c r="A42" s="250"/>
      <c r="B42" s="246"/>
      <c r="C42" s="246"/>
      <c r="D42" s="246"/>
      <c r="E42" s="246"/>
      <c r="F42" s="246"/>
      <c r="G42" s="305" t="s">
        <v>511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512</v>
      </c>
      <c r="B47" s="246"/>
      <c r="C47" s="246"/>
      <c r="D47" s="246"/>
      <c r="E47" s="246"/>
      <c r="F47" s="246"/>
      <c r="G47" s="246"/>
      <c r="H47" s="246"/>
      <c r="I47" s="246"/>
      <c r="J47" s="246"/>
      <c r="K47" s="246"/>
      <c r="L47" s="246"/>
      <c r="M47" s="246"/>
      <c r="N47" s="246"/>
    </row>
    <row r="48" spans="1:16">
      <c r="A48" s="250"/>
      <c r="B48" s="246"/>
      <c r="C48" s="246"/>
      <c r="D48" s="246"/>
      <c r="E48" s="246"/>
      <c r="F48" s="246"/>
      <c r="G48" s="310" t="s">
        <v>513</v>
      </c>
      <c r="H48" s="310"/>
      <c r="I48" s="310"/>
      <c r="J48" s="310"/>
      <c r="K48" s="310"/>
      <c r="L48" s="310"/>
      <c r="M48" s="311"/>
      <c r="N48" s="310"/>
    </row>
    <row r="49" spans="1:14" ht="13.5" customHeight="1">
      <c r="A49" s="250"/>
      <c r="B49" s="246"/>
      <c r="C49" s="246"/>
      <c r="D49" s="246"/>
      <c r="E49" s="246"/>
      <c r="F49" s="246"/>
      <c r="G49" s="312"/>
      <c r="H49" s="313"/>
      <c r="I49" s="1158" t="s">
        <v>479</v>
      </c>
      <c r="J49" s="1160" t="s">
        <v>514</v>
      </c>
      <c r="K49" s="1161"/>
      <c r="L49" s="1161"/>
      <c r="M49" s="1161"/>
      <c r="N49" s="1162"/>
    </row>
    <row r="50" spans="1:14">
      <c r="A50" s="250"/>
      <c r="B50" s="246"/>
      <c r="C50" s="246"/>
      <c r="D50" s="246"/>
      <c r="E50" s="246"/>
      <c r="F50" s="246"/>
      <c r="G50" s="314"/>
      <c r="H50" s="315"/>
      <c r="I50" s="1159"/>
      <c r="J50" s="316" t="s">
        <v>515</v>
      </c>
      <c r="K50" s="317" t="s">
        <v>516</v>
      </c>
      <c r="L50" s="318" t="s">
        <v>517</v>
      </c>
      <c r="M50" s="319" t="s">
        <v>518</v>
      </c>
      <c r="N50" s="320" t="s">
        <v>519</v>
      </c>
    </row>
    <row r="51" spans="1:14">
      <c r="A51" s="250"/>
      <c r="B51" s="246"/>
      <c r="C51" s="246"/>
      <c r="D51" s="246"/>
      <c r="E51" s="246"/>
      <c r="F51" s="246"/>
      <c r="G51" s="312" t="s">
        <v>520</v>
      </c>
      <c r="H51" s="313"/>
      <c r="I51" s="321">
        <v>1121258</v>
      </c>
      <c r="J51" s="322">
        <v>117127</v>
      </c>
      <c r="K51" s="323">
        <v>-29.3</v>
      </c>
      <c r="L51" s="324">
        <v>117673</v>
      </c>
      <c r="M51" s="325">
        <v>22.2</v>
      </c>
      <c r="N51" s="326">
        <v>-51.5</v>
      </c>
    </row>
    <row r="52" spans="1:14">
      <c r="A52" s="250"/>
      <c r="B52" s="246"/>
      <c r="C52" s="246"/>
      <c r="D52" s="246"/>
      <c r="E52" s="246"/>
      <c r="F52" s="246"/>
      <c r="G52" s="327"/>
      <c r="H52" s="328" t="s">
        <v>521</v>
      </c>
      <c r="I52" s="329">
        <v>519464</v>
      </c>
      <c r="J52" s="330">
        <v>54263</v>
      </c>
      <c r="K52" s="331">
        <v>-47.6</v>
      </c>
      <c r="L52" s="332">
        <v>62359</v>
      </c>
      <c r="M52" s="333">
        <v>9.3000000000000007</v>
      </c>
      <c r="N52" s="334">
        <v>-56.9</v>
      </c>
    </row>
    <row r="53" spans="1:14">
      <c r="A53" s="250"/>
      <c r="B53" s="246"/>
      <c r="C53" s="246"/>
      <c r="D53" s="246"/>
      <c r="E53" s="246"/>
      <c r="F53" s="246"/>
      <c r="G53" s="312" t="s">
        <v>522</v>
      </c>
      <c r="H53" s="313"/>
      <c r="I53" s="321">
        <v>1505268</v>
      </c>
      <c r="J53" s="322">
        <v>159710</v>
      </c>
      <c r="K53" s="323">
        <v>36.4</v>
      </c>
      <c r="L53" s="324">
        <v>118223</v>
      </c>
      <c r="M53" s="325">
        <v>0.5</v>
      </c>
      <c r="N53" s="326">
        <v>35.9</v>
      </c>
    </row>
    <row r="54" spans="1:14">
      <c r="A54" s="250"/>
      <c r="B54" s="246"/>
      <c r="C54" s="246"/>
      <c r="D54" s="246"/>
      <c r="E54" s="246"/>
      <c r="F54" s="246"/>
      <c r="G54" s="327"/>
      <c r="H54" s="328" t="s">
        <v>521</v>
      </c>
      <c r="I54" s="329">
        <v>697925</v>
      </c>
      <c r="J54" s="330">
        <v>74050</v>
      </c>
      <c r="K54" s="331">
        <v>36.5</v>
      </c>
      <c r="L54" s="332">
        <v>57106</v>
      </c>
      <c r="M54" s="333">
        <v>-8.4</v>
      </c>
      <c r="N54" s="334">
        <v>44.9</v>
      </c>
    </row>
    <row r="55" spans="1:14">
      <c r="A55" s="250"/>
      <c r="B55" s="246"/>
      <c r="C55" s="246"/>
      <c r="D55" s="246"/>
      <c r="E55" s="246"/>
      <c r="F55" s="246"/>
      <c r="G55" s="312" t="s">
        <v>523</v>
      </c>
      <c r="H55" s="313"/>
      <c r="I55" s="321">
        <v>1213967</v>
      </c>
      <c r="J55" s="322">
        <v>132111</v>
      </c>
      <c r="K55" s="323">
        <v>-17.3</v>
      </c>
      <c r="L55" s="324">
        <v>128485</v>
      </c>
      <c r="M55" s="325">
        <v>8.6999999999999993</v>
      </c>
      <c r="N55" s="326">
        <v>-26</v>
      </c>
    </row>
    <row r="56" spans="1:14">
      <c r="A56" s="250"/>
      <c r="B56" s="246"/>
      <c r="C56" s="246"/>
      <c r="D56" s="246"/>
      <c r="E56" s="246"/>
      <c r="F56" s="246"/>
      <c r="G56" s="327"/>
      <c r="H56" s="328" t="s">
        <v>521</v>
      </c>
      <c r="I56" s="329">
        <v>388794</v>
      </c>
      <c r="J56" s="330">
        <v>42311</v>
      </c>
      <c r="K56" s="331">
        <v>-42.9</v>
      </c>
      <c r="L56" s="332">
        <v>62765</v>
      </c>
      <c r="M56" s="333">
        <v>9.9</v>
      </c>
      <c r="N56" s="334">
        <v>-52.8</v>
      </c>
    </row>
    <row r="57" spans="1:14">
      <c r="A57" s="250"/>
      <c r="B57" s="246"/>
      <c r="C57" s="246"/>
      <c r="D57" s="246"/>
      <c r="E57" s="246"/>
      <c r="F57" s="246"/>
      <c r="G57" s="312" t="s">
        <v>524</v>
      </c>
      <c r="H57" s="313"/>
      <c r="I57" s="321">
        <v>891984</v>
      </c>
      <c r="J57" s="322">
        <v>100043</v>
      </c>
      <c r="K57" s="323">
        <v>-24.3</v>
      </c>
      <c r="L57" s="324">
        <v>128611</v>
      </c>
      <c r="M57" s="325">
        <v>0.1</v>
      </c>
      <c r="N57" s="326">
        <v>-24.4</v>
      </c>
    </row>
    <row r="58" spans="1:14">
      <c r="A58" s="250"/>
      <c r="B58" s="246"/>
      <c r="C58" s="246"/>
      <c r="D58" s="246"/>
      <c r="E58" s="246"/>
      <c r="F58" s="246"/>
      <c r="G58" s="327"/>
      <c r="H58" s="328" t="s">
        <v>521</v>
      </c>
      <c r="I58" s="329">
        <v>306452</v>
      </c>
      <c r="J58" s="330">
        <v>34371</v>
      </c>
      <c r="K58" s="331">
        <v>-18.8</v>
      </c>
      <c r="L58" s="332">
        <v>61552</v>
      </c>
      <c r="M58" s="333">
        <v>-1.9</v>
      </c>
      <c r="N58" s="334">
        <v>-16.899999999999999</v>
      </c>
    </row>
    <row r="59" spans="1:14">
      <c r="A59" s="250"/>
      <c r="B59" s="246"/>
      <c r="C59" s="246"/>
      <c r="D59" s="246"/>
      <c r="E59" s="246"/>
      <c r="F59" s="246"/>
      <c r="G59" s="312" t="s">
        <v>525</v>
      </c>
      <c r="H59" s="313"/>
      <c r="I59" s="321">
        <v>857999</v>
      </c>
      <c r="J59" s="322">
        <v>98711</v>
      </c>
      <c r="K59" s="323">
        <v>-1.3</v>
      </c>
      <c r="L59" s="324">
        <v>138651</v>
      </c>
      <c r="M59" s="325">
        <v>7.8</v>
      </c>
      <c r="N59" s="326">
        <v>-9.1</v>
      </c>
    </row>
    <row r="60" spans="1:14">
      <c r="A60" s="250"/>
      <c r="B60" s="246"/>
      <c r="C60" s="246"/>
      <c r="D60" s="246"/>
      <c r="E60" s="246"/>
      <c r="F60" s="246"/>
      <c r="G60" s="327"/>
      <c r="H60" s="328" t="s">
        <v>521</v>
      </c>
      <c r="I60" s="335">
        <v>338803</v>
      </c>
      <c r="J60" s="330">
        <v>38979</v>
      </c>
      <c r="K60" s="331">
        <v>13.4</v>
      </c>
      <c r="L60" s="332">
        <v>71211</v>
      </c>
      <c r="M60" s="333">
        <v>15.7</v>
      </c>
      <c r="N60" s="334">
        <v>-2.2999999999999998</v>
      </c>
    </row>
    <row r="61" spans="1:14">
      <c r="A61" s="250"/>
      <c r="B61" s="246"/>
      <c r="C61" s="246"/>
      <c r="D61" s="246"/>
      <c r="E61" s="246"/>
      <c r="F61" s="246"/>
      <c r="G61" s="312" t="s">
        <v>526</v>
      </c>
      <c r="H61" s="336"/>
      <c r="I61" s="337">
        <v>1118095</v>
      </c>
      <c r="J61" s="338">
        <v>121540</v>
      </c>
      <c r="K61" s="339">
        <v>-7.2</v>
      </c>
      <c r="L61" s="340">
        <v>126329</v>
      </c>
      <c r="M61" s="341">
        <v>7.9</v>
      </c>
      <c r="N61" s="326">
        <v>-15.1</v>
      </c>
    </row>
    <row r="62" spans="1:14">
      <c r="A62" s="250"/>
      <c r="B62" s="246"/>
      <c r="C62" s="246"/>
      <c r="D62" s="246"/>
      <c r="E62" s="246"/>
      <c r="F62" s="246"/>
      <c r="G62" s="327"/>
      <c r="H62" s="328" t="s">
        <v>521</v>
      </c>
      <c r="I62" s="329">
        <v>450288</v>
      </c>
      <c r="J62" s="330">
        <v>48795</v>
      </c>
      <c r="K62" s="331">
        <v>-11.9</v>
      </c>
      <c r="L62" s="332">
        <v>62999</v>
      </c>
      <c r="M62" s="333">
        <v>4.9000000000000004</v>
      </c>
      <c r="N62" s="334">
        <v>-16.8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5"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election activeCell="I3" sqref="F3:I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72" t="s">
        <v>3</v>
      </c>
      <c r="D47" s="1172"/>
      <c r="E47" s="1173"/>
      <c r="F47" s="11">
        <v>18.66</v>
      </c>
      <c r="G47" s="12">
        <v>19.91</v>
      </c>
      <c r="H47" s="12">
        <v>22.94</v>
      </c>
      <c r="I47" s="12">
        <v>23.51</v>
      </c>
      <c r="J47" s="13">
        <v>24.05</v>
      </c>
    </row>
    <row r="48" spans="2:10" ht="57.75" customHeight="1">
      <c r="B48" s="14"/>
      <c r="C48" s="1174" t="s">
        <v>4</v>
      </c>
      <c r="D48" s="1174"/>
      <c r="E48" s="1175"/>
      <c r="F48" s="15">
        <v>4.68</v>
      </c>
      <c r="G48" s="16">
        <v>5.7</v>
      </c>
      <c r="H48" s="16">
        <v>2.98</v>
      </c>
      <c r="I48" s="16">
        <v>9.09</v>
      </c>
      <c r="J48" s="17">
        <v>9.91</v>
      </c>
    </row>
    <row r="49" spans="2:10" ht="57.75" customHeight="1" thickBot="1">
      <c r="B49" s="18"/>
      <c r="C49" s="1176" t="s">
        <v>5</v>
      </c>
      <c r="D49" s="1176"/>
      <c r="E49" s="1177"/>
      <c r="F49" s="19" t="s">
        <v>533</v>
      </c>
      <c r="G49" s="20">
        <v>2.36</v>
      </c>
      <c r="H49" s="20" t="s">
        <v>534</v>
      </c>
      <c r="I49" s="20">
        <v>7.51</v>
      </c>
      <c r="J49" s="21">
        <v>0.61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2018-02-26T09:35:44Z</cp:lastPrinted>
  <dcterms:created xsi:type="dcterms:W3CDTF">2018-01-24T05:08:04Z</dcterms:created>
  <dcterms:modified xsi:type="dcterms:W3CDTF">2018-11-20T04:49:02Z</dcterms:modified>
</cp:coreProperties>
</file>