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ido\Desktop\"/>
    </mc:Choice>
  </mc:AlternateContent>
  <bookViews>
    <workbookView xWindow="240" yWindow="60" windowWidth="14940" windowHeight="7875" firstSheet="11" activeTab="1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externalReferences>
    <externalReference r:id="rId17"/>
  </externalReferences>
  <calcPr calcId="162913"/>
</workbook>
</file>

<file path=xl/calcChain.xml><?xml version="1.0" encoding="utf-8"?>
<calcChain xmlns="http://schemas.openxmlformats.org/spreadsheetml/2006/main">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W39" i="9"/>
  <c r="BW40" i="9" s="1"/>
  <c r="BW41" i="9" s="1"/>
  <c r="BW42" i="9" s="1"/>
  <c r="BW43" i="9" s="1"/>
  <c r="BE39" i="9"/>
  <c r="AM39" i="9"/>
  <c r="U39" i="9"/>
  <c r="C39" i="9"/>
  <c r="CO38" i="9"/>
  <c r="BW38" i="9"/>
  <c r="BE38" i="9"/>
  <c r="AM38" i="9"/>
  <c r="U38" i="9"/>
  <c r="C38" i="9"/>
  <c r="CO37" i="9"/>
  <c r="BW37" i="9"/>
  <c r="BE37" i="9"/>
  <c r="AM37" i="9"/>
  <c r="U37" i="9"/>
  <c r="C37" i="9"/>
  <c r="CO36" i="9"/>
  <c r="BW36" i="9"/>
  <c r="AM36" i="9"/>
  <c r="C36" i="9"/>
  <c r="CO35" i="9"/>
  <c r="BW35" i="9"/>
  <c r="AM35" i="9"/>
  <c r="C35" i="9"/>
  <c r="U34" i="9" s="1"/>
  <c r="BW34" i="9"/>
  <c r="C34" i="9"/>
  <c r="CO34" i="9" l="1"/>
  <c r="AM34" i="9"/>
  <c r="BE34" i="9" s="1"/>
  <c r="BE35" i="9" s="1"/>
  <c r="BE36" i="9" s="1"/>
  <c r="U35" i="9"/>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<sst xmlns="http://schemas.openxmlformats.org/spreadsheetml/2006/main" count="1124" uniqueCount="581">
  <si>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</si>
  <si>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</si>
  <si>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</si>
  <si>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</si>
  <si>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</si>
  <si>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</si>
  <si>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</si>
  <si>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</si>
  <si>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</si>
  <si>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</si>
  <si>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</si>
  <si>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</si>
  <si>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</si>
  <si>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</si>
  <si>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</si>
  <si>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</si>
  <si>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</si>
  <si>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</si>
  <si>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</si>
  <si>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</si>
  <si>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</si>
  <si>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</si>
  <si>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</si>
  <si>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</si>
  <si>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</si>
  <si>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</si>
  <si>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</si>
  <si>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</si>
  <si>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</si>
  <si>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</si>
  <si>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</si>
  <si>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</si>
  <si>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</si>
  <si>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</si>
  <si>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</si>
  <si>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</si>
  <si>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</si>
  <si>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</si>
  <si>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</si>
  <si>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</si>
  <si>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</si>
  <si>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</si>
  <si>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</si>
  <si>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</si>
  <si>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</si>
  <si>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</si>
  <si>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</si>
  <si>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</si>
  <si>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</si>
  <si>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</si>
  <si>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</si>
  <si>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</si>
  <si>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</si>
  <si>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</si>
  <si>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</si>
  <si>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</si>
  <si>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</si>
  <si>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</si>
  <si>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</si>
  <si>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</si>
  <si>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</si>
  <si>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</si>
  <si>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</si>
  <si>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</si>
  <si>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</si>
  <si>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</si>
  <si>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</si>
  <si>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</si>
  <si>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</si>
  <si>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</si>
  <si>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Ⅲ－１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</si>
  <si>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</si>
  <si>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</si>
  <si>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</si>
  <si>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</si>
  <si>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</si>
  <si>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</si>
  <si>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</si>
  <si>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</si>
  <si>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</si>
  <si>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</si>
  <si>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</si>
  <si>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</si>
  <si>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八百津町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</si>
  <si>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</si>
  <si>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</si>
  <si>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</si>
  <si>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</si>
  <si>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</si>
  <si>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</si>
  <si>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</si>
  <si>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</si>
  <si>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</si>
  <si>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</si>
  <si>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</si>
  <si>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</si>
  <si>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</si>
  <si>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</si>
  <si>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</si>
  <si>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</si>
  <si>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</si>
  <si>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</si>
  <si>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</si>
  <si>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</si>
  <si>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</si>
  <si>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</si>
  <si>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</si>
  <si>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</si>
  <si>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</si>
  <si>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</si>
  <si>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</si>
  <si>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</si>
  <si>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</si>
  <si>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</si>
  <si>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</si>
  <si>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</si>
  <si>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</si>
  <si>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</si>
  <si>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</si>
  <si>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</si>
  <si>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</si>
  <si>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</si>
  <si>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</si>
  <si>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</si>
  <si>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</si>
  <si>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</si>
  <si>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</si>
  <si>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</si>
  <si>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</si>
  <si>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</si>
  <si>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</si>
  <si>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</si>
  <si>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</si>
  <si>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</si>
  <si>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</si>
  <si>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</si>
  <si>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18"/>
  </si>
  <si>
    <t>うち日本人(％)</t>
    <phoneticPr fontId="5"/>
  </si>
  <si>
    <t>-1.7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</si>
  <si>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</si>
  <si>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</si>
  <si>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</si>
  <si>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</si>
  <si>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</si>
  <si>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</si>
  <si>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</si>
  <si>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</si>
  <si>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</si>
  <si>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</si>
  <si>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</si>
  <si>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</si>
  <si>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</si>
  <si>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</si>
  <si>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</si>
  <si>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</si>
  <si>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</si>
  <si>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</si>
  <si>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</si>
  <si>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</si>
  <si>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</si>
  <si>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</si>
  <si>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</si>
  <si>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</si>
  <si>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</si>
  <si>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</si>
  <si>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</si>
  <si>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</si>
  <si>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</si>
  <si>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</si>
  <si>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</si>
  <si>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</si>
  <si>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</si>
  <si>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</si>
  <si>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</si>
  <si>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</si>
  <si>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</si>
  <si>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</si>
  <si>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</si>
  <si>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</si>
  <si>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</si>
  <si>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</si>
  <si>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</si>
  <si>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</si>
  <si>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</si>
  <si>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</si>
  <si>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</si>
  <si>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</si>
  <si>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</si>
  <si>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</si>
  <si>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</si>
  <si>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</si>
  <si>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</si>
  <si>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</si>
  <si>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</si>
  <si>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</si>
  <si>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</si>
  <si>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</si>
  <si>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岐阜県八百津町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</si>
  <si>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</si>
  <si>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</si>
  <si>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</si>
  <si>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</si>
  <si>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</si>
  <si>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</si>
  <si>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</si>
  <si>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</si>
  <si>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</si>
  <si>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</si>
  <si>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</si>
  <si>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</si>
  <si>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</si>
  <si>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</si>
  <si>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</si>
  <si>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</si>
  <si>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</si>
  <si>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</si>
  <si>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</si>
  <si>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</si>
  <si>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</si>
  <si>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</si>
  <si>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</si>
  <si>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</si>
  <si>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</si>
  <si>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</si>
  <si>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</si>
  <si>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</si>
  <si>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</si>
  <si>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</si>
  <si>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</si>
  <si>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</si>
  <si>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</si>
  <si>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</si>
  <si>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</si>
  <si>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</si>
  <si>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</si>
  <si>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</si>
  <si>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</si>
  <si>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</si>
  <si>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</si>
  <si>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</si>
  <si>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</si>
  <si>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</si>
  <si>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</si>
  <si>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</si>
  <si>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</si>
  <si>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</si>
  <si>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</si>
  <si>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</si>
  <si>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</si>
  <si>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</si>
  <si>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</si>
  <si>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</si>
  <si>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</si>
  <si>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</si>
  <si>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</si>
  <si>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</si>
  <si>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</si>
  <si>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</si>
  <si>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</si>
  <si>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</si>
  <si>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</si>
  <si>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</si>
  <si>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</si>
  <si>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</si>
  <si>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</si>
  <si>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</si>
  <si>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</si>
  <si>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</si>
  <si>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</si>
  <si>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</si>
  <si>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</si>
  <si>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</si>
  <si>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</si>
  <si>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</si>
  <si>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</si>
  <si>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</si>
  <si>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</si>
  <si>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</si>
  <si>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</si>
  <si>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</si>
  <si>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</si>
  <si>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</si>
  <si>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</si>
  <si>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</si>
  <si>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</si>
  <si>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</si>
  <si>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</si>
  <si>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</si>
  <si>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</si>
  <si>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</si>
  <si>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</si>
  <si>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</si>
  <si>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</si>
  <si>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</si>
  <si>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</si>
  <si>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</si>
  <si>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</si>
  <si>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</si>
  <si>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</si>
  <si>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</si>
  <si>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</si>
  <si>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</si>
  <si>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</si>
  <si>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</si>
  <si>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</si>
  <si>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</si>
  <si>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</si>
  <si>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</si>
  <si>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</si>
  <si>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</si>
  <si>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</si>
  <si>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</si>
  <si>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</si>
  <si>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</si>
  <si>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</si>
  <si>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</si>
  <si>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</si>
  <si>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</si>
  <si>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</si>
  <si>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</si>
  <si>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</si>
  <si>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</si>
  <si>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</si>
  <si>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</si>
  <si>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</si>
  <si>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</si>
  <si>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</si>
  <si>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</si>
  <si>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</si>
  <si>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</si>
  <si>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</si>
  <si>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</si>
  <si>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</si>
  <si>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</si>
  <si>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</si>
  <si>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</si>
  <si>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</si>
  <si>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</si>
  <si>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</si>
  <si>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</si>
  <si>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</si>
  <si>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</si>
  <si>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</si>
  <si>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</si>
  <si>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</si>
  <si>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</si>
  <si>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岐阜県八百津町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</si>
  <si>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</si>
  <si>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</si>
  <si>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</si>
  <si>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</si>
  <si>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</si>
  <si>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</si>
  <si>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</si>
  <si>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</si>
  <si>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</si>
  <si>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</si>
  <si>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</si>
  <si>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</si>
  <si>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</si>
  <si>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</si>
  <si>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</si>
  <si>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</si>
  <si>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</si>
  <si>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</si>
  <si>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</si>
  <si>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</si>
  <si>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</si>
  <si>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</si>
  <si>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</si>
  <si>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</si>
  <si>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</si>
  <si>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</si>
  <si>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</si>
  <si>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</si>
  <si>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</si>
  <si>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</si>
  <si>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</si>
  <si>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</si>
  <si>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</si>
  <si>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</si>
  <si>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</si>
  <si>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</si>
  <si>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</si>
  <si>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</si>
  <si>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簡易水道事業特別会計</t>
    <phoneticPr fontId="5"/>
  </si>
  <si>
    <t>法非適用企業</t>
    <phoneticPr fontId="5"/>
  </si>
  <si>
    <t>公共下水道事業特別会計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</si>
  <si>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</si>
  <si>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</si>
  <si>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</si>
  <si>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</si>
  <si>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</si>
  <si>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</si>
  <si>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</si>
  <si>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</si>
  <si>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</si>
  <si>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</si>
  <si>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</si>
  <si>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</si>
  <si>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</si>
  <si>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</si>
  <si>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</si>
  <si>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</si>
  <si>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</si>
  <si>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</si>
  <si>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</si>
  <si>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</si>
  <si>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</si>
  <si>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</si>
  <si>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</si>
  <si>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</si>
  <si>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</si>
  <si>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</si>
  <si>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</si>
  <si>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</si>
  <si>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</si>
  <si>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</si>
  <si>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</si>
  <si>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</si>
  <si>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</si>
  <si>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</si>
  <si>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</si>
  <si>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</si>
  <si>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</si>
  <si>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</si>
  <si>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</si>
  <si>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</si>
  <si>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</si>
  <si>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</si>
  <si>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</si>
  <si>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</si>
  <si>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</si>
  <si>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</si>
  <si>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</si>
  <si>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</si>
  <si>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</si>
  <si>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</si>
  <si>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</si>
  <si>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</si>
  <si>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</si>
  <si>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</si>
  <si>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</si>
  <si>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</si>
  <si>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</si>
  <si>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</si>
  <si>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</si>
  <si>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</si>
  <si>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</si>
  <si>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水道事業会計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</si>
  <si>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</si>
  <si>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</si>
  <si>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</si>
  <si>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</si>
  <si>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</si>
  <si>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</si>
  <si>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</si>
  <si>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</si>
  <si>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</si>
  <si>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</si>
  <si>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</si>
  <si>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</si>
  <si>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</si>
  <si>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</si>
  <si>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</si>
  <si>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</si>
  <si>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</si>
  <si>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</si>
  <si>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</si>
  <si>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</si>
  <si>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</si>
  <si>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</si>
  <si>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</si>
  <si>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</si>
  <si>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</si>
  <si>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</si>
  <si>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</si>
  <si>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</si>
  <si>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</si>
  <si>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</si>
  <si>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</si>
  <si>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</si>
  <si>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</si>
  <si>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</si>
  <si>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</si>
  <si>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</si>
  <si>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</si>
  <si>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</si>
  <si>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</si>
  <si>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</si>
  <si>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</si>
  <si>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</si>
  <si>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</si>
  <si>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</si>
  <si>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</si>
  <si>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</si>
  <si>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</si>
  <si>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</si>
  <si>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</si>
  <si>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</si>
  <si>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</si>
  <si>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</si>
  <si>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</si>
  <si>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</si>
  <si>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</si>
  <si>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</si>
  <si>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</si>
  <si>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</si>
  <si>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</si>
  <si>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</si>
  <si>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</si>
  <si>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</si>
  <si>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</si>
  <si>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</si>
  <si>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</si>
  <si>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</si>
  <si>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</si>
  <si>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</si>
  <si>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</si>
  <si>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</si>
  <si>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</si>
  <si>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</si>
  <si>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</si>
  <si>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</si>
  <si>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</si>
  <si>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</si>
  <si>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</si>
  <si>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</si>
  <si>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</si>
  <si>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</si>
  <si>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</si>
  <si>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</si>
  <si>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0.43</t>
  </si>
  <si>
    <t>▲ 1.02</t>
  </si>
  <si>
    <t>▲ 1.79</t>
  </si>
  <si>
    <t>▲ 1.92</t>
  </si>
  <si>
    <t>水道事業会計</t>
  </si>
  <si>
    <t>一般会計</t>
  </si>
  <si>
    <t>国民健康保険特別会計</t>
  </si>
  <si>
    <t>介護保険特別会計</t>
  </si>
  <si>
    <t>後期高齢者医療特別会計</t>
  </si>
  <si>
    <t>公共下水道事業特別会計</t>
  </si>
  <si>
    <t>農業集落排水事業特別会計</t>
  </si>
  <si>
    <t>簡易水道事業特別会計</t>
  </si>
  <si>
    <t>その他会計（赤字）</t>
  </si>
  <si>
    <t>その他会計（黒字）</t>
  </si>
  <si>
    <t>基金から145百万円繰入れ</t>
    <rPh sb="0" eb="2">
      <t>キキン</t>
    </rPh>
    <rPh sb="7" eb="8">
      <t>ヒャク</t>
    </rPh>
    <rPh sb="8" eb="10">
      <t>マンエン</t>
    </rPh>
    <rPh sb="10" eb="12">
      <t>クリイ</t>
    </rPh>
    <phoneticPr fontId="2"/>
  </si>
  <si>
    <t>-</t>
    <phoneticPr fontId="2"/>
  </si>
  <si>
    <t>八百津町土地開発公社</t>
    <rPh sb="0" eb="4">
      <t>ヤオツチョウ</t>
    </rPh>
    <rPh sb="4" eb="6">
      <t>トチ</t>
    </rPh>
    <rPh sb="6" eb="8">
      <t>カイハツ</t>
    </rPh>
    <rPh sb="8" eb="10">
      <t>コウシャ</t>
    </rPh>
    <phoneticPr fontId="2"/>
  </si>
  <si>
    <t>可茂衛生施設利用組合</t>
    <rPh sb="0" eb="2">
      <t>カモ</t>
    </rPh>
    <rPh sb="2" eb="4">
      <t>エイセイ</t>
    </rPh>
    <rPh sb="4" eb="6">
      <t>シセツ</t>
    </rPh>
    <rPh sb="6" eb="8">
      <t>リヨウ</t>
    </rPh>
    <rPh sb="8" eb="10">
      <t>クミアイ</t>
    </rPh>
    <phoneticPr fontId="2"/>
  </si>
  <si>
    <t>岐阜県市町村会館組合</t>
    <rPh sb="0" eb="3">
      <t>ギフケン</t>
    </rPh>
    <rPh sb="3" eb="6">
      <t>シチョウソン</t>
    </rPh>
    <rPh sb="6" eb="8">
      <t>カイカン</t>
    </rPh>
    <rPh sb="8" eb="10">
      <t>クミアイ</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</si>
  <si>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</si>
  <si>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可茂消防事務組合</t>
    <rPh sb="0" eb="2">
      <t>カモ</t>
    </rPh>
    <rPh sb="2" eb="4">
      <t>ショウボウ</t>
    </rPh>
    <rPh sb="4" eb="6">
      <t>ジム</t>
    </rPh>
    <rPh sb="6" eb="8">
      <t>クミアイ</t>
    </rPh>
    <phoneticPr fontId="2"/>
  </si>
  <si>
    <t>岐阜地域児童発達支援センター組合</t>
    <rPh sb="0" eb="2">
      <t>ギフ</t>
    </rPh>
    <rPh sb="2" eb="4">
      <t>チイキ</t>
    </rPh>
    <rPh sb="4" eb="6">
      <t>ジドウ</t>
    </rPh>
    <rPh sb="6" eb="8">
      <t>ハッタツ</t>
    </rPh>
    <rPh sb="8" eb="10">
      <t>シエン</t>
    </rPh>
    <rPh sb="14" eb="16">
      <t>クミアイ</t>
    </rPh>
    <phoneticPr fontId="2"/>
  </si>
  <si>
    <t>中濃地域農業共済事務組合</t>
    <rPh sb="0" eb="2">
      <t>チュウノウ</t>
    </rPh>
    <rPh sb="2" eb="4">
      <t>チイキ</t>
    </rPh>
    <rPh sb="4" eb="6">
      <t>ノウギョウ</t>
    </rPh>
    <rPh sb="6" eb="8">
      <t>キョウサイ</t>
    </rPh>
    <rPh sb="8" eb="10">
      <t>ジム</t>
    </rPh>
    <rPh sb="10" eb="12">
      <t>クミアイ</t>
    </rPh>
    <phoneticPr fontId="2"/>
  </si>
  <si>
    <t>岐阜県後期高齢者医療広域連合（一般会計）</t>
    <rPh sb="0" eb="3">
      <t>ギフケン</t>
    </rPh>
    <rPh sb="3" eb="5">
      <t>コウキ</t>
    </rPh>
    <rPh sb="5" eb="8">
      <t>コウレイシャ</t>
    </rPh>
    <rPh sb="8" eb="10">
      <t>イリョウ</t>
    </rPh>
    <rPh sb="10" eb="12">
      <t>コウイキ</t>
    </rPh>
    <rPh sb="12" eb="14">
      <t>レンゴウ</t>
    </rPh>
    <rPh sb="15" eb="17">
      <t>イッパン</t>
    </rPh>
    <rPh sb="17" eb="19">
      <t>カイケイ</t>
    </rPh>
    <phoneticPr fontId="2"/>
  </si>
  <si>
    <t>岐阜県後期高齢者医療広域連合（特別会計）</t>
    <rPh sb="0" eb="3">
      <t>ギフケン</t>
    </rPh>
    <rPh sb="3" eb="5">
      <t>コウキ</t>
    </rPh>
    <rPh sb="5" eb="8">
      <t>コウレイシャ</t>
    </rPh>
    <rPh sb="8" eb="10">
      <t>イリョウ</t>
    </rPh>
    <rPh sb="10" eb="12">
      <t>コウイキ</t>
    </rPh>
    <rPh sb="12" eb="14">
      <t>レンゴウ</t>
    </rPh>
    <rPh sb="15" eb="17">
      <t>トクベツ</t>
    </rPh>
    <rPh sb="17" eb="19">
      <t>カイケイ</t>
    </rPh>
    <phoneticPr fontId="2"/>
  </si>
  <si>
    <t>可茂公設地方卸売市場組合</t>
    <rPh sb="0" eb="2">
      <t>カモ</t>
    </rPh>
    <rPh sb="2" eb="4">
      <t>コウセツ</t>
    </rPh>
    <rPh sb="4" eb="6">
      <t>チホウ</t>
    </rPh>
    <rPh sb="6" eb="8">
      <t>オロシウリ</t>
    </rPh>
    <rPh sb="8" eb="10">
      <t>イチバ</t>
    </rPh>
    <rPh sb="10" eb="12">
      <t>クミアイ</t>
    </rPh>
    <phoneticPr fontId="2"/>
  </si>
  <si>
    <t>可茂広域行政事務組合</t>
    <rPh sb="0" eb="2">
      <t>カモ</t>
    </rPh>
    <rPh sb="2" eb="4">
      <t>コウイキ</t>
    </rPh>
    <rPh sb="4" eb="6">
      <t>ギョウセイ</t>
    </rPh>
    <rPh sb="6" eb="8">
      <t>ジム</t>
    </rPh>
    <rPh sb="8" eb="10">
      <t>クミアイ</t>
    </rPh>
    <phoneticPr fontId="2"/>
  </si>
  <si>
    <t>基金から99百万円繰入れ</t>
    <rPh sb="0" eb="2">
      <t>キキン</t>
    </rPh>
    <rPh sb="6" eb="7">
      <t>ヒャク</t>
    </rPh>
    <rPh sb="7" eb="9">
      <t>マンエン</t>
    </rPh>
    <rPh sb="9" eb="11">
      <t>クリイ</t>
    </rPh>
    <phoneticPr fontId="2"/>
  </si>
  <si>
    <t>基金から1,850百万円繰入れ</t>
    <rPh sb="0" eb="2">
      <t>キキン</t>
    </rPh>
    <rPh sb="9" eb="10">
      <t>ヒャク</t>
    </rPh>
    <rPh sb="10" eb="12">
      <t>マンエン</t>
    </rPh>
    <rPh sb="12" eb="14">
      <t>クリイ</t>
    </rPh>
    <phoneticPr fontId="2"/>
  </si>
  <si>
    <t>基金から52百万円繰入れ</t>
    <rPh sb="0" eb="2">
      <t>キキン</t>
    </rPh>
    <rPh sb="6" eb="7">
      <t>ヒャク</t>
    </rPh>
    <rPh sb="7" eb="9">
      <t>マンエン</t>
    </rPh>
    <rPh sb="9" eb="11">
      <t>クリイ</t>
    </rPh>
    <phoneticPr fontId="2"/>
  </si>
  <si>
    <t>基金から118百万円繰入れ</t>
    <rPh sb="0" eb="2">
      <t>キキン</t>
    </rPh>
    <rPh sb="7" eb="8">
      <t>ヒャク</t>
    </rPh>
    <rPh sb="8" eb="10">
      <t>マンエン</t>
    </rPh>
    <rPh sb="10" eb="12">
      <t>クリイ</t>
    </rPh>
    <phoneticPr fontId="2"/>
  </si>
  <si>
    <t>法適用企業</t>
    <phoneticPr fontId="5"/>
  </si>
  <si>
    <t>法適用企業</t>
    <phoneticPr fontId="2"/>
  </si>
  <si>
    <t>法非適用企業</t>
    <phoneticPr fontId="5"/>
  </si>
  <si>
    <t>法非適用企業</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</si>
  <si>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</si>
  <si>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</si>
  <si>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</si>
  <si>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</si>
  <si>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</si>
  <si>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</si>
  <si>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</si>
  <si>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</si>
  <si>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</si>
  <si>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</si>
  <si>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</si>
  <si>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</si>
  <si>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地方債の発行抑制策や基金残高の増加により、算出式の分子である将来負担額がマイナスとなったため、将来負担比率は0.0となった。
一方で、有形固定資産減価償却率は資産の老朽化により高い傾向にある。</t>
    <phoneticPr fontId="2"/>
  </si>
  <si>
    <t>地方債の発行抑制策や基金残高の増加により、算出式の分子である将来負担額がマイナスとなったため、将来負担比率は0.0となった。
一方で、実質公債比率は公債費の抑制に努めてきた結果、類似団体内の平均値と同程度で推移している。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</si>
</sst>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70317</c:v>
                </c:pt>
                <c:pt idx="1">
                  <c:v>105751</c:v>
                </c:pt>
                <c:pt idx="2">
                  <c:v>158564</c:v>
                </c:pt>
                <c:pt idx="3">
                  <c:v>106092</c:v>
                </c:pt>
                <c:pt idx="4">
                  <c:v>78903</c:v>
                </c:pt>
              </c:numCache>
            </c:numRef>
          </c:val>
          <c:smooth val="0"/>
          <c:extLst>
            <c:ext xmlns:c16="http://schemas.microsoft.com/office/drawing/2014/chart" uri="{C3380CC4-5D6E-409C-BE32-E72D297353CC}">
              <c16:uniqueId val="{00000000-6265-464F-BE4F-0C813FBB7F6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42059</c:v>
                </c:pt>
                <c:pt idx="1">
                  <c:v>72141</c:v>
                </c:pt>
                <c:pt idx="2">
                  <c:v>108184</c:v>
                </c:pt>
                <c:pt idx="3">
                  <c:v>69141</c:v>
                </c:pt>
                <c:pt idx="4">
                  <c:v>93255</c:v>
                </c:pt>
              </c:numCache>
            </c:numRef>
          </c:val>
          <c:smooth val="0"/>
          <c:extLst>
            <c:ext xmlns:c16="http://schemas.microsoft.com/office/drawing/2014/chart" uri="{C3380CC4-5D6E-409C-BE32-E72D297353CC}">
              <c16:uniqueId val="{00000001-6265-464F-BE4F-0C813FBB7F60}"/>
            </c:ext>
          </c:extLst>
        </c:ser>
        <c:dLbls>
          <c:showLegendKey val="0"/>
          <c:showVal val="0"/>
          <c:showCatName val="0"/>
          <c:showSerName val="0"/>
          <c:showPercent val="0"/>
          <c:showBubbleSize val="0"/>
        </c:dLbls>
        <c:marker val="1"/>
        <c:smooth val="0"/>
        <c:axId val="168250368"/>
        <c:axId val="168257408"/>
      </c:lineChart>
      <c:catAx>
        <c:axId val="1682503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8257408"/>
        <c:crosses val="autoZero"/>
        <c:auto val="1"/>
        <c:lblAlgn val="ctr"/>
        <c:lblOffset val="100"/>
        <c:tickLblSkip val="1"/>
        <c:tickMarkSkip val="1"/>
        <c:noMultiLvlLbl val="0"/>
      </c:catAx>
      <c:valAx>
        <c:axId val="168257408"/>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82503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10.37</c:v>
                </c:pt>
                <c:pt idx="1">
                  <c:v>9.27</c:v>
                </c:pt>
                <c:pt idx="2">
                  <c:v>7.66</c:v>
                </c:pt>
                <c:pt idx="3">
                  <c:v>8.6199999999999992</c:v>
                </c:pt>
                <c:pt idx="4">
                  <c:v>6.77</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19.989999999999998</c:v>
                </c:pt>
                <c:pt idx="1">
                  <c:v>19.940000000000001</c:v>
                </c:pt>
                <c:pt idx="2">
                  <c:v>20.43</c:v>
                </c:pt>
                <c:pt idx="3">
                  <c:v>19.829999999999998</c:v>
                </c:pt>
                <c:pt idx="4">
                  <c:v>20.02</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90248320"/>
        <c:axId val="902502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-0.43</c:v>
                </c:pt>
                <c:pt idx="1">
                  <c:v>-1.02</c:v>
                </c:pt>
                <c:pt idx="2">
                  <c:v>-1.79</c:v>
                </c:pt>
                <c:pt idx="3">
                  <c:v>1.21</c:v>
                </c:pt>
                <c:pt idx="4">
                  <c:v>-1.92</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90248320"/>
        <c:axId val="90250240"/>
      </c:lineChart>
      <c:catAx>
        <c:axId val="90248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0250240"/>
        <c:crosses val="autoZero"/>
        <c:auto val="1"/>
        <c:lblAlgn val="ctr"/>
        <c:lblOffset val="100"/>
        <c:tickLblSkip val="1"/>
        <c:tickMarkSkip val="1"/>
        <c:noMultiLvlLbl val="0"/>
      </c:catAx>
      <c:valAx>
        <c:axId val="902502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248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0.01</c:v>
                </c:pt>
                <c:pt idx="8">
                  <c:v>#N/A</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0.13</c:v>
                </c:pt>
                <c:pt idx="2">
                  <c:v>#N/A</c:v>
                </c:pt>
                <c:pt idx="3">
                  <c:v>0.09</c:v>
                </c:pt>
                <c:pt idx="4">
                  <c:v>#N/A</c:v>
                </c:pt>
                <c:pt idx="5">
                  <c:v>0.1</c:v>
                </c:pt>
                <c:pt idx="6">
                  <c:v>#N/A</c:v>
                </c:pt>
                <c:pt idx="7">
                  <c:v>0.1</c:v>
                </c:pt>
                <c:pt idx="8">
                  <c:v>#N/A</c:v>
                </c:pt>
                <c:pt idx="9">
                  <c:v>0.1</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1.82</c:v>
                </c:pt>
                <c:pt idx="2">
                  <c:v>#N/A</c:v>
                </c:pt>
                <c:pt idx="3">
                  <c:v>0.15</c:v>
                </c:pt>
                <c:pt idx="4">
                  <c:v>#N/A</c:v>
                </c:pt>
                <c:pt idx="5">
                  <c:v>0.19</c:v>
                </c:pt>
                <c:pt idx="6">
                  <c:v>#N/A</c:v>
                </c:pt>
                <c:pt idx="7">
                  <c:v>1.44</c:v>
                </c:pt>
                <c:pt idx="8">
                  <c:v>#N/A</c:v>
                </c:pt>
                <c:pt idx="9">
                  <c:v>1.01</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7.0000000000000007E-2</c:v>
                </c:pt>
                <c:pt idx="2">
                  <c:v>#N/A</c:v>
                </c:pt>
                <c:pt idx="3">
                  <c:v>0.84</c:v>
                </c:pt>
                <c:pt idx="4">
                  <c:v>#N/A</c:v>
                </c:pt>
                <c:pt idx="5">
                  <c:v>0.97</c:v>
                </c:pt>
                <c:pt idx="6">
                  <c:v>#N/A</c:v>
                </c:pt>
                <c:pt idx="7">
                  <c:v>1.56</c:v>
                </c:pt>
                <c:pt idx="8">
                  <c:v>#N/A</c:v>
                </c:pt>
                <c:pt idx="9">
                  <c:v>1.47</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10.36</c:v>
                </c:pt>
                <c:pt idx="2">
                  <c:v>#N/A</c:v>
                </c:pt>
                <c:pt idx="3">
                  <c:v>9.27</c:v>
                </c:pt>
                <c:pt idx="4">
                  <c:v>#N/A</c:v>
                </c:pt>
                <c:pt idx="5">
                  <c:v>7.66</c:v>
                </c:pt>
                <c:pt idx="6">
                  <c:v>#N/A</c:v>
                </c:pt>
                <c:pt idx="7">
                  <c:v>8.56</c:v>
                </c:pt>
                <c:pt idx="8">
                  <c:v>#N/A</c:v>
                </c:pt>
                <c:pt idx="9">
                  <c:v>5.85</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20.440000000000001</c:v>
                </c:pt>
                <c:pt idx="2">
                  <c:v>#N/A</c:v>
                </c:pt>
                <c:pt idx="3">
                  <c:v>17.03</c:v>
                </c:pt>
                <c:pt idx="4">
                  <c:v>#N/A</c:v>
                </c:pt>
                <c:pt idx="5">
                  <c:v>9.11</c:v>
                </c:pt>
                <c:pt idx="6">
                  <c:v>#N/A</c:v>
                </c:pt>
                <c:pt idx="7">
                  <c:v>9.31</c:v>
                </c:pt>
                <c:pt idx="8">
                  <c:v>#N/A</c:v>
                </c:pt>
                <c:pt idx="9">
                  <c:v>12.27</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48464000"/>
        <c:axId val="149689472"/>
      </c:barChart>
      <c:catAx>
        <c:axId val="148464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9689472"/>
        <c:crosses val="autoZero"/>
        <c:auto val="1"/>
        <c:lblAlgn val="ctr"/>
        <c:lblOffset val="100"/>
        <c:tickLblSkip val="1"/>
        <c:tickMarkSkip val="1"/>
        <c:noMultiLvlLbl val="0"/>
      </c:catAx>
      <c:valAx>
        <c:axId val="1496894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84640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581</c:v>
                </c:pt>
                <c:pt idx="5">
                  <c:v>580</c:v>
                </c:pt>
                <c:pt idx="8">
                  <c:v>585</c:v>
                </c:pt>
                <c:pt idx="11">
                  <c:v>569</c:v>
                </c:pt>
                <c:pt idx="14">
                  <c:v>562</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48</c:v>
                </c:pt>
                <c:pt idx="3">
                  <c:v>34</c:v>
                </c:pt>
                <c:pt idx="6">
                  <c:v>18</c:v>
                </c:pt>
                <c:pt idx="9">
                  <c:v>21</c:v>
                </c:pt>
                <c:pt idx="12">
                  <c:v>19</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287</c:v>
                </c:pt>
                <c:pt idx="3">
                  <c:v>289</c:v>
                </c:pt>
                <c:pt idx="6">
                  <c:v>294</c:v>
                </c:pt>
                <c:pt idx="9">
                  <c:v>302</c:v>
                </c:pt>
                <c:pt idx="12">
                  <c:v>309</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583</c:v>
                </c:pt>
                <c:pt idx="3">
                  <c:v>570</c:v>
                </c:pt>
                <c:pt idx="6">
                  <c:v>579</c:v>
                </c:pt>
                <c:pt idx="9">
                  <c:v>541</c:v>
                </c:pt>
                <c:pt idx="12">
                  <c:v>534</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65115008"/>
        <c:axId val="1652238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337</c:v>
                </c:pt>
                <c:pt idx="2">
                  <c:v>#N/A</c:v>
                </c:pt>
                <c:pt idx="3">
                  <c:v>#N/A</c:v>
                </c:pt>
                <c:pt idx="4">
                  <c:v>313</c:v>
                </c:pt>
                <c:pt idx="5">
                  <c:v>#N/A</c:v>
                </c:pt>
                <c:pt idx="6">
                  <c:v>#N/A</c:v>
                </c:pt>
                <c:pt idx="7">
                  <c:v>306</c:v>
                </c:pt>
                <c:pt idx="8">
                  <c:v>#N/A</c:v>
                </c:pt>
                <c:pt idx="9">
                  <c:v>#N/A</c:v>
                </c:pt>
                <c:pt idx="10">
                  <c:v>295</c:v>
                </c:pt>
                <c:pt idx="11">
                  <c:v>#N/A</c:v>
                </c:pt>
                <c:pt idx="12">
                  <c:v>#N/A</c:v>
                </c:pt>
                <c:pt idx="13">
                  <c:v>300</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65115008"/>
        <c:axId val="165223808"/>
      </c:lineChart>
      <c:catAx>
        <c:axId val="165115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5223808"/>
        <c:crosses val="autoZero"/>
        <c:auto val="1"/>
        <c:lblAlgn val="ctr"/>
        <c:lblOffset val="100"/>
        <c:tickLblSkip val="1"/>
        <c:tickMarkSkip val="1"/>
        <c:noMultiLvlLbl val="0"/>
      </c:catAx>
      <c:valAx>
        <c:axId val="1652238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5115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5791</c:v>
                </c:pt>
                <c:pt idx="5">
                  <c:v>5590</c:v>
                </c:pt>
                <c:pt idx="8">
                  <c:v>5626</c:v>
                </c:pt>
                <c:pt idx="11">
                  <c:v>5477</c:v>
                </c:pt>
                <c:pt idx="14">
                  <c:v>5448</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191</c:v>
                </c:pt>
                <c:pt idx="5">
                  <c:v>156</c:v>
                </c:pt>
                <c:pt idx="8">
                  <c:v>133</c:v>
                </c:pt>
                <c:pt idx="11">
                  <c:v>135</c:v>
                </c:pt>
                <c:pt idx="14">
                  <c:v>126</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2239</c:v>
                </c:pt>
                <c:pt idx="5">
                  <c:v>2399</c:v>
                </c:pt>
                <c:pt idx="8">
                  <c:v>2200</c:v>
                </c:pt>
                <c:pt idx="11">
                  <c:v>2280</c:v>
                </c:pt>
                <c:pt idx="14">
                  <c:v>2348</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1406</c:v>
                </c:pt>
                <c:pt idx="3">
                  <c:v>1385</c:v>
                </c:pt>
                <c:pt idx="6">
                  <c:v>1291</c:v>
                </c:pt>
                <c:pt idx="9">
                  <c:v>1314</c:v>
                </c:pt>
                <c:pt idx="12">
                  <c:v>1305</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118</c:v>
                </c:pt>
                <c:pt idx="3">
                  <c:v>121</c:v>
                </c:pt>
                <c:pt idx="6">
                  <c:v>110</c:v>
                </c:pt>
                <c:pt idx="9">
                  <c:v>86</c:v>
                </c:pt>
                <c:pt idx="12">
                  <c:v>69</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3385</c:v>
                </c:pt>
                <c:pt idx="3">
                  <c:v>3216</c:v>
                </c:pt>
                <c:pt idx="6">
                  <c:v>3093</c:v>
                </c:pt>
                <c:pt idx="9">
                  <c:v>3066</c:v>
                </c:pt>
                <c:pt idx="12">
                  <c:v>3104</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3704</c:v>
                </c:pt>
                <c:pt idx="3">
                  <c:v>3542</c:v>
                </c:pt>
                <c:pt idx="6">
                  <c:v>3462</c:v>
                </c:pt>
                <c:pt idx="9">
                  <c:v>3326</c:v>
                </c:pt>
                <c:pt idx="12">
                  <c:v>3314</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66798464"/>
        <c:axId val="1668185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392</c:v>
                </c:pt>
                <c:pt idx="2">
                  <c:v>#N/A</c:v>
                </c:pt>
                <c:pt idx="3">
                  <c:v>#N/A</c:v>
                </c:pt>
                <c:pt idx="4">
                  <c:v>120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66798464"/>
        <c:axId val="166818560"/>
      </c:lineChart>
      <c:catAx>
        <c:axId val="166798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6818560"/>
        <c:crosses val="autoZero"/>
        <c:auto val="1"/>
        <c:lblAlgn val="ctr"/>
        <c:lblOffset val="100"/>
        <c:tickLblSkip val="1"/>
        <c:tickMarkSkip val="1"/>
        <c:noMultiLvlLbl val="0"/>
      </c:catAx>
      <c:valAx>
        <c:axId val="1668185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6798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{3FC6841B-2682-4E79-AFC3-611D9242F683}</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171-4DF3-8089-D08E58141256}"/>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{92F95659-8B8F-4642-B441-226704862CE1}</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171-4DF3-8089-D08E58141256}"/>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{4D36B7B3-B0B9-4D35-855E-B1D9231B2C61}</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171-4DF3-8089-D08E58141256}"/>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{B9C09AE2-9383-401E-BCCE-E93E6BC880DF}</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171-4DF3-8089-D08E58141256}"/>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{1384A86F-2852-4A05-A99A-CFBF4AEDBAD4}</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171-4DF3-8089-D08E5814125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59.4</c:v>
                </c:pt>
                <c:pt idx="4">
                  <c:v>61</c:v>
                </c:pt>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D171-4DF3-8089-D08E58141256}"/>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{41917F15-0AFB-414D-AA40-A66B1D93DDA5}</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171-4DF3-8089-D08E58141256}"/>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{3D69C2F6-E17E-4096-96A9-423FB9D22DF9}</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171-4DF3-8089-D08E58141256}"/>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{0AE70290-61B4-4A62-A1B9-A4BC1A9F4F99}</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171-4DF3-8089-D08E58141256}"/>
                </c:ext>
              </c:extLst>
            </c:dLbl>
            <c:dLbl>
              <c:idx val="3"/>
              <c:layout/>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{30F1BF06-57A4-4029-A19A-A4F898825537}</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171-4DF3-8089-D08E58141256}"/>
                </c:ext>
              </c:extLst>
            </c:dLbl>
            <c:dLbl>
              <c:idx val="4"/>
              <c:layout/>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{7D11523A-464F-4B96-A009-B92860406B3E}</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171-4DF3-8089-D08E5814125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55.8</c:v>
                </c:pt>
                <c:pt idx="4">
                  <c:v>55</c:v>
                </c:pt>
              </c:numCache>
            </c:numRef>
          </c:xVal>
          <c:yVal>
            <c:numRef>
              <c:f>公会計指標分析・財政指標組合せ分析表!$K$55:$O$55</c:f>
              <c:numCache>
                <c:formatCode>#,##0.0;"▲ "#,##0.0</c:formatCode>
                <c:ptCount val="5"/>
                <c:pt idx="3">
                  <c:v>20.2</c:v>
                </c:pt>
                <c:pt idx="4">
                  <c:v>38.5</c:v>
                </c:pt>
              </c:numCache>
            </c:numRef>
          </c:yVal>
          <c:smooth val="0"/>
          <c:extLst>
            <c:ext xmlns:c16="http://schemas.microsoft.com/office/drawing/2014/chart" uri="{C3380CC4-5D6E-409C-BE32-E72D297353CC}">
              <c16:uniqueId val="{0000000B-D171-4DF3-8089-D08E58141256}"/>
            </c:ext>
          </c:extLst>
        </c:ser>
        <c:dLbls>
          <c:showLegendKey val="0"/>
          <c:showVal val="0"/>
          <c:showCatName val="0"/>
          <c:showSerName val="0"/>
          <c:showPercent val="0"/>
          <c:showBubbleSize val="0"/>
        </c:dLbls>
        <c:axId val="73162112"/>
        <c:axId val="73188864"/>
      </c:scatterChart>
      <c:valAx>
        <c:axId val="73162112"/>
        <c:scaling>
          <c:orientation val="minMax"/>
          <c:max val="55.9"/>
          <c:min val="54.9"/>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3188864"/>
        <c:crosses val="autoZero"/>
        <c:crossBetween val="midCat"/>
      </c:valAx>
      <c:valAx>
        <c:axId val="73188864"/>
        <c:scaling>
          <c:orientation val="minMax"/>
          <c:max val="42"/>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31621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{64B83A06-0A6C-44C1-996C-D3EBFCC240E0}</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C940-4E50-9159-B4940FA3013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{FB7429B0-7915-4C82-97C9-9BFF70C5F6FA}</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C940-4E50-9159-B4940FA3013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{AD99F7C2-F7AD-4F2B-9D1B-563F98FA75D5}</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C940-4E50-9159-B4940FA3013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{66BF9F97-6122-4186-BF72-C5586C29773B}</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C940-4E50-9159-B4940FA3013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{79F56F77-59BE-4BD7-80CA-3815B8C0D203}</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C940-4E50-9159-B4940FA3013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10.8</c:v>
                </c:pt>
                <c:pt idx="1">
                  <c:v>10.1</c:v>
                </c:pt>
                <c:pt idx="2">
                  <c:v>9.6999999999999993</c:v>
                </c:pt>
                <c:pt idx="3">
                  <c:v>9.1999999999999993</c:v>
                </c:pt>
                <c:pt idx="4">
                  <c:v>9.1</c:v>
                </c:pt>
              </c:numCache>
            </c:numRef>
          </c:xVal>
          <c:yVal>
            <c:numRef>
              <c:f>公会計指標分析・財政指標組合せ分析表!$K$73:$O$73</c:f>
              <c:numCache>
                <c:formatCode>#,##0.0;"▲ "#,##0.0</c:formatCode>
                <c:ptCount val="5"/>
                <c:pt idx="0">
                  <c:v>11.9</c:v>
                </c:pt>
                <c:pt idx="1">
                  <c:v>3.6</c:v>
                </c:pt>
              </c:numCache>
            </c:numRef>
          </c:yVal>
          <c:smooth val="0"/>
          <c:extLst>
            <c:ext xmlns:c16="http://schemas.microsoft.com/office/drawing/2014/chart" uri="{C3380CC4-5D6E-409C-BE32-E72D297353CC}">
              <c16:uniqueId val="{00000005-C940-4E50-9159-B4940FA3013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{842BE026-C10E-49E6-90FA-C5622D9605E1}</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C940-4E50-9159-B4940FA3013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{815ED910-DC36-45A2-B3E0-D49CF1A3002C}</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C940-4E50-9159-B4940FA3013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{DB7AC997-CE8B-473B-A797-0CEF408D51BA}</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C940-4E50-9159-B4940FA3013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{8B84F08D-1580-499E-A403-AD1D660AE438}</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C940-4E50-9159-B4940FA3013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{4FBDADE3-69DD-4CC8-97AB-85CC756A52C0}</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C940-4E50-9159-B4940FA3013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10.4</c:v>
                </c:pt>
                <c:pt idx="1">
                  <c:v>9.8000000000000007</c:v>
                </c:pt>
                <c:pt idx="2">
                  <c:v>8.5</c:v>
                </c:pt>
                <c:pt idx="3">
                  <c:v>9.3000000000000007</c:v>
                </c:pt>
                <c:pt idx="4">
                  <c:v>9.1999999999999993</c:v>
                </c:pt>
              </c:numCache>
            </c:numRef>
          </c:xVal>
          <c:yVal>
            <c:numRef>
              <c:f>公会計指標分析・財政指標組合せ分析表!$K$77:$O$77</c:f>
              <c:numCache>
                <c:formatCode>#,##0.0;"▲ "#,##0.0</c:formatCode>
                <c:ptCount val="5"/>
                <c:pt idx="0">
                  <c:v>34.299999999999997</c:v>
                </c:pt>
                <c:pt idx="1">
                  <c:v>24.3</c:v>
                </c:pt>
                <c:pt idx="2">
                  <c:v>0</c:v>
                </c:pt>
                <c:pt idx="3">
                  <c:v>20.2</c:v>
                </c:pt>
                <c:pt idx="4">
                  <c:v>38.5</c:v>
                </c:pt>
              </c:numCache>
            </c:numRef>
          </c:yVal>
          <c:smooth val="0"/>
          <c:extLst>
            <c:ext xmlns:c16="http://schemas.microsoft.com/office/drawing/2014/chart" uri="{C3380CC4-5D6E-409C-BE32-E72D297353CC}">
              <c16:uniqueId val="{0000000B-C940-4E50-9159-B4940FA30133}"/>
            </c:ext>
          </c:extLst>
        </c:ser>
        <c:dLbls>
          <c:showLegendKey val="0"/>
          <c:showVal val="0"/>
          <c:showCatName val="0"/>
          <c:showSerName val="0"/>
          <c:showPercent val="0"/>
          <c:showBubbleSize val="0"/>
        </c:dLbls>
        <c:axId val="72870912"/>
        <c:axId val="73225344"/>
      </c:scatterChart>
      <c:valAx>
        <c:axId val="72870912"/>
        <c:scaling>
          <c:orientation val="minMax"/>
          <c:max val="11"/>
          <c:min val="8.3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3225344"/>
        <c:crosses val="autoZero"/>
        <c:crossBetween val="midCat"/>
      </c:valAx>
      <c:valAx>
        <c:axId val="73225344"/>
        <c:scaling>
          <c:orientation val="minMax"/>
          <c:max val="45"/>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870912"/>
        <c:crosses val="autoZero"/>
        <c:crossBetween val="midCat"/>
        <c:majorUnit val="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岐阜県八百津町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○元利償還金</a:t>
          </a:r>
          <a:endParaRPr lang="ja-JP" altLang="ja-JP" sz="1400">
            <a:effectLst/>
          </a:endParaRPr>
        </a:p>
        <a:p>
          <a:r>
            <a:rPr kumimoji="1" lang="ja-JP" altLang="ja-JP" sz="1100">
              <a:solidFill>
                <a:schemeClr val="dk1"/>
              </a:solidFill>
              <a:effectLst/>
              <a:latin typeface="+mn-lt"/>
              <a:ea typeface="+mn-ea"/>
              <a:cs typeface="+mn-cs"/>
            </a:rPr>
            <a:t>　町債の新規発行を抑制しているため、減少傾向にある。</a:t>
          </a:r>
          <a:endParaRPr lang="ja-JP" altLang="ja-JP" sz="1400">
            <a:effectLst/>
          </a:endParaRPr>
        </a:p>
        <a:p>
          <a:r>
            <a:rPr kumimoji="1" lang="ja-JP" altLang="ja-JP" sz="1100">
              <a:solidFill>
                <a:schemeClr val="dk1"/>
              </a:solidFill>
              <a:effectLst/>
              <a:latin typeface="+mn-lt"/>
              <a:ea typeface="+mn-ea"/>
              <a:cs typeface="+mn-cs"/>
            </a:rPr>
            <a:t>○公営企業債の元利償還金に対する繰入金</a:t>
          </a:r>
          <a:endParaRPr lang="ja-JP" altLang="ja-JP" sz="1400">
            <a:effectLst/>
          </a:endParaRPr>
        </a:p>
        <a:p>
          <a:r>
            <a:rPr kumimoji="1" lang="ja-JP" altLang="ja-JP" sz="1100">
              <a:solidFill>
                <a:schemeClr val="dk1"/>
              </a:solidFill>
              <a:effectLst/>
              <a:latin typeface="+mn-lt"/>
              <a:ea typeface="+mn-ea"/>
              <a:cs typeface="+mn-cs"/>
            </a:rPr>
            <a:t>　公共下水道事業における分流式下水道に要する経費の繰入金が増加傾向にある。</a:t>
          </a:r>
          <a:endParaRPr lang="ja-JP" altLang="ja-JP" sz="1400">
            <a:effectLst/>
          </a:endParaRPr>
        </a:p>
        <a:p>
          <a:r>
            <a:rPr kumimoji="1" lang="ja-JP" altLang="ja-JP" sz="1100">
              <a:solidFill>
                <a:schemeClr val="dk1"/>
              </a:solidFill>
              <a:effectLst/>
              <a:latin typeface="+mn-lt"/>
              <a:ea typeface="+mn-ea"/>
              <a:cs typeface="+mn-cs"/>
            </a:rPr>
            <a:t>○実質公債費比率の分子</a:t>
          </a:r>
          <a:endParaRPr lang="ja-JP" altLang="ja-JP" sz="1400">
            <a:effectLst/>
          </a:endParaRPr>
        </a:p>
        <a:p>
          <a:r>
            <a:rPr kumimoji="1" lang="ja-JP" altLang="ja-JP" sz="1100">
              <a:solidFill>
                <a:schemeClr val="dk1"/>
              </a:solidFill>
              <a:effectLst/>
              <a:latin typeface="+mn-lt"/>
              <a:ea typeface="+mn-ea"/>
              <a:cs typeface="+mn-cs"/>
            </a:rPr>
            <a:t>　公営企業債の元利償還金に対する繰入金</a:t>
          </a:r>
          <a:r>
            <a:rPr kumimoji="1" lang="ja-JP" altLang="en-US" sz="1100">
              <a:solidFill>
                <a:schemeClr val="dk1"/>
              </a:solidFill>
              <a:effectLst/>
              <a:latin typeface="+mn-lt"/>
              <a:ea typeface="+mn-ea"/>
              <a:cs typeface="+mn-cs"/>
            </a:rPr>
            <a:t>が増加したが、</a:t>
          </a:r>
          <a:r>
            <a:rPr kumimoji="1" lang="ja-JP" altLang="ja-JP" sz="1100">
              <a:solidFill>
                <a:schemeClr val="dk1"/>
              </a:solidFill>
              <a:effectLst/>
              <a:latin typeface="+mn-lt"/>
              <a:ea typeface="+mn-ea"/>
              <a:cs typeface="+mn-cs"/>
            </a:rPr>
            <a:t>組合等が起こした地方債の元利償還金に対する負担金等</a:t>
          </a:r>
          <a:r>
            <a:rPr kumimoji="1" lang="ja-JP" altLang="en-US" sz="1100">
              <a:solidFill>
                <a:schemeClr val="dk1"/>
              </a:solidFill>
              <a:effectLst/>
              <a:latin typeface="+mn-lt"/>
              <a:ea typeface="+mn-ea"/>
              <a:cs typeface="+mn-cs"/>
            </a:rPr>
            <a:t>と</a:t>
          </a:r>
          <a:r>
            <a:rPr kumimoji="1" lang="ja-JP" altLang="ja-JP" sz="1100">
              <a:solidFill>
                <a:schemeClr val="dk1"/>
              </a:solidFill>
              <a:effectLst/>
              <a:latin typeface="+mn-lt"/>
              <a:ea typeface="+mn-ea"/>
              <a:cs typeface="+mn-cs"/>
            </a:rPr>
            <a:t>元利償還金の減少が</a:t>
          </a:r>
          <a:r>
            <a:rPr kumimoji="1" lang="ja-JP" altLang="en-US" sz="1100">
              <a:solidFill>
                <a:schemeClr val="dk1"/>
              </a:solidFill>
              <a:effectLst/>
              <a:latin typeface="+mn-lt"/>
              <a:ea typeface="+mn-ea"/>
              <a:cs typeface="+mn-cs"/>
            </a:rPr>
            <a:t>上回り、ほぼ横ばいとなっている。</a:t>
          </a:r>
          <a:endParaRPr lang="ja-JP" altLang="ja-JP" sz="1400">
            <a:effectLst/>
          </a:endParaRPr>
        </a:p>
        <a:p>
          <a:r>
            <a:rPr kumimoji="1" lang="ja-JP" altLang="ja-JP" sz="1100">
              <a:solidFill>
                <a:schemeClr val="dk1"/>
              </a:solidFill>
              <a:effectLst/>
              <a:latin typeface="+mn-lt"/>
              <a:ea typeface="+mn-ea"/>
              <a:cs typeface="+mn-cs"/>
            </a:rPr>
            <a:t>○今後の対応</a:t>
          </a:r>
          <a:endParaRPr lang="ja-JP" altLang="ja-JP" sz="1400">
            <a:effectLst/>
          </a:endParaRPr>
        </a:p>
        <a:p>
          <a:r>
            <a:rPr kumimoji="1" lang="ja-JP" altLang="ja-JP" sz="1100">
              <a:solidFill>
                <a:schemeClr val="dk1"/>
              </a:solidFill>
              <a:effectLst/>
              <a:latin typeface="+mn-lt"/>
              <a:ea typeface="+mn-ea"/>
              <a:cs typeface="+mn-cs"/>
            </a:rPr>
            <a:t>　早期健全化基準未満であるが、今後とも町債発行の抑制を基調として、比率の更なる改善を図る。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岐阜県八百津町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○一般会計等に係る地方債</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現在高</a:t>
          </a:r>
          <a:endParaRPr lang="ja-JP" altLang="ja-JP" sz="1400">
            <a:effectLst/>
          </a:endParaRPr>
        </a:p>
        <a:p>
          <a:r>
            <a:rPr kumimoji="1" lang="ja-JP" altLang="ja-JP" sz="1100">
              <a:solidFill>
                <a:schemeClr val="dk1"/>
              </a:solidFill>
              <a:effectLst/>
              <a:latin typeface="+mn-lt"/>
              <a:ea typeface="+mn-ea"/>
              <a:cs typeface="+mn-cs"/>
            </a:rPr>
            <a:t>　町債の新規発行を抑制しているため、減少している。</a:t>
          </a:r>
          <a:endParaRPr lang="ja-JP" altLang="ja-JP" sz="1400">
            <a:effectLst/>
          </a:endParaRPr>
        </a:p>
        <a:p>
          <a:r>
            <a:rPr kumimoji="1" lang="ja-JP" altLang="ja-JP" sz="1100">
              <a:solidFill>
                <a:schemeClr val="dk1"/>
              </a:solidFill>
              <a:effectLst/>
              <a:latin typeface="+mn-lt"/>
              <a:ea typeface="+mn-ea"/>
              <a:cs typeface="+mn-cs"/>
            </a:rPr>
            <a:t>○公営企業債等繰入見込額</a:t>
          </a:r>
          <a:endParaRPr lang="ja-JP" altLang="ja-JP" sz="1400">
            <a:effectLst/>
          </a:endParaRPr>
        </a:p>
        <a:p>
          <a:r>
            <a:rPr kumimoji="1" lang="ja-JP" altLang="ja-JP" sz="1100">
              <a:solidFill>
                <a:schemeClr val="dk1"/>
              </a:solidFill>
              <a:effectLst/>
              <a:latin typeface="+mn-lt"/>
              <a:ea typeface="+mn-ea"/>
              <a:cs typeface="+mn-cs"/>
            </a:rPr>
            <a:t>　下水道事業等の起債残高は減少傾向にあり、これに伴い償還に対する繰入も減少して</a:t>
          </a:r>
          <a:r>
            <a:rPr kumimoji="1" lang="ja-JP" altLang="en-US" sz="1100">
              <a:solidFill>
                <a:schemeClr val="dk1"/>
              </a:solidFill>
              <a:effectLst/>
              <a:latin typeface="+mn-lt"/>
              <a:ea typeface="+mn-ea"/>
              <a:cs typeface="+mn-cs"/>
            </a:rPr>
            <a:t>きたが、簡易水道統合事業の実施により繰入見込額が増加している。</a:t>
          </a:r>
          <a:endParaRPr lang="ja-JP" altLang="ja-JP" sz="1400">
            <a:effectLst/>
          </a:endParaRPr>
        </a:p>
        <a:p>
          <a:r>
            <a:rPr kumimoji="1" lang="ja-JP" altLang="ja-JP" sz="1100">
              <a:solidFill>
                <a:schemeClr val="dk1"/>
              </a:solidFill>
              <a:effectLst/>
              <a:latin typeface="+mn-lt"/>
              <a:ea typeface="+mn-ea"/>
              <a:cs typeface="+mn-cs"/>
            </a:rPr>
            <a:t>○将来負担比率の分子</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公営企業債等繰入見込額が増加したが、一般会計等に係る地方債の現在高、組合等負担等見込額、</a:t>
          </a:r>
          <a:r>
            <a:rPr kumimoji="1" lang="ja-JP" altLang="ja-JP" sz="1100">
              <a:solidFill>
                <a:schemeClr val="dk1"/>
              </a:solidFill>
              <a:effectLst/>
              <a:latin typeface="+mn-lt"/>
              <a:ea typeface="+mn-ea"/>
              <a:cs typeface="+mn-cs"/>
            </a:rPr>
            <a:t>退職手当負担見込額が減少したた</a:t>
          </a:r>
          <a:r>
            <a:rPr kumimoji="1" lang="ja-JP" altLang="en-US" sz="1100">
              <a:solidFill>
                <a:schemeClr val="dk1"/>
              </a:solidFill>
              <a:effectLst/>
              <a:latin typeface="+mn-lt"/>
              <a:ea typeface="+mn-ea"/>
              <a:cs typeface="+mn-cs"/>
            </a:rPr>
            <a:t>め</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充当可能財源等を下回り、</a:t>
          </a:r>
          <a:r>
            <a:rPr kumimoji="1" lang="ja-JP" altLang="ja-JP" sz="1100">
              <a:solidFill>
                <a:schemeClr val="dk1"/>
              </a:solidFill>
              <a:effectLst/>
              <a:latin typeface="+mn-lt"/>
              <a:ea typeface="+mn-ea"/>
              <a:cs typeface="+mn-cs"/>
            </a:rPr>
            <a:t>将来負担額が</a:t>
          </a:r>
          <a:r>
            <a:rPr kumimoji="1" lang="ja-JP" altLang="en-US" sz="1100">
              <a:solidFill>
                <a:schemeClr val="dk1"/>
              </a:solidFill>
              <a:effectLst/>
              <a:latin typeface="+mn-lt"/>
              <a:ea typeface="+mn-ea"/>
              <a:cs typeface="+mn-cs"/>
            </a:rPr>
            <a:t>負数となった。</a:t>
          </a:r>
          <a:endParaRPr lang="ja-JP" altLang="ja-JP" sz="1400">
            <a:effectLst/>
          </a:endParaRPr>
        </a:p>
        <a:p>
          <a:r>
            <a:rPr kumimoji="1" lang="ja-JP" altLang="ja-JP" sz="1100">
              <a:solidFill>
                <a:schemeClr val="dk1"/>
              </a:solidFill>
              <a:effectLst/>
              <a:latin typeface="+mn-lt"/>
              <a:ea typeface="+mn-ea"/>
              <a:cs typeface="+mn-cs"/>
            </a:rPr>
            <a:t>○今後の対応</a:t>
          </a:r>
          <a:endParaRPr lang="ja-JP" altLang="ja-JP" sz="1400">
            <a:effectLst/>
          </a:endParaRPr>
        </a:p>
        <a:p>
          <a:r>
            <a:rPr kumimoji="1" lang="ja-JP" altLang="ja-JP" sz="1100">
              <a:solidFill>
                <a:schemeClr val="dk1"/>
              </a:solidFill>
              <a:effectLst/>
              <a:latin typeface="+mn-lt"/>
              <a:ea typeface="+mn-ea"/>
              <a:cs typeface="+mn-cs"/>
            </a:rPr>
            <a:t>　早期健全化基準未満であるが、今後とも町債発行の抑制を基調として、比率の維持を図る。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50</xdr:row>
      <xdr:rowOff>0</xdr:rowOff>
    </xdr:from>
    <xdr:to>
      <xdr:col>15</xdr:col>
      <xdr:colOff>0</xdr:colOff>
      <xdr:row>52</xdr:row>
      <xdr:rowOff>0</xdr:rowOff>
    </xdr:to>
    <xdr:sp macro="" textlink="">
      <xdr:nvSpPr>
        <xdr:cNvPr id="5" name="正方形/長方形 4"/>
        <xdr:cNvSpPr/>
      </xdr:nvSpPr>
      <xdr:spPr>
        <a:xfrm>
          <a:off x="19135725"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岐阜県八百津町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11,435
11,349
128.79
6,482,248
6,221,047
261,200
3,859,597
3,313,864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5" name="角丸四角形 24"/>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6" name="正方形/長方形 25"/>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7" name="正方形/長方形 26"/>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8" name="正方形/長方形 27"/>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9" name="直線コネクタ 28"/>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0" name="円/楕円 29"/>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1" name="フローチャート : 判断 30"/>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2" name="直線コネクタ 31"/>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3" name="直線コネクタ 32"/>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4" name="直線コネクタ 33"/>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5" name="直線コネクタ 34"/>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6" name="テキスト ボックス 3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7" name="テキスト ボックス 3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8" name="テキスト ボックス 3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9" name="テキスト ボックス 3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0" name="正方形/長方形 3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1" name="正方形/長方形 4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42" name="正方形/長方形 41"/>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[ 61.0</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3" name="正方形/長方形 4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4" name="正方形/長方形 4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5" name="正方形/長方形 4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6" name="正方形/長方形 4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7" name="正方形/長方形 4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8" name="正方形/長方形 4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9" name="正方形/長方形 4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0" name="正方形/長方形 4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1" name="正方形/長方形 5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2" name="テキスト ボックス 5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有形固定資産減価償却率は、類似団体、国及び県平均を若干上回った。資産の老朽化対策は喫緊の課題であり、今後、順次更新時期を迎えることから、平成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年度に策定した「公共施設総合管理計画」に沿って、規模の適正化、予防保全による長寿命化、多様なコスト縮減手法の導入を検討する。</a:t>
          </a:r>
          <a:endParaRPr lang="ja-JP" altLang="ja-JP">
            <a:effectLst/>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53" name="テキスト ボックス 52"/>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4" name="直線コネクタ 53"/>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5" name="テキスト ボックス 54"/>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6" name="直線コネクタ 55"/>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7" name="テキスト ボックス 56"/>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8" name="直線コネクタ 57"/>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9" name="テキスト ボックス 58"/>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60" name="直線コネクタ 59"/>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61" name="テキスト ボックス 60"/>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62" name="直線コネクタ 61"/>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63" name="テキスト ボックス 62"/>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64" name="直線コネクタ 63"/>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5" name="テキスト ボックス 64"/>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6" name="直線コネクタ 65"/>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7" name="テキスト ボックス 66"/>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9" name="テキスト ボックス 68"/>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30117</xdr:rowOff>
    </xdr:from>
    <xdr:to>
      <xdr:col>3</xdr:col>
      <xdr:colOff>1170940</xdr:colOff>
      <xdr:row>35</xdr:row>
      <xdr:rowOff>181</xdr:rowOff>
    </xdr:to>
    <xdr:cxnSp macro="">
      <xdr:nvCxnSpPr>
        <xdr:cNvPr id="71" name="直線コネクタ 70"/>
        <xdr:cNvCxnSpPr/>
      </xdr:nvCxnSpPr>
      <xdr:spPr>
        <a:xfrm flipV="1">
          <a:off x="4760595" y="5440317"/>
          <a:ext cx="1270" cy="1341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35</xdr:row>
      <xdr:rowOff>4008</xdr:rowOff>
    </xdr:from>
    <xdr:ext cx="405111" cy="259045"/>
    <xdr:sp macro="" textlink="">
      <xdr:nvSpPr>
        <xdr:cNvPr id="72" name="有形固定資産減価償却率最小値テキスト"/>
        <xdr:cNvSpPr txBox="1"/>
      </xdr:nvSpPr>
      <xdr:spPr>
        <a:xfrm>
          <a:off x="4813300" y="6785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a:t>
          </a:r>
          <a:endParaRPr kumimoji="1" lang="ja-JP" altLang="en-US" sz="1000" b="1">
            <a:latin typeface="ＭＳ Ｐゴシック"/>
          </a:endParaRPr>
        </a:p>
      </xdr:txBody>
    </xdr:sp>
    <xdr:clientData/>
  </xdr:oneCellAnchor>
  <xdr:twoCellAnchor>
    <xdr:from>
      <xdr:col>3</xdr:col>
      <xdr:colOff>1082675</xdr:colOff>
      <xdr:row>35</xdr:row>
      <xdr:rowOff>181</xdr:rowOff>
    </xdr:from>
    <xdr:to>
      <xdr:col>3</xdr:col>
      <xdr:colOff>1260475</xdr:colOff>
      <xdr:row>35</xdr:row>
      <xdr:rowOff>181</xdr:rowOff>
    </xdr:to>
    <xdr:cxnSp macro="">
      <xdr:nvCxnSpPr>
        <xdr:cNvPr id="73" name="直線コネクタ 72"/>
        <xdr:cNvCxnSpPr/>
      </xdr:nvCxnSpPr>
      <xdr:spPr>
        <a:xfrm>
          <a:off x="4673600" y="6781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148244</xdr:rowOff>
    </xdr:from>
    <xdr:ext cx="405111" cy="259045"/>
    <xdr:sp macro="" textlink="">
      <xdr:nvSpPr>
        <xdr:cNvPr id="74" name="有形固定資産減価償却率最大値テキスト"/>
        <xdr:cNvSpPr txBox="1"/>
      </xdr:nvSpPr>
      <xdr:spPr>
        <a:xfrm>
          <a:off x="4813300" y="5215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3</xdr:col>
      <xdr:colOff>1082675</xdr:colOff>
      <xdr:row>27</xdr:row>
      <xdr:rowOff>30117</xdr:rowOff>
    </xdr:from>
    <xdr:to>
      <xdr:col>3</xdr:col>
      <xdr:colOff>1260475</xdr:colOff>
      <xdr:row>27</xdr:row>
      <xdr:rowOff>30117</xdr:rowOff>
    </xdr:to>
    <xdr:cxnSp macro="">
      <xdr:nvCxnSpPr>
        <xdr:cNvPr id="75" name="直線コネクタ 74"/>
        <xdr:cNvCxnSpPr/>
      </xdr:nvCxnSpPr>
      <xdr:spPr>
        <a:xfrm>
          <a:off x="4673600" y="544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35577</xdr:rowOff>
    </xdr:from>
    <xdr:ext cx="405111" cy="259045"/>
    <xdr:sp macro="" textlink="">
      <xdr:nvSpPr>
        <xdr:cNvPr id="76" name="有形固定資産減価償却率平均値テキスト"/>
        <xdr:cNvSpPr txBox="1"/>
      </xdr:nvSpPr>
      <xdr:spPr>
        <a:xfrm>
          <a:off x="4813300" y="5960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55.0</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57150</xdr:rowOff>
    </xdr:from>
    <xdr:to>
      <xdr:col>3</xdr:col>
      <xdr:colOff>1222375</xdr:colOff>
      <xdr:row>30</xdr:row>
      <xdr:rowOff>158750</xdr:rowOff>
    </xdr:to>
    <xdr:sp macro="" textlink="">
      <xdr:nvSpPr>
        <xdr:cNvPr id="77" name="フローチャート : 判断 76"/>
        <xdr:cNvSpPr/>
      </xdr:nvSpPr>
      <xdr:spPr>
        <a:xfrm>
          <a:off x="47117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32476</xdr:rowOff>
    </xdr:from>
    <xdr:to>
      <xdr:col>3</xdr:col>
      <xdr:colOff>511175</xdr:colOff>
      <xdr:row>30</xdr:row>
      <xdr:rowOff>134076</xdr:rowOff>
    </xdr:to>
    <xdr:sp macro="" textlink="">
      <xdr:nvSpPr>
        <xdr:cNvPr id="78" name="フローチャート : 判断 77"/>
        <xdr:cNvSpPr/>
      </xdr:nvSpPr>
      <xdr:spPr>
        <a:xfrm>
          <a:off x="4000500" y="595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9" name="テキスト ボックス 78"/>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80" name="テキスト ボックス 79"/>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81" name="テキスト ボックス 80"/>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2" name="テキスト ボックス 81"/>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3" name="テキスト ボックス 82"/>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29</xdr:row>
      <xdr:rowOff>43543</xdr:rowOff>
    </xdr:from>
    <xdr:to>
      <xdr:col>3</xdr:col>
      <xdr:colOff>1222375</xdr:colOff>
      <xdr:row>29</xdr:row>
      <xdr:rowOff>145143</xdr:rowOff>
    </xdr:to>
    <xdr:sp macro="" textlink="">
      <xdr:nvSpPr>
        <xdr:cNvPr id="84" name="円/楕円 83"/>
        <xdr:cNvSpPr/>
      </xdr:nvSpPr>
      <xdr:spPr>
        <a:xfrm>
          <a:off x="4711700" y="579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28</xdr:row>
      <xdr:rowOff>66420</xdr:rowOff>
    </xdr:from>
    <xdr:ext cx="405111" cy="259045"/>
    <xdr:sp macro="" textlink="">
      <xdr:nvSpPr>
        <xdr:cNvPr id="85" name="有形固定資産減価償却率該当値テキスト"/>
        <xdr:cNvSpPr txBox="1"/>
      </xdr:nvSpPr>
      <xdr:spPr>
        <a:xfrm>
          <a:off x="4813300" y="564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61.0</a:t>
          </a:r>
          <a:endParaRPr kumimoji="1" lang="ja-JP" altLang="en-US" sz="1000" b="1">
            <a:solidFill>
              <a:srgbClr val="FF0000"/>
            </a:solidFill>
            <a:latin typeface="ＭＳ Ｐゴシック"/>
          </a:endParaRPr>
        </a:p>
      </xdr:txBody>
    </xdr:sp>
    <xdr:clientData/>
  </xdr:oneCellAnchor>
  <xdr:twoCellAnchor>
    <xdr:from>
      <xdr:col>3</xdr:col>
      <xdr:colOff>409575</xdr:colOff>
      <xdr:row>29</xdr:row>
      <xdr:rowOff>92892</xdr:rowOff>
    </xdr:from>
    <xdr:to>
      <xdr:col>3</xdr:col>
      <xdr:colOff>511175</xdr:colOff>
      <xdr:row>30</xdr:row>
      <xdr:rowOff>23042</xdr:rowOff>
    </xdr:to>
    <xdr:sp macro="" textlink="">
      <xdr:nvSpPr>
        <xdr:cNvPr id="86" name="円/楕円 85"/>
        <xdr:cNvSpPr/>
      </xdr:nvSpPr>
      <xdr:spPr>
        <a:xfrm>
          <a:off x="4000500" y="584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29</xdr:row>
      <xdr:rowOff>94343</xdr:rowOff>
    </xdr:from>
    <xdr:to>
      <xdr:col>3</xdr:col>
      <xdr:colOff>1171575</xdr:colOff>
      <xdr:row>29</xdr:row>
      <xdr:rowOff>143692</xdr:rowOff>
    </xdr:to>
    <xdr:cxnSp macro="">
      <xdr:nvCxnSpPr>
        <xdr:cNvPr id="87" name="直線コネクタ 86"/>
        <xdr:cNvCxnSpPr/>
      </xdr:nvCxnSpPr>
      <xdr:spPr>
        <a:xfrm flipV="1">
          <a:off x="4051300" y="5847443"/>
          <a:ext cx="7112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30</xdr:row>
      <xdr:rowOff>125203</xdr:rowOff>
    </xdr:from>
    <xdr:ext cx="405111" cy="259045"/>
    <xdr:sp macro="" textlink="">
      <xdr:nvSpPr>
        <xdr:cNvPr id="88" name="n_1aveValue有形固定資産減価償却率"/>
        <xdr:cNvSpPr txBox="1"/>
      </xdr:nvSpPr>
      <xdr:spPr>
        <a:xfrm>
          <a:off x="3836043" y="6049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3</xdr:col>
      <xdr:colOff>245118</xdr:colOff>
      <xdr:row>28</xdr:row>
      <xdr:rowOff>39569</xdr:rowOff>
    </xdr:from>
    <xdr:ext cx="405111" cy="259045"/>
    <xdr:sp macro="" textlink="">
      <xdr:nvSpPr>
        <xdr:cNvPr id="89" name="n_1mainValue有形固定資産減価償却率"/>
        <xdr:cNvSpPr txBox="1"/>
      </xdr:nvSpPr>
      <xdr:spPr>
        <a:xfrm>
          <a:off x="3836043" y="5621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91" name="正方形/長方形 9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92" name="正方形/長方形 9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3" name="正方形/長方形 9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4" name="正方形/長方形 9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5" name="正方形/長方形 9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6" name="テキスト ボックス 9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7" name="正方形/長方形 9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8" name="正方形/長方形 9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9" name="正方形/長方形 9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100" name="テキスト ボックス 9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101" name="テキスト ボックス 10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02" name="テキスト ボックス 10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03" name="テキスト ボックス 10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岐阜県八百津町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11,435
11,349
128.79
6,482,248
6,221,047
261,200
3,859,597
3,313,864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162577</xdr:rowOff>
    </xdr:from>
    <xdr:ext cx="467179" cy="259045"/>
    <xdr:sp macro="" textlink="">
      <xdr:nvSpPr>
        <xdr:cNvPr id="51" name="テキスト ボックス 50"/>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60198</xdr:rowOff>
    </xdr:from>
    <xdr:to>
      <xdr:col>6</xdr:col>
      <xdr:colOff>510540</xdr:colOff>
      <xdr:row>42</xdr:row>
      <xdr:rowOff>53340</xdr:rowOff>
    </xdr:to>
    <xdr:cxnSp macro="">
      <xdr:nvCxnSpPr>
        <xdr:cNvPr id="55" name="直線コネクタ 54"/>
        <xdr:cNvCxnSpPr/>
      </xdr:nvCxnSpPr>
      <xdr:spPr>
        <a:xfrm flipV="1">
          <a:off x="4634865" y="5889498"/>
          <a:ext cx="0" cy="1364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57167</xdr:rowOff>
    </xdr:from>
    <xdr:ext cx="405111" cy="259045"/>
    <xdr:sp macro="" textlink="">
      <xdr:nvSpPr>
        <xdr:cNvPr id="56" name="【道路】&#10;有形固定資産減価償却率最小値テキスト"/>
        <xdr:cNvSpPr txBox="1"/>
      </xdr:nvSpPr>
      <xdr:spPr>
        <a:xfrm>
          <a:off x="4724400" y="725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422275</xdr:colOff>
      <xdr:row>42</xdr:row>
      <xdr:rowOff>53340</xdr:rowOff>
    </xdr:from>
    <xdr:to>
      <xdr:col>6</xdr:col>
      <xdr:colOff>600075</xdr:colOff>
      <xdr:row>42</xdr:row>
      <xdr:rowOff>53340</xdr:rowOff>
    </xdr:to>
    <xdr:cxnSp macro="">
      <xdr:nvCxnSpPr>
        <xdr:cNvPr id="57" name="直線コネクタ 56"/>
        <xdr:cNvCxnSpPr/>
      </xdr:nvCxnSpPr>
      <xdr:spPr>
        <a:xfrm>
          <a:off x="4546600" y="725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6875</xdr:rowOff>
    </xdr:from>
    <xdr:ext cx="405111" cy="259045"/>
    <xdr:sp macro="" textlink="">
      <xdr:nvSpPr>
        <xdr:cNvPr id="58" name="【道路】&#10;有形固定資産減価償却率最大値テキスト"/>
        <xdr:cNvSpPr txBox="1"/>
      </xdr:nvSpPr>
      <xdr:spPr>
        <a:xfrm>
          <a:off x="4724400" y="5664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6</xdr:col>
      <xdr:colOff>422275</xdr:colOff>
      <xdr:row>34</xdr:row>
      <xdr:rowOff>60198</xdr:rowOff>
    </xdr:from>
    <xdr:to>
      <xdr:col>6</xdr:col>
      <xdr:colOff>600075</xdr:colOff>
      <xdr:row>34</xdr:row>
      <xdr:rowOff>60198</xdr:rowOff>
    </xdr:to>
    <xdr:cxnSp macro="">
      <xdr:nvCxnSpPr>
        <xdr:cNvPr id="59" name="直線コネクタ 58"/>
        <xdr:cNvCxnSpPr/>
      </xdr:nvCxnSpPr>
      <xdr:spPr>
        <a:xfrm>
          <a:off x="4546600" y="588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106697</xdr:rowOff>
    </xdr:from>
    <xdr:ext cx="405111" cy="259045"/>
    <xdr:sp macro="" textlink="">
      <xdr:nvSpPr>
        <xdr:cNvPr id="60" name="【道路】&#10;有形固定資産減価償却率平均値テキスト"/>
        <xdr:cNvSpPr txBox="1"/>
      </xdr:nvSpPr>
      <xdr:spPr>
        <a:xfrm>
          <a:off x="4724400" y="6793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53.0</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128270</xdr:rowOff>
    </xdr:from>
    <xdr:to>
      <xdr:col>6</xdr:col>
      <xdr:colOff>561975</xdr:colOff>
      <xdr:row>40</xdr:row>
      <xdr:rowOff>58420</xdr:rowOff>
    </xdr:to>
    <xdr:sp macro="" textlink="">
      <xdr:nvSpPr>
        <xdr:cNvPr id="61" name="フローチャート : 判断 60"/>
        <xdr:cNvSpPr/>
      </xdr:nvSpPr>
      <xdr:spPr>
        <a:xfrm>
          <a:off x="4584700" y="681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116840</xdr:rowOff>
    </xdr:from>
    <xdr:to>
      <xdr:col>5</xdr:col>
      <xdr:colOff>409575</xdr:colOff>
      <xdr:row>40</xdr:row>
      <xdr:rowOff>46990</xdr:rowOff>
    </xdr:to>
    <xdr:sp macro="" textlink="">
      <xdr:nvSpPr>
        <xdr:cNvPr id="62" name="フローチャート : 判断 61"/>
        <xdr:cNvSpPr/>
      </xdr:nvSpPr>
      <xdr:spPr>
        <a:xfrm>
          <a:off x="3746500" y="680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160274</xdr:rowOff>
    </xdr:from>
    <xdr:to>
      <xdr:col>6</xdr:col>
      <xdr:colOff>561975</xdr:colOff>
      <xdr:row>39</xdr:row>
      <xdr:rowOff>90424</xdr:rowOff>
    </xdr:to>
    <xdr:sp macro="" textlink="">
      <xdr:nvSpPr>
        <xdr:cNvPr id="68" name="円/楕円 67"/>
        <xdr:cNvSpPr/>
      </xdr:nvSpPr>
      <xdr:spPr>
        <a:xfrm>
          <a:off x="4584700" y="667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38</xdr:row>
      <xdr:rowOff>11701</xdr:rowOff>
    </xdr:from>
    <xdr:ext cx="405111" cy="259045"/>
    <xdr:sp macro="" textlink="">
      <xdr:nvSpPr>
        <xdr:cNvPr id="69" name="【道路】&#10;有形固定資産減価償却率該当値テキスト"/>
        <xdr:cNvSpPr txBox="1"/>
      </xdr:nvSpPr>
      <xdr:spPr>
        <a:xfrm>
          <a:off x="4724400" y="6526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dr:col>5</xdr:col>
      <xdr:colOff>307975</xdr:colOff>
      <xdr:row>39</xdr:row>
      <xdr:rowOff>29972</xdr:rowOff>
    </xdr:from>
    <xdr:to>
      <xdr:col>5</xdr:col>
      <xdr:colOff>409575</xdr:colOff>
      <xdr:row>39</xdr:row>
      <xdr:rowOff>131572</xdr:rowOff>
    </xdr:to>
    <xdr:sp macro="" textlink="">
      <xdr:nvSpPr>
        <xdr:cNvPr id="70" name="円/楕円 69"/>
        <xdr:cNvSpPr/>
      </xdr:nvSpPr>
      <xdr:spPr>
        <a:xfrm>
          <a:off x="3746500" y="671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39</xdr:row>
      <xdr:rowOff>39624</xdr:rowOff>
    </xdr:from>
    <xdr:to>
      <xdr:col>6</xdr:col>
      <xdr:colOff>511175</xdr:colOff>
      <xdr:row>39</xdr:row>
      <xdr:rowOff>80772</xdr:rowOff>
    </xdr:to>
    <xdr:cxnSp macro="">
      <xdr:nvCxnSpPr>
        <xdr:cNvPr id="71" name="直線コネクタ 70"/>
        <xdr:cNvCxnSpPr/>
      </xdr:nvCxnSpPr>
      <xdr:spPr>
        <a:xfrm flipV="1">
          <a:off x="3797300" y="672617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40</xdr:row>
      <xdr:rowOff>38117</xdr:rowOff>
    </xdr:from>
    <xdr:ext cx="405111" cy="259045"/>
    <xdr:sp macro="" textlink="">
      <xdr:nvSpPr>
        <xdr:cNvPr id="72" name="n_1aveValue【道路】&#10;有形固定資産減価償却率"/>
        <xdr:cNvSpPr txBox="1"/>
      </xdr:nvSpPr>
      <xdr:spPr>
        <a:xfrm>
          <a:off x="3582043" y="689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a:t>
          </a:r>
          <a:endParaRPr kumimoji="1" lang="ja-JP" altLang="en-US" sz="1000" b="1">
            <a:solidFill>
              <a:srgbClr val="000080"/>
            </a:solidFill>
            <a:latin typeface="ＭＳ Ｐゴシック"/>
          </a:endParaRPr>
        </a:p>
      </xdr:txBody>
    </xdr:sp>
    <xdr:clientData/>
  </xdr:oneCellAnchor>
  <xdr:oneCellAnchor>
    <xdr:from>
      <xdr:col>5</xdr:col>
      <xdr:colOff>143518</xdr:colOff>
      <xdr:row>37</xdr:row>
      <xdr:rowOff>148099</xdr:rowOff>
    </xdr:from>
    <xdr:ext cx="405111" cy="259045"/>
    <xdr:sp macro="" textlink="">
      <xdr:nvSpPr>
        <xdr:cNvPr id="73" name="n_1mainValue【道路】&#10;有形固定資産減価償却率"/>
        <xdr:cNvSpPr txBox="1"/>
      </xdr:nvSpPr>
      <xdr:spPr>
        <a:xfrm>
          <a:off x="3582043" y="6491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12.783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4" name="テキスト ボックス 83"/>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133350</xdr:rowOff>
    </xdr:from>
    <xdr:to>
      <xdr:col>16</xdr:col>
      <xdr:colOff>307975</xdr:colOff>
      <xdr:row>42</xdr:row>
      <xdr:rowOff>133350</xdr:rowOff>
    </xdr:to>
    <xdr:cxnSp macro="">
      <xdr:nvCxnSpPr>
        <xdr:cNvPr id="85" name="直線コネクタ 84"/>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41</xdr:row>
      <xdr:rowOff>162577</xdr:rowOff>
    </xdr:from>
    <xdr:ext cx="531299" cy="259045"/>
    <xdr:sp macro="" textlink="">
      <xdr:nvSpPr>
        <xdr:cNvPr id="86" name="テキスト ボックス 85"/>
        <xdr:cNvSpPr txBox="1"/>
      </xdr:nvSpPr>
      <xdr:spPr>
        <a:xfrm>
          <a:off x="6072701" y="719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41</xdr:row>
      <xdr:rowOff>19050</xdr:rowOff>
    </xdr:from>
    <xdr:to>
      <xdr:col>16</xdr:col>
      <xdr:colOff>307975</xdr:colOff>
      <xdr:row>41</xdr:row>
      <xdr:rowOff>19050</xdr:rowOff>
    </xdr:to>
    <xdr:cxnSp macro="">
      <xdr:nvCxnSpPr>
        <xdr:cNvPr id="87" name="直線コネクタ 86"/>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48277</xdr:rowOff>
    </xdr:from>
    <xdr:ext cx="531299" cy="259045"/>
    <xdr:sp macro="" textlink="">
      <xdr:nvSpPr>
        <xdr:cNvPr id="88" name="テキスト ボックス 87"/>
        <xdr:cNvSpPr txBox="1"/>
      </xdr:nvSpPr>
      <xdr:spPr>
        <a:xfrm>
          <a:off x="6072701" y="690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39</xdr:row>
      <xdr:rowOff>76200</xdr:rowOff>
    </xdr:from>
    <xdr:to>
      <xdr:col>16</xdr:col>
      <xdr:colOff>307975</xdr:colOff>
      <xdr:row>39</xdr:row>
      <xdr:rowOff>76200</xdr:rowOff>
    </xdr:to>
    <xdr:cxnSp macro="">
      <xdr:nvCxnSpPr>
        <xdr:cNvPr id="89" name="直線コネクタ 88"/>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105427</xdr:rowOff>
    </xdr:from>
    <xdr:ext cx="531299" cy="259045"/>
    <xdr:sp macro="" textlink="">
      <xdr:nvSpPr>
        <xdr:cNvPr id="90" name="テキスト ボックス 89"/>
        <xdr:cNvSpPr txBox="1"/>
      </xdr:nvSpPr>
      <xdr:spPr>
        <a:xfrm>
          <a:off x="6072701" y="662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92" name="テキスト ボックス 91"/>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36</xdr:row>
      <xdr:rowOff>19050</xdr:rowOff>
    </xdr:from>
    <xdr:to>
      <xdr:col>16</xdr:col>
      <xdr:colOff>307975</xdr:colOff>
      <xdr:row>36</xdr:row>
      <xdr:rowOff>19050</xdr:rowOff>
    </xdr:to>
    <xdr:cxnSp macro="">
      <xdr:nvCxnSpPr>
        <xdr:cNvPr id="93" name="直線コネクタ 92"/>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48277</xdr:rowOff>
    </xdr:from>
    <xdr:ext cx="531299" cy="259045"/>
    <xdr:sp macro="" textlink="">
      <xdr:nvSpPr>
        <xdr:cNvPr id="94" name="テキスト ボックス 93"/>
        <xdr:cNvSpPr txBox="1"/>
      </xdr:nvSpPr>
      <xdr:spPr>
        <a:xfrm>
          <a:off x="6072701" y="604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34</xdr:row>
      <xdr:rowOff>76200</xdr:rowOff>
    </xdr:from>
    <xdr:to>
      <xdr:col>16</xdr:col>
      <xdr:colOff>307975</xdr:colOff>
      <xdr:row>34</xdr:row>
      <xdr:rowOff>76200</xdr:rowOff>
    </xdr:to>
    <xdr:cxnSp macro="">
      <xdr:nvCxnSpPr>
        <xdr:cNvPr id="95" name="直線コネクタ 94"/>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105427</xdr:rowOff>
    </xdr:from>
    <xdr:ext cx="531299" cy="259045"/>
    <xdr:sp macro="" textlink="">
      <xdr:nvSpPr>
        <xdr:cNvPr id="96" name="テキスト ボックス 95"/>
        <xdr:cNvSpPr txBox="1"/>
      </xdr:nvSpPr>
      <xdr:spPr>
        <a:xfrm>
          <a:off x="6072701" y="576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133350</xdr:rowOff>
    </xdr:from>
    <xdr:to>
      <xdr:col>16</xdr:col>
      <xdr:colOff>307975</xdr:colOff>
      <xdr:row>32</xdr:row>
      <xdr:rowOff>133350</xdr:rowOff>
    </xdr:to>
    <xdr:cxnSp macro="">
      <xdr:nvCxnSpPr>
        <xdr:cNvPr id="97" name="直線コネクタ 96"/>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162577</xdr:rowOff>
    </xdr:from>
    <xdr:ext cx="531299" cy="259045"/>
    <xdr:sp macro="" textlink="">
      <xdr:nvSpPr>
        <xdr:cNvPr id="98" name="テキスト ボックス 97"/>
        <xdr:cNvSpPr txBox="1"/>
      </xdr:nvSpPr>
      <xdr:spPr>
        <a:xfrm>
          <a:off x="6072701" y="547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100" name="テキスト ボックス 9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134550</xdr:rowOff>
    </xdr:from>
    <xdr:to>
      <xdr:col>15</xdr:col>
      <xdr:colOff>180340</xdr:colOff>
      <xdr:row>42</xdr:row>
      <xdr:rowOff>17650</xdr:rowOff>
    </xdr:to>
    <xdr:cxnSp macro="">
      <xdr:nvCxnSpPr>
        <xdr:cNvPr id="102" name="直線コネクタ 101"/>
        <xdr:cNvCxnSpPr/>
      </xdr:nvCxnSpPr>
      <xdr:spPr>
        <a:xfrm flipV="1">
          <a:off x="10476865" y="5792400"/>
          <a:ext cx="0" cy="1426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21477</xdr:rowOff>
    </xdr:from>
    <xdr:ext cx="534377" cy="259045"/>
    <xdr:sp macro="" textlink="">
      <xdr:nvSpPr>
        <xdr:cNvPr id="103" name="【道路】&#10;一人当たり延長最小値テキスト"/>
        <xdr:cNvSpPr txBox="1"/>
      </xdr:nvSpPr>
      <xdr:spPr>
        <a:xfrm>
          <a:off x="10566400" y="7222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14.049</a:t>
          </a:r>
          <a:endParaRPr kumimoji="1" lang="ja-JP" altLang="en-US" sz="1000" b="1">
            <a:latin typeface="ＭＳ Ｐゴシック"/>
          </a:endParaRPr>
        </a:p>
      </xdr:txBody>
    </xdr:sp>
    <xdr:clientData/>
  </xdr:oneCellAnchor>
  <xdr:twoCellAnchor>
    <xdr:from>
      <xdr:col>15</xdr:col>
      <xdr:colOff>92075</xdr:colOff>
      <xdr:row>42</xdr:row>
      <xdr:rowOff>17650</xdr:rowOff>
    </xdr:from>
    <xdr:to>
      <xdr:col>15</xdr:col>
      <xdr:colOff>269875</xdr:colOff>
      <xdr:row>42</xdr:row>
      <xdr:rowOff>17650</xdr:rowOff>
    </xdr:to>
    <xdr:cxnSp macro="">
      <xdr:nvCxnSpPr>
        <xdr:cNvPr id="104" name="直線コネクタ 103"/>
        <xdr:cNvCxnSpPr/>
      </xdr:nvCxnSpPr>
      <xdr:spPr>
        <a:xfrm>
          <a:off x="10388600" y="721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81227</xdr:rowOff>
    </xdr:from>
    <xdr:ext cx="534377" cy="259045"/>
    <xdr:sp macro="" textlink="">
      <xdr:nvSpPr>
        <xdr:cNvPr id="105" name="【道路】&#10;一人当たり延長最大値テキスト"/>
        <xdr:cNvSpPr txBox="1"/>
      </xdr:nvSpPr>
      <xdr:spPr>
        <a:xfrm>
          <a:off x="10566400" y="556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63.958</a:t>
          </a:r>
          <a:endParaRPr kumimoji="1" lang="ja-JP" altLang="en-US" sz="1000" b="1">
            <a:latin typeface="ＭＳ Ｐゴシック"/>
          </a:endParaRPr>
        </a:p>
      </xdr:txBody>
    </xdr:sp>
    <xdr:clientData/>
  </xdr:oneCellAnchor>
  <xdr:twoCellAnchor>
    <xdr:from>
      <xdr:col>15</xdr:col>
      <xdr:colOff>92075</xdr:colOff>
      <xdr:row>33</xdr:row>
      <xdr:rowOff>134550</xdr:rowOff>
    </xdr:from>
    <xdr:to>
      <xdr:col>15</xdr:col>
      <xdr:colOff>269875</xdr:colOff>
      <xdr:row>33</xdr:row>
      <xdr:rowOff>134550</xdr:rowOff>
    </xdr:to>
    <xdr:cxnSp macro="">
      <xdr:nvCxnSpPr>
        <xdr:cNvPr id="106" name="直線コネクタ 105"/>
        <xdr:cNvCxnSpPr/>
      </xdr:nvCxnSpPr>
      <xdr:spPr>
        <a:xfrm>
          <a:off x="10388600" y="579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153903</xdr:rowOff>
    </xdr:from>
    <xdr:ext cx="534377" cy="259045"/>
    <xdr:sp macro="" textlink="">
      <xdr:nvSpPr>
        <xdr:cNvPr id="107" name="【道路】&#10;一人当たり延長平均値テキスト"/>
        <xdr:cNvSpPr txBox="1"/>
      </xdr:nvSpPr>
      <xdr:spPr>
        <a:xfrm>
          <a:off x="10566400" y="6669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30.748</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4026</xdr:rowOff>
    </xdr:from>
    <xdr:to>
      <xdr:col>15</xdr:col>
      <xdr:colOff>231775</xdr:colOff>
      <xdr:row>39</xdr:row>
      <xdr:rowOff>105626</xdr:rowOff>
    </xdr:to>
    <xdr:sp macro="" textlink="">
      <xdr:nvSpPr>
        <xdr:cNvPr id="108" name="フローチャート : 判断 107"/>
        <xdr:cNvSpPr/>
      </xdr:nvSpPr>
      <xdr:spPr>
        <a:xfrm>
          <a:off x="10426700" y="669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153730</xdr:rowOff>
    </xdr:from>
    <xdr:to>
      <xdr:col>14</xdr:col>
      <xdr:colOff>79375</xdr:colOff>
      <xdr:row>40</xdr:row>
      <xdr:rowOff>83880</xdr:rowOff>
    </xdr:to>
    <xdr:sp macro="" textlink="">
      <xdr:nvSpPr>
        <xdr:cNvPr id="109" name="フローチャート : 判断 108"/>
        <xdr:cNvSpPr/>
      </xdr:nvSpPr>
      <xdr:spPr>
        <a:xfrm>
          <a:off x="9588500" y="684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37373</xdr:rowOff>
    </xdr:from>
    <xdr:to>
      <xdr:col>15</xdr:col>
      <xdr:colOff>231775</xdr:colOff>
      <xdr:row>37</xdr:row>
      <xdr:rowOff>138973</xdr:rowOff>
    </xdr:to>
    <xdr:sp macro="" textlink="">
      <xdr:nvSpPr>
        <xdr:cNvPr id="115" name="円/楕円 114"/>
        <xdr:cNvSpPr/>
      </xdr:nvSpPr>
      <xdr:spPr>
        <a:xfrm>
          <a:off x="10426700" y="6381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36</xdr:row>
      <xdr:rowOff>60250</xdr:rowOff>
    </xdr:from>
    <xdr:ext cx="534377" cy="259045"/>
    <xdr:sp macro="" textlink="">
      <xdr:nvSpPr>
        <xdr:cNvPr id="116" name="【道路】&#10;一人当たり延長該当値テキスト"/>
        <xdr:cNvSpPr txBox="1"/>
      </xdr:nvSpPr>
      <xdr:spPr>
        <a:xfrm>
          <a:off x="10566400" y="623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41.581</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64662</xdr:rowOff>
    </xdr:from>
    <xdr:to>
      <xdr:col>14</xdr:col>
      <xdr:colOff>79375</xdr:colOff>
      <xdr:row>37</xdr:row>
      <xdr:rowOff>166262</xdr:rowOff>
    </xdr:to>
    <xdr:sp macro="" textlink="">
      <xdr:nvSpPr>
        <xdr:cNvPr id="117" name="円/楕円 116"/>
        <xdr:cNvSpPr/>
      </xdr:nvSpPr>
      <xdr:spPr>
        <a:xfrm>
          <a:off x="9588500" y="640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37</xdr:row>
      <xdr:rowOff>88173</xdr:rowOff>
    </xdr:from>
    <xdr:to>
      <xdr:col>15</xdr:col>
      <xdr:colOff>180975</xdr:colOff>
      <xdr:row>37</xdr:row>
      <xdr:rowOff>115462</xdr:rowOff>
    </xdr:to>
    <xdr:cxnSp macro="">
      <xdr:nvCxnSpPr>
        <xdr:cNvPr id="118" name="直線コネクタ 117"/>
        <xdr:cNvCxnSpPr/>
      </xdr:nvCxnSpPr>
      <xdr:spPr>
        <a:xfrm flipV="1">
          <a:off x="9639300" y="6431823"/>
          <a:ext cx="838200" cy="27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434485</xdr:colOff>
      <xdr:row>40</xdr:row>
      <xdr:rowOff>75007</xdr:rowOff>
    </xdr:from>
    <xdr:ext cx="534377" cy="259045"/>
    <xdr:sp macro="" textlink="">
      <xdr:nvSpPr>
        <xdr:cNvPr id="119" name="n_1aveValue【道路】&#10;一人当たり延長"/>
        <xdr:cNvSpPr txBox="1"/>
      </xdr:nvSpPr>
      <xdr:spPr>
        <a:xfrm>
          <a:off x="9359410" y="6933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25.509</a:t>
          </a:r>
          <a:endParaRPr kumimoji="1" lang="ja-JP" altLang="en-US" sz="1000" b="1">
            <a:solidFill>
              <a:srgbClr val="000080"/>
            </a:solidFill>
            <a:latin typeface="ＭＳ Ｐゴシック"/>
          </a:endParaRPr>
        </a:p>
      </xdr:txBody>
    </xdr:sp>
    <xdr:clientData/>
  </xdr:oneCellAnchor>
  <xdr:oneCellAnchor>
    <xdr:from>
      <xdr:col>13</xdr:col>
      <xdr:colOff>434485</xdr:colOff>
      <xdr:row>36</xdr:row>
      <xdr:rowOff>11339</xdr:rowOff>
    </xdr:from>
    <xdr:ext cx="534377" cy="259045"/>
    <xdr:sp macro="" textlink="">
      <xdr:nvSpPr>
        <xdr:cNvPr id="120" name="n_1mainValue【道路】&#10;一人当たり延長"/>
        <xdr:cNvSpPr txBox="1"/>
      </xdr:nvSpPr>
      <xdr:spPr>
        <a:xfrm>
          <a:off x="9359410" y="618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40.626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8/13</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31" name="テキスト ボックス 13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32" name="直線コネクタ 13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33" name="テキスト ボックス 13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34" name="直線コネクタ 13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35" name="テキスト ボックス 13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6" name="直線コネクタ 13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7" name="テキスト ボックス 13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8" name="直線コネクタ 13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9" name="テキスト ボックス 138"/>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0" name="直線コネクタ 13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41" name="テキスト ボックス 14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75438</xdr:rowOff>
    </xdr:from>
    <xdr:to>
      <xdr:col>6</xdr:col>
      <xdr:colOff>510540</xdr:colOff>
      <xdr:row>63</xdr:row>
      <xdr:rowOff>54864</xdr:rowOff>
    </xdr:to>
    <xdr:cxnSp macro="">
      <xdr:nvCxnSpPr>
        <xdr:cNvPr id="143" name="直線コネクタ 142"/>
        <xdr:cNvCxnSpPr/>
      </xdr:nvCxnSpPr>
      <xdr:spPr>
        <a:xfrm flipV="1">
          <a:off x="4634865" y="9505188"/>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58691</xdr:rowOff>
    </xdr:from>
    <xdr:ext cx="405111" cy="259045"/>
    <xdr:sp macro="" textlink="">
      <xdr:nvSpPr>
        <xdr:cNvPr id="144" name="【橋りょう・トンネル】&#10;有形固定資産減価償却率最小値テキスト"/>
        <xdr:cNvSpPr txBox="1"/>
      </xdr:nvSpPr>
      <xdr:spPr>
        <a:xfrm>
          <a:off x="4724400" y="1086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6</xdr:col>
      <xdr:colOff>422275</xdr:colOff>
      <xdr:row>63</xdr:row>
      <xdr:rowOff>54864</xdr:rowOff>
    </xdr:from>
    <xdr:to>
      <xdr:col>6</xdr:col>
      <xdr:colOff>600075</xdr:colOff>
      <xdr:row>63</xdr:row>
      <xdr:rowOff>54864</xdr:rowOff>
    </xdr:to>
    <xdr:cxnSp macro="">
      <xdr:nvCxnSpPr>
        <xdr:cNvPr id="145" name="直線コネクタ 144"/>
        <xdr:cNvCxnSpPr/>
      </xdr:nvCxnSpPr>
      <xdr:spPr>
        <a:xfrm>
          <a:off x="4546600" y="1085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22115</xdr:rowOff>
    </xdr:from>
    <xdr:ext cx="405111" cy="259045"/>
    <xdr:sp macro="" textlink="">
      <xdr:nvSpPr>
        <xdr:cNvPr id="146" name="【橋りょう・トンネル】&#10;有形固定資産減価償却率最大値テキスト"/>
        <xdr:cNvSpPr txBox="1"/>
      </xdr:nvSpPr>
      <xdr:spPr>
        <a:xfrm>
          <a:off x="4724400" y="9280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6</xdr:col>
      <xdr:colOff>422275</xdr:colOff>
      <xdr:row>55</xdr:row>
      <xdr:rowOff>75438</xdr:rowOff>
    </xdr:from>
    <xdr:to>
      <xdr:col>6</xdr:col>
      <xdr:colOff>600075</xdr:colOff>
      <xdr:row>55</xdr:row>
      <xdr:rowOff>75438</xdr:rowOff>
    </xdr:to>
    <xdr:cxnSp macro="">
      <xdr:nvCxnSpPr>
        <xdr:cNvPr id="147" name="直線コネクタ 146"/>
        <xdr:cNvCxnSpPr/>
      </xdr:nvCxnSpPr>
      <xdr:spPr>
        <a:xfrm>
          <a:off x="4546600" y="9505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32783</xdr:rowOff>
    </xdr:from>
    <xdr:ext cx="405111" cy="259045"/>
    <xdr:sp macro="" textlink="">
      <xdr:nvSpPr>
        <xdr:cNvPr id="148" name="【橋りょう・トンネル】&#10;有形固定資産減価償却率平均値テキスト"/>
        <xdr:cNvSpPr txBox="1"/>
      </xdr:nvSpPr>
      <xdr:spPr>
        <a:xfrm>
          <a:off x="4724400" y="9976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54356</xdr:rowOff>
    </xdr:from>
    <xdr:to>
      <xdr:col>6</xdr:col>
      <xdr:colOff>561975</xdr:colOff>
      <xdr:row>58</xdr:row>
      <xdr:rowOff>155956</xdr:rowOff>
    </xdr:to>
    <xdr:sp macro="" textlink="">
      <xdr:nvSpPr>
        <xdr:cNvPr id="149" name="フローチャート : 判断 148"/>
        <xdr:cNvSpPr/>
      </xdr:nvSpPr>
      <xdr:spPr>
        <a:xfrm>
          <a:off x="4584700" y="999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138938</xdr:rowOff>
    </xdr:from>
    <xdr:to>
      <xdr:col>5</xdr:col>
      <xdr:colOff>409575</xdr:colOff>
      <xdr:row>59</xdr:row>
      <xdr:rowOff>69088</xdr:rowOff>
    </xdr:to>
    <xdr:sp macro="" textlink="">
      <xdr:nvSpPr>
        <xdr:cNvPr id="150" name="フローチャート : 判断 149"/>
        <xdr:cNvSpPr/>
      </xdr:nvSpPr>
      <xdr:spPr>
        <a:xfrm>
          <a:off x="3746500" y="1008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1" name="テキスト ボックス 15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2" name="テキスト ボックス 15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3" name="テキスト ボックス 15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4" name="テキスト ボックス 15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5" name="テキスト ボックス 15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120650</xdr:rowOff>
    </xdr:from>
    <xdr:to>
      <xdr:col>6</xdr:col>
      <xdr:colOff>561975</xdr:colOff>
      <xdr:row>58</xdr:row>
      <xdr:rowOff>50800</xdr:rowOff>
    </xdr:to>
    <xdr:sp macro="" textlink="">
      <xdr:nvSpPr>
        <xdr:cNvPr id="156" name="円/楕円 155"/>
        <xdr:cNvSpPr/>
      </xdr:nvSpPr>
      <xdr:spPr>
        <a:xfrm>
          <a:off x="45847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56</xdr:row>
      <xdr:rowOff>143527</xdr:rowOff>
    </xdr:from>
    <xdr:ext cx="405111" cy="259045"/>
    <xdr:sp macro="" textlink="">
      <xdr:nvSpPr>
        <xdr:cNvPr id="157" name="【橋りょう・トンネル】&#10;有形固定資産減価償却率該当値テキスト"/>
        <xdr:cNvSpPr txBox="1"/>
      </xdr:nvSpPr>
      <xdr:spPr>
        <a:xfrm>
          <a:off x="4724400"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161798</xdr:rowOff>
    </xdr:from>
    <xdr:to>
      <xdr:col>5</xdr:col>
      <xdr:colOff>409575</xdr:colOff>
      <xdr:row>58</xdr:row>
      <xdr:rowOff>91948</xdr:rowOff>
    </xdr:to>
    <xdr:sp macro="" textlink="">
      <xdr:nvSpPr>
        <xdr:cNvPr id="158" name="円/楕円 157"/>
        <xdr:cNvSpPr/>
      </xdr:nvSpPr>
      <xdr:spPr>
        <a:xfrm>
          <a:off x="3746500" y="993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58</xdr:row>
      <xdr:rowOff>0</xdr:rowOff>
    </xdr:from>
    <xdr:to>
      <xdr:col>6</xdr:col>
      <xdr:colOff>511175</xdr:colOff>
      <xdr:row>58</xdr:row>
      <xdr:rowOff>41148</xdr:rowOff>
    </xdr:to>
    <xdr:cxnSp macro="">
      <xdr:nvCxnSpPr>
        <xdr:cNvPr id="159" name="直線コネクタ 158"/>
        <xdr:cNvCxnSpPr/>
      </xdr:nvCxnSpPr>
      <xdr:spPr>
        <a:xfrm flipV="1">
          <a:off x="3797300" y="994410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59</xdr:row>
      <xdr:rowOff>60215</xdr:rowOff>
    </xdr:from>
    <xdr:ext cx="405111" cy="259045"/>
    <xdr:sp macro="" textlink="">
      <xdr:nvSpPr>
        <xdr:cNvPr id="160" name="n_1aveValue【橋りょう・トンネル】&#10;有形固定資産減価償却率"/>
        <xdr:cNvSpPr txBox="1"/>
      </xdr:nvSpPr>
      <xdr:spPr>
        <a:xfrm>
          <a:off x="3582043" y="10175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5</xdr:col>
      <xdr:colOff>143518</xdr:colOff>
      <xdr:row>56</xdr:row>
      <xdr:rowOff>108475</xdr:rowOff>
    </xdr:from>
    <xdr:ext cx="405111" cy="259045"/>
    <xdr:sp macro="" textlink="">
      <xdr:nvSpPr>
        <xdr:cNvPr id="161" name="n_1mainValue【橋りょう・トンネル】&#10;有形固定資産減価償却率"/>
        <xdr:cNvSpPr txBox="1"/>
      </xdr:nvSpPr>
      <xdr:spPr>
        <a:xfrm>
          <a:off x="3582043" y="9709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2" name="正方形/長方形 16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3" name="正方形/長方形 16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4" name="正方形/長方形 16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7/13</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5" name="正方形/長方形 16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6" name="正方形/長方形 16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7" name="正方形/長方形 16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8" name="正方形/長方形 16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222,954</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9" name="正方形/長方形 16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70" name="テキスト ボックス 16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1" name="直線コネクタ 17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72" name="直線コネクタ 171"/>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73" name="テキスト ボックス 172"/>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74" name="直線コネクタ 173"/>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62</xdr:row>
      <xdr:rowOff>4734</xdr:rowOff>
    </xdr:from>
    <xdr:ext cx="595419" cy="259045"/>
    <xdr:sp macro="" textlink="">
      <xdr:nvSpPr>
        <xdr:cNvPr id="175" name="テキスト ボックス 174"/>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76" name="直線コネクタ 175"/>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21062</xdr:rowOff>
    </xdr:from>
    <xdr:ext cx="595419" cy="259045"/>
    <xdr:sp macro="" textlink="">
      <xdr:nvSpPr>
        <xdr:cNvPr id="177" name="テキスト ボックス 176"/>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78" name="直線コネクタ 177"/>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58</xdr:row>
      <xdr:rowOff>37392</xdr:rowOff>
    </xdr:from>
    <xdr:ext cx="595419" cy="259045"/>
    <xdr:sp macro="" textlink="">
      <xdr:nvSpPr>
        <xdr:cNvPr id="179" name="テキスト ボックス 178"/>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80" name="直線コネクタ 179"/>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53720</xdr:rowOff>
    </xdr:from>
    <xdr:ext cx="685572" cy="259045"/>
    <xdr:sp macro="" textlink="">
      <xdr:nvSpPr>
        <xdr:cNvPr id="181" name="テキスト ボックス 180"/>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82" name="直線コネクタ 181"/>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70049</xdr:rowOff>
    </xdr:from>
    <xdr:ext cx="685572" cy="259045"/>
    <xdr:sp macro="" textlink="">
      <xdr:nvSpPr>
        <xdr:cNvPr id="183" name="テキスト ボックス 182"/>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4" name="直線コネクタ 18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85" name="テキスト ボックス 184"/>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87380</xdr:rowOff>
    </xdr:from>
    <xdr:to>
      <xdr:col>15</xdr:col>
      <xdr:colOff>180340</xdr:colOff>
      <xdr:row>64</xdr:row>
      <xdr:rowOff>78830</xdr:rowOff>
    </xdr:to>
    <xdr:cxnSp macro="">
      <xdr:nvCxnSpPr>
        <xdr:cNvPr id="187" name="直線コネクタ 186"/>
        <xdr:cNvCxnSpPr/>
      </xdr:nvCxnSpPr>
      <xdr:spPr>
        <a:xfrm flipV="1">
          <a:off x="10476865" y="9517130"/>
          <a:ext cx="0" cy="1534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82657</xdr:rowOff>
    </xdr:from>
    <xdr:ext cx="534377" cy="259045"/>
    <xdr:sp macro="" textlink="">
      <xdr:nvSpPr>
        <xdr:cNvPr id="188" name="【橋りょう・トンネル】&#10;一人当たり有形固定資産（償却資産）額最小値テキスト"/>
        <xdr:cNvSpPr txBox="1"/>
      </xdr:nvSpPr>
      <xdr:spPr>
        <a:xfrm>
          <a:off x="10566400" y="1105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47,584</a:t>
          </a:r>
          <a:endParaRPr kumimoji="1" lang="ja-JP" altLang="en-US" sz="1000" b="1">
            <a:latin typeface="ＭＳ Ｐゴシック"/>
          </a:endParaRPr>
        </a:p>
      </xdr:txBody>
    </xdr:sp>
    <xdr:clientData/>
  </xdr:oneCellAnchor>
  <xdr:twoCellAnchor>
    <xdr:from>
      <xdr:col>15</xdr:col>
      <xdr:colOff>92075</xdr:colOff>
      <xdr:row>64</xdr:row>
      <xdr:rowOff>78830</xdr:rowOff>
    </xdr:from>
    <xdr:to>
      <xdr:col>15</xdr:col>
      <xdr:colOff>269875</xdr:colOff>
      <xdr:row>64</xdr:row>
      <xdr:rowOff>78830</xdr:rowOff>
    </xdr:to>
    <xdr:cxnSp macro="">
      <xdr:nvCxnSpPr>
        <xdr:cNvPr id="189" name="直線コネクタ 188"/>
        <xdr:cNvCxnSpPr/>
      </xdr:nvCxnSpPr>
      <xdr:spPr>
        <a:xfrm>
          <a:off x="10388600" y="11051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34057</xdr:rowOff>
    </xdr:from>
    <xdr:ext cx="690189" cy="259045"/>
    <xdr:sp macro="" textlink="">
      <xdr:nvSpPr>
        <xdr:cNvPr id="190" name="【橋りょう・トンネル】&#10;一人当たり有形固定資産（償却資産）額最大値テキスト"/>
        <xdr:cNvSpPr txBox="1"/>
      </xdr:nvSpPr>
      <xdr:spPr>
        <a:xfrm>
          <a:off x="10566400" y="92923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1,457,230</a:t>
          </a:r>
          <a:endParaRPr kumimoji="1" lang="ja-JP" altLang="en-US" sz="1000" b="1">
            <a:latin typeface="ＭＳ Ｐゴシック"/>
          </a:endParaRPr>
        </a:p>
      </xdr:txBody>
    </xdr:sp>
    <xdr:clientData/>
  </xdr:oneCellAnchor>
  <xdr:twoCellAnchor>
    <xdr:from>
      <xdr:col>15</xdr:col>
      <xdr:colOff>92075</xdr:colOff>
      <xdr:row>55</xdr:row>
      <xdr:rowOff>87380</xdr:rowOff>
    </xdr:from>
    <xdr:to>
      <xdr:col>15</xdr:col>
      <xdr:colOff>269875</xdr:colOff>
      <xdr:row>55</xdr:row>
      <xdr:rowOff>87380</xdr:rowOff>
    </xdr:to>
    <xdr:cxnSp macro="">
      <xdr:nvCxnSpPr>
        <xdr:cNvPr id="191" name="直線コネクタ 190"/>
        <xdr:cNvCxnSpPr/>
      </xdr:nvCxnSpPr>
      <xdr:spPr>
        <a:xfrm>
          <a:off x="10388600" y="951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160628</xdr:rowOff>
    </xdr:from>
    <xdr:ext cx="599010" cy="259045"/>
    <xdr:sp macro="" textlink="">
      <xdr:nvSpPr>
        <xdr:cNvPr id="192" name="【橋りょう・トンネル】&#10;一人当たり有形固定資産（償却資産）額平均値テキスト"/>
        <xdr:cNvSpPr txBox="1"/>
      </xdr:nvSpPr>
      <xdr:spPr>
        <a:xfrm>
          <a:off x="10566400" y="104476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419,290</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137751</xdr:rowOff>
    </xdr:from>
    <xdr:to>
      <xdr:col>15</xdr:col>
      <xdr:colOff>231775</xdr:colOff>
      <xdr:row>62</xdr:row>
      <xdr:rowOff>67901</xdr:rowOff>
    </xdr:to>
    <xdr:sp macro="" textlink="">
      <xdr:nvSpPr>
        <xdr:cNvPr id="193" name="フローチャート : 判断 192"/>
        <xdr:cNvSpPr/>
      </xdr:nvSpPr>
      <xdr:spPr>
        <a:xfrm>
          <a:off x="10426700" y="1059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105142</xdr:rowOff>
    </xdr:from>
    <xdr:to>
      <xdr:col>14</xdr:col>
      <xdr:colOff>79375</xdr:colOff>
      <xdr:row>63</xdr:row>
      <xdr:rowOff>35292</xdr:rowOff>
    </xdr:to>
    <xdr:sp macro="" textlink="">
      <xdr:nvSpPr>
        <xdr:cNvPr id="194" name="フローチャート : 判断 193"/>
        <xdr:cNvSpPr/>
      </xdr:nvSpPr>
      <xdr:spPr>
        <a:xfrm>
          <a:off x="9588500" y="1073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5" name="テキスト ボックス 19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6" name="テキスト ボックス 19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7" name="テキスト ボックス 19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8" name="テキスト ボックス 19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9" name="テキスト ボックス 19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62</xdr:row>
      <xdr:rowOff>34358</xdr:rowOff>
    </xdr:from>
    <xdr:to>
      <xdr:col>15</xdr:col>
      <xdr:colOff>231775</xdr:colOff>
      <xdr:row>62</xdr:row>
      <xdr:rowOff>135958</xdr:rowOff>
    </xdr:to>
    <xdr:sp macro="" textlink="">
      <xdr:nvSpPr>
        <xdr:cNvPr id="200" name="円/楕円 199"/>
        <xdr:cNvSpPr/>
      </xdr:nvSpPr>
      <xdr:spPr>
        <a:xfrm>
          <a:off x="10426700" y="10664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12785</xdr:rowOff>
    </xdr:from>
    <xdr:ext cx="599010" cy="259045"/>
    <xdr:sp macro="" textlink="">
      <xdr:nvSpPr>
        <xdr:cNvPr id="201" name="【橋りょう・トンネル】&#10;一人当たり有形固定資産（償却資産）額該当値テキスト"/>
        <xdr:cNvSpPr txBox="1"/>
      </xdr:nvSpPr>
      <xdr:spPr>
        <a:xfrm>
          <a:off x="10566400" y="10642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356,771</a:t>
          </a:r>
          <a:endParaRPr kumimoji="1" lang="ja-JP" altLang="en-US" sz="1000" b="1">
            <a:solidFill>
              <a:srgbClr val="FF0000"/>
            </a:solidFill>
            <a:latin typeface="ＭＳ Ｐゴシック"/>
          </a:endParaRPr>
        </a:p>
      </xdr:txBody>
    </xdr:sp>
    <xdr:clientData/>
  </xdr:oneCellAnchor>
  <xdr:twoCellAnchor>
    <xdr:from>
      <xdr:col>13</xdr:col>
      <xdr:colOff>663575</xdr:colOff>
      <xdr:row>62</xdr:row>
      <xdr:rowOff>40476</xdr:rowOff>
    </xdr:from>
    <xdr:to>
      <xdr:col>14</xdr:col>
      <xdr:colOff>79375</xdr:colOff>
      <xdr:row>62</xdr:row>
      <xdr:rowOff>142076</xdr:rowOff>
    </xdr:to>
    <xdr:sp macro="" textlink="">
      <xdr:nvSpPr>
        <xdr:cNvPr id="202" name="円/楕円 201"/>
        <xdr:cNvSpPr/>
      </xdr:nvSpPr>
      <xdr:spPr>
        <a:xfrm>
          <a:off x="9588500" y="1067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62</xdr:row>
      <xdr:rowOff>85158</xdr:rowOff>
    </xdr:from>
    <xdr:to>
      <xdr:col>15</xdr:col>
      <xdr:colOff>180975</xdr:colOff>
      <xdr:row>62</xdr:row>
      <xdr:rowOff>91276</xdr:rowOff>
    </xdr:to>
    <xdr:cxnSp macro="">
      <xdr:nvCxnSpPr>
        <xdr:cNvPr id="203" name="直線コネクタ 202"/>
        <xdr:cNvCxnSpPr/>
      </xdr:nvCxnSpPr>
      <xdr:spPr>
        <a:xfrm flipV="1">
          <a:off x="9639300" y="10715058"/>
          <a:ext cx="838200" cy="6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63</xdr:row>
      <xdr:rowOff>26419</xdr:rowOff>
    </xdr:from>
    <xdr:ext cx="599010" cy="259045"/>
    <xdr:sp macro="" textlink="">
      <xdr:nvSpPr>
        <xdr:cNvPr id="204" name="n_1aveValue【橋りょう・トンネル】&#10;一人当たり有形固定資産（償却資産）額"/>
        <xdr:cNvSpPr txBox="1"/>
      </xdr:nvSpPr>
      <xdr:spPr>
        <a:xfrm>
          <a:off x="9327094" y="10827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291,746</a:t>
          </a:r>
          <a:endParaRPr kumimoji="1" lang="ja-JP" altLang="en-US" sz="1000" b="1">
            <a:solidFill>
              <a:srgbClr val="000080"/>
            </a:solidFill>
            <a:latin typeface="ＭＳ Ｐゴシック"/>
          </a:endParaRPr>
        </a:p>
      </xdr:txBody>
    </xdr:sp>
    <xdr:clientData/>
  </xdr:oneCellAnchor>
  <xdr:oneCellAnchor>
    <xdr:from>
      <xdr:col>13</xdr:col>
      <xdr:colOff>402169</xdr:colOff>
      <xdr:row>60</xdr:row>
      <xdr:rowOff>158603</xdr:rowOff>
    </xdr:from>
    <xdr:ext cx="599010" cy="259045"/>
    <xdr:sp macro="" textlink="">
      <xdr:nvSpPr>
        <xdr:cNvPr id="205" name="n_1mainValue【橋りょう・トンネル】&#10;一人当たり有形固定資産（償却資産）額"/>
        <xdr:cNvSpPr txBox="1"/>
      </xdr:nvSpPr>
      <xdr:spPr>
        <a:xfrm>
          <a:off x="9327094" y="10445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351,151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6" name="正方形/長方形 20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7" name="正方形/長方形 20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8" name="正方形/長方形 20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9" name="正方形/長方形 20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10" name="正方形/長方形 20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11" name="正方形/長方形 21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12" name="正方形/長方形 21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3" name="正方形/長方形 21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4" name="テキスト ボックス 21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5" name="直線コネクタ 21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114300</xdr:rowOff>
    </xdr:from>
    <xdr:to>
      <xdr:col>7</xdr:col>
      <xdr:colOff>638175</xdr:colOff>
      <xdr:row>86</xdr:row>
      <xdr:rowOff>114300</xdr:rowOff>
    </xdr:to>
    <xdr:cxnSp macro="">
      <xdr:nvCxnSpPr>
        <xdr:cNvPr id="216" name="直線コネクタ 21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85</xdr:row>
      <xdr:rowOff>143527</xdr:rowOff>
    </xdr:from>
    <xdr:ext cx="338939" cy="259045"/>
    <xdr:sp macro="" textlink="">
      <xdr:nvSpPr>
        <xdr:cNvPr id="217" name="テキスト ボックス 216"/>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18" name="直線コネクタ 21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19" name="テキスト ボックス 21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20" name="直線コネクタ 21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21" name="テキスト ボックス 22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22" name="直線コネクタ 22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23" name="テキスト ボックス 22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24" name="直線コネクタ 22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25" name="テキスト ボックス 22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6" name="直線コネクタ 22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7" name="テキスト ボックス 22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43814</xdr:rowOff>
    </xdr:from>
    <xdr:to>
      <xdr:col>6</xdr:col>
      <xdr:colOff>510540</xdr:colOff>
      <xdr:row>85</xdr:row>
      <xdr:rowOff>3811</xdr:rowOff>
    </xdr:to>
    <xdr:cxnSp macro="">
      <xdr:nvCxnSpPr>
        <xdr:cNvPr id="229" name="直線コネクタ 228"/>
        <xdr:cNvCxnSpPr/>
      </xdr:nvCxnSpPr>
      <xdr:spPr>
        <a:xfrm flipV="1">
          <a:off x="4634865" y="13245464"/>
          <a:ext cx="0" cy="1331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7638</xdr:rowOff>
    </xdr:from>
    <xdr:ext cx="405111" cy="259045"/>
    <xdr:sp macro="" textlink="">
      <xdr:nvSpPr>
        <xdr:cNvPr id="230" name="【公営住宅】&#10;有形固定資産減価償却率最小値テキスト"/>
        <xdr:cNvSpPr txBox="1"/>
      </xdr:nvSpPr>
      <xdr:spPr>
        <a:xfrm>
          <a:off x="4724400" y="1458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6</xdr:col>
      <xdr:colOff>422275</xdr:colOff>
      <xdr:row>85</xdr:row>
      <xdr:rowOff>3811</xdr:rowOff>
    </xdr:from>
    <xdr:to>
      <xdr:col>6</xdr:col>
      <xdr:colOff>600075</xdr:colOff>
      <xdr:row>85</xdr:row>
      <xdr:rowOff>3811</xdr:rowOff>
    </xdr:to>
    <xdr:cxnSp macro="">
      <xdr:nvCxnSpPr>
        <xdr:cNvPr id="231" name="直線コネクタ 230"/>
        <xdr:cNvCxnSpPr/>
      </xdr:nvCxnSpPr>
      <xdr:spPr>
        <a:xfrm>
          <a:off x="4546600" y="1457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75</xdr:row>
      <xdr:rowOff>161941</xdr:rowOff>
    </xdr:from>
    <xdr:ext cx="405111" cy="259045"/>
    <xdr:sp macro="" textlink="">
      <xdr:nvSpPr>
        <xdr:cNvPr id="232" name="【公営住宅】&#10;有形固定資産減価償却率最大値テキスト"/>
        <xdr:cNvSpPr txBox="1"/>
      </xdr:nvSpPr>
      <xdr:spPr>
        <a:xfrm>
          <a:off x="4724400" y="130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84.7</a:t>
          </a:r>
          <a:endParaRPr kumimoji="1" lang="ja-JP" altLang="en-US" sz="1000" b="1">
            <a:latin typeface="ＭＳ Ｐゴシック"/>
          </a:endParaRPr>
        </a:p>
      </xdr:txBody>
    </xdr:sp>
    <xdr:clientData/>
  </xdr:oneCellAnchor>
  <xdr:twoCellAnchor>
    <xdr:from>
      <xdr:col>6</xdr:col>
      <xdr:colOff>422275</xdr:colOff>
      <xdr:row>77</xdr:row>
      <xdr:rowOff>43814</xdr:rowOff>
    </xdr:from>
    <xdr:to>
      <xdr:col>6</xdr:col>
      <xdr:colOff>600075</xdr:colOff>
      <xdr:row>77</xdr:row>
      <xdr:rowOff>43814</xdr:rowOff>
    </xdr:to>
    <xdr:cxnSp macro="">
      <xdr:nvCxnSpPr>
        <xdr:cNvPr id="233" name="直線コネクタ 232"/>
        <xdr:cNvCxnSpPr/>
      </xdr:nvCxnSpPr>
      <xdr:spPr>
        <a:xfrm>
          <a:off x="4546600" y="1324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79</xdr:row>
      <xdr:rowOff>80027</xdr:rowOff>
    </xdr:from>
    <xdr:ext cx="405111" cy="259045"/>
    <xdr:sp macro="" textlink="">
      <xdr:nvSpPr>
        <xdr:cNvPr id="234" name="【公営住宅】&#10;有形固定資産減価償却率平均値テキスト"/>
        <xdr:cNvSpPr txBox="1"/>
      </xdr:nvSpPr>
      <xdr:spPr>
        <a:xfrm>
          <a:off x="4724400" y="13624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twoCellAnchor>
    <xdr:from>
      <xdr:col>6</xdr:col>
      <xdr:colOff>460375</xdr:colOff>
      <xdr:row>79</xdr:row>
      <xdr:rowOff>101600</xdr:rowOff>
    </xdr:from>
    <xdr:to>
      <xdr:col>6</xdr:col>
      <xdr:colOff>561975</xdr:colOff>
      <xdr:row>80</xdr:row>
      <xdr:rowOff>31750</xdr:rowOff>
    </xdr:to>
    <xdr:sp macro="" textlink="">
      <xdr:nvSpPr>
        <xdr:cNvPr id="235" name="フローチャート : 判断 234"/>
        <xdr:cNvSpPr/>
      </xdr:nvSpPr>
      <xdr:spPr>
        <a:xfrm>
          <a:off x="4584700" y="1364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79</xdr:row>
      <xdr:rowOff>130175</xdr:rowOff>
    </xdr:from>
    <xdr:to>
      <xdr:col>5</xdr:col>
      <xdr:colOff>409575</xdr:colOff>
      <xdr:row>80</xdr:row>
      <xdr:rowOff>60325</xdr:rowOff>
    </xdr:to>
    <xdr:sp macro="" textlink="">
      <xdr:nvSpPr>
        <xdr:cNvPr id="236" name="フローチャート : 判断 235"/>
        <xdr:cNvSpPr/>
      </xdr:nvSpPr>
      <xdr:spPr>
        <a:xfrm>
          <a:off x="3746500" y="1367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7" name="テキスト ボックス 23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8" name="テキスト ボックス 23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9" name="テキスト ボックス 23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40" name="テキスト ボックス 23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41" name="テキスト ボックス 24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79</xdr:row>
      <xdr:rowOff>636</xdr:rowOff>
    </xdr:from>
    <xdr:to>
      <xdr:col>6</xdr:col>
      <xdr:colOff>561975</xdr:colOff>
      <xdr:row>79</xdr:row>
      <xdr:rowOff>102236</xdr:rowOff>
    </xdr:to>
    <xdr:sp macro="" textlink="">
      <xdr:nvSpPr>
        <xdr:cNvPr id="242" name="円/楕円 241"/>
        <xdr:cNvSpPr/>
      </xdr:nvSpPr>
      <xdr:spPr>
        <a:xfrm>
          <a:off x="4584700" y="1354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78</xdr:row>
      <xdr:rowOff>23513</xdr:rowOff>
    </xdr:from>
    <xdr:ext cx="405111" cy="259045"/>
    <xdr:sp macro="" textlink="">
      <xdr:nvSpPr>
        <xdr:cNvPr id="243" name="【公営住宅】&#10;有形固定資産減価償却率該当値テキスト"/>
        <xdr:cNvSpPr txBox="1"/>
      </xdr:nvSpPr>
      <xdr:spPr>
        <a:xfrm>
          <a:off x="4724400" y="1339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5</xdr:col>
      <xdr:colOff>307975</xdr:colOff>
      <xdr:row>79</xdr:row>
      <xdr:rowOff>27305</xdr:rowOff>
    </xdr:from>
    <xdr:to>
      <xdr:col>5</xdr:col>
      <xdr:colOff>409575</xdr:colOff>
      <xdr:row>79</xdr:row>
      <xdr:rowOff>128905</xdr:rowOff>
    </xdr:to>
    <xdr:sp macro="" textlink="">
      <xdr:nvSpPr>
        <xdr:cNvPr id="244" name="円/楕円 243"/>
        <xdr:cNvSpPr/>
      </xdr:nvSpPr>
      <xdr:spPr>
        <a:xfrm>
          <a:off x="3746500" y="1357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79</xdr:row>
      <xdr:rowOff>51436</xdr:rowOff>
    </xdr:from>
    <xdr:to>
      <xdr:col>6</xdr:col>
      <xdr:colOff>511175</xdr:colOff>
      <xdr:row>79</xdr:row>
      <xdr:rowOff>78105</xdr:rowOff>
    </xdr:to>
    <xdr:cxnSp macro="">
      <xdr:nvCxnSpPr>
        <xdr:cNvPr id="245" name="直線コネクタ 244"/>
        <xdr:cNvCxnSpPr/>
      </xdr:nvCxnSpPr>
      <xdr:spPr>
        <a:xfrm flipV="1">
          <a:off x="3797300" y="13595986"/>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80</xdr:row>
      <xdr:rowOff>51452</xdr:rowOff>
    </xdr:from>
    <xdr:ext cx="405111" cy="259045"/>
    <xdr:sp macro="" textlink="">
      <xdr:nvSpPr>
        <xdr:cNvPr id="246" name="n_1aveValue【公営住宅】&#10;有形固定資産減価償却率"/>
        <xdr:cNvSpPr txBox="1"/>
      </xdr:nvSpPr>
      <xdr:spPr>
        <a:xfrm>
          <a:off x="3582043" y="13767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oneCellAnchor>
    <xdr:from>
      <xdr:col>5</xdr:col>
      <xdr:colOff>143518</xdr:colOff>
      <xdr:row>77</xdr:row>
      <xdr:rowOff>145432</xdr:rowOff>
    </xdr:from>
    <xdr:ext cx="405111" cy="259045"/>
    <xdr:sp macro="" textlink="">
      <xdr:nvSpPr>
        <xdr:cNvPr id="247" name="n_1mainValue【公営住宅】&#10;有形固定資産減価償却率"/>
        <xdr:cNvSpPr txBox="1"/>
      </xdr:nvSpPr>
      <xdr:spPr>
        <a:xfrm>
          <a:off x="3582043" y="1334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8" name="正方形/長方形 24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9" name="正方形/長方形 24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50" name="正方形/長方形 24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51" name="正方形/長方形 25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52" name="正方形/長方形 25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3" name="正方形/長方形 25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4" name="正方形/長方形 25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0.440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5" name="正方形/長方形 25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6" name="テキスト ボックス 25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7" name="直線コネクタ 25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58" name="直線コネクタ 25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59" name="テキスト ボックス 25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60" name="直線コネクタ 25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61" name="テキスト ボックス 26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62" name="直線コネクタ 26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63" name="テキスト ボックス 26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64" name="直線コネクタ 26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65" name="テキスト ボックス 26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6" name="直線コネクタ 26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7" name="テキスト ボックス 26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3353</xdr:rowOff>
    </xdr:from>
    <xdr:to>
      <xdr:col>15</xdr:col>
      <xdr:colOff>180340</xdr:colOff>
      <xdr:row>86</xdr:row>
      <xdr:rowOff>14326</xdr:rowOff>
    </xdr:to>
    <xdr:cxnSp macro="">
      <xdr:nvCxnSpPr>
        <xdr:cNvPr id="269" name="直線コネクタ 268"/>
        <xdr:cNvCxnSpPr/>
      </xdr:nvCxnSpPr>
      <xdr:spPr>
        <a:xfrm flipV="1">
          <a:off x="10476865" y="13376453"/>
          <a:ext cx="0" cy="1382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18153</xdr:rowOff>
    </xdr:from>
    <xdr:ext cx="469744" cy="259045"/>
    <xdr:sp macro="" textlink="">
      <xdr:nvSpPr>
        <xdr:cNvPr id="270" name="【公営住宅】&#10;一人当たり面積最小値テキスト"/>
        <xdr:cNvSpPr txBox="1"/>
      </xdr:nvSpPr>
      <xdr:spPr>
        <a:xfrm>
          <a:off x="10566400" y="1476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0.052</a:t>
          </a:r>
          <a:endParaRPr kumimoji="1" lang="ja-JP" altLang="en-US" sz="1000" b="1">
            <a:latin typeface="ＭＳ Ｐゴシック"/>
          </a:endParaRPr>
        </a:p>
      </xdr:txBody>
    </xdr:sp>
    <xdr:clientData/>
  </xdr:oneCellAnchor>
  <xdr:twoCellAnchor>
    <xdr:from>
      <xdr:col>15</xdr:col>
      <xdr:colOff>92075</xdr:colOff>
      <xdr:row>86</xdr:row>
      <xdr:rowOff>14326</xdr:rowOff>
    </xdr:from>
    <xdr:to>
      <xdr:col>15</xdr:col>
      <xdr:colOff>269875</xdr:colOff>
      <xdr:row>86</xdr:row>
      <xdr:rowOff>14326</xdr:rowOff>
    </xdr:to>
    <xdr:cxnSp macro="">
      <xdr:nvCxnSpPr>
        <xdr:cNvPr id="271" name="直線コネクタ 270"/>
        <xdr:cNvCxnSpPr/>
      </xdr:nvCxnSpPr>
      <xdr:spPr>
        <a:xfrm>
          <a:off x="10388600" y="14759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121480</xdr:rowOff>
    </xdr:from>
    <xdr:ext cx="469744" cy="259045"/>
    <xdr:sp macro="" textlink="">
      <xdr:nvSpPr>
        <xdr:cNvPr id="272" name="【公営住宅】&#10;一人当たり面積最大値テキスト"/>
        <xdr:cNvSpPr txBox="1"/>
      </xdr:nvSpPr>
      <xdr:spPr>
        <a:xfrm>
          <a:off x="10566400" y="13151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3.076</a:t>
          </a:r>
          <a:endParaRPr kumimoji="1" lang="ja-JP" altLang="en-US" sz="1000" b="1">
            <a:latin typeface="ＭＳ Ｐゴシック"/>
          </a:endParaRPr>
        </a:p>
      </xdr:txBody>
    </xdr:sp>
    <xdr:clientData/>
  </xdr:oneCellAnchor>
  <xdr:twoCellAnchor>
    <xdr:from>
      <xdr:col>15</xdr:col>
      <xdr:colOff>92075</xdr:colOff>
      <xdr:row>78</xdr:row>
      <xdr:rowOff>3353</xdr:rowOff>
    </xdr:from>
    <xdr:to>
      <xdr:col>15</xdr:col>
      <xdr:colOff>269875</xdr:colOff>
      <xdr:row>78</xdr:row>
      <xdr:rowOff>3353</xdr:rowOff>
    </xdr:to>
    <xdr:cxnSp macro="">
      <xdr:nvCxnSpPr>
        <xdr:cNvPr id="273" name="直線コネクタ 272"/>
        <xdr:cNvCxnSpPr/>
      </xdr:nvCxnSpPr>
      <xdr:spPr>
        <a:xfrm>
          <a:off x="10388600" y="13376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45738</xdr:rowOff>
    </xdr:from>
    <xdr:ext cx="469744" cy="259045"/>
    <xdr:sp macro="" textlink="">
      <xdr:nvSpPr>
        <xdr:cNvPr id="274" name="【公営住宅】&#10;一人当たり面積平均値テキスト"/>
        <xdr:cNvSpPr txBox="1"/>
      </xdr:nvSpPr>
      <xdr:spPr>
        <a:xfrm>
          <a:off x="10566400" y="14447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0.575</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67311</xdr:rowOff>
    </xdr:from>
    <xdr:to>
      <xdr:col>15</xdr:col>
      <xdr:colOff>231775</xdr:colOff>
      <xdr:row>84</xdr:row>
      <xdr:rowOff>168911</xdr:rowOff>
    </xdr:to>
    <xdr:sp macro="" textlink="">
      <xdr:nvSpPr>
        <xdr:cNvPr id="275" name="フローチャート : 判断 274"/>
        <xdr:cNvSpPr/>
      </xdr:nvSpPr>
      <xdr:spPr>
        <a:xfrm>
          <a:off x="10426700" y="1446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5131</xdr:rowOff>
    </xdr:from>
    <xdr:to>
      <xdr:col>14</xdr:col>
      <xdr:colOff>79375</xdr:colOff>
      <xdr:row>84</xdr:row>
      <xdr:rowOff>106731</xdr:rowOff>
    </xdr:to>
    <xdr:sp macro="" textlink="">
      <xdr:nvSpPr>
        <xdr:cNvPr id="276" name="フローチャート : 判断 275"/>
        <xdr:cNvSpPr/>
      </xdr:nvSpPr>
      <xdr:spPr>
        <a:xfrm>
          <a:off x="9588500" y="1440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7" name="テキスト ボックス 27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8" name="テキスト ボックス 27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9" name="テキスト ボックス 27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80" name="テキスト ボックス 27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1" name="テキスト ボックス 28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82</xdr:row>
      <xdr:rowOff>134519</xdr:rowOff>
    </xdr:from>
    <xdr:to>
      <xdr:col>15</xdr:col>
      <xdr:colOff>231775</xdr:colOff>
      <xdr:row>83</xdr:row>
      <xdr:rowOff>64669</xdr:rowOff>
    </xdr:to>
    <xdr:sp macro="" textlink="">
      <xdr:nvSpPr>
        <xdr:cNvPr id="282" name="円/楕円 281"/>
        <xdr:cNvSpPr/>
      </xdr:nvSpPr>
      <xdr:spPr>
        <a:xfrm>
          <a:off x="10426700" y="1419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81</xdr:row>
      <xdr:rowOff>157396</xdr:rowOff>
    </xdr:from>
    <xdr:ext cx="469744" cy="259045"/>
    <xdr:sp macro="" textlink="">
      <xdr:nvSpPr>
        <xdr:cNvPr id="283" name="【公営住宅】&#10;一人当たり面積該当値テキスト"/>
        <xdr:cNvSpPr txBox="1"/>
      </xdr:nvSpPr>
      <xdr:spPr>
        <a:xfrm>
          <a:off x="10566400" y="14044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1.178</a:t>
          </a:r>
          <a:endParaRPr kumimoji="1" lang="ja-JP" altLang="en-US" sz="1000" b="1">
            <a:solidFill>
              <a:srgbClr val="FF0000"/>
            </a:solidFill>
            <a:latin typeface="ＭＳ Ｐゴシック"/>
          </a:endParaRPr>
        </a:p>
      </xdr:txBody>
    </xdr:sp>
    <xdr:clientData/>
  </xdr:oneCellAnchor>
  <xdr:twoCellAnchor>
    <xdr:from>
      <xdr:col>13</xdr:col>
      <xdr:colOff>663575</xdr:colOff>
      <xdr:row>82</xdr:row>
      <xdr:rowOff>145948</xdr:rowOff>
    </xdr:from>
    <xdr:to>
      <xdr:col>14</xdr:col>
      <xdr:colOff>79375</xdr:colOff>
      <xdr:row>83</xdr:row>
      <xdr:rowOff>76098</xdr:rowOff>
    </xdr:to>
    <xdr:sp macro="" textlink="">
      <xdr:nvSpPr>
        <xdr:cNvPr id="284" name="円/楕円 283"/>
        <xdr:cNvSpPr/>
      </xdr:nvSpPr>
      <xdr:spPr>
        <a:xfrm>
          <a:off x="9588500" y="1420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83</xdr:row>
      <xdr:rowOff>13869</xdr:rowOff>
    </xdr:from>
    <xdr:to>
      <xdr:col>15</xdr:col>
      <xdr:colOff>180975</xdr:colOff>
      <xdr:row>83</xdr:row>
      <xdr:rowOff>25298</xdr:rowOff>
    </xdr:to>
    <xdr:cxnSp macro="">
      <xdr:nvCxnSpPr>
        <xdr:cNvPr id="285" name="直線コネクタ 284"/>
        <xdr:cNvCxnSpPr/>
      </xdr:nvCxnSpPr>
      <xdr:spPr>
        <a:xfrm flipV="1">
          <a:off x="9639300" y="14244219"/>
          <a:ext cx="8382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84</xdr:row>
      <xdr:rowOff>97858</xdr:rowOff>
    </xdr:from>
    <xdr:ext cx="469744" cy="259045"/>
    <xdr:sp macro="" textlink="">
      <xdr:nvSpPr>
        <xdr:cNvPr id="286" name="n_1aveValue【公営住宅】&#10;一人当たり面積"/>
        <xdr:cNvSpPr txBox="1"/>
      </xdr:nvSpPr>
      <xdr:spPr>
        <a:xfrm>
          <a:off x="9391727" y="1449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0.711</a:t>
          </a:r>
          <a:endParaRPr kumimoji="1" lang="ja-JP" altLang="en-US" sz="1000" b="1">
            <a:solidFill>
              <a:srgbClr val="000080"/>
            </a:solidFill>
            <a:latin typeface="ＭＳ Ｐゴシック"/>
          </a:endParaRPr>
        </a:p>
      </xdr:txBody>
    </xdr:sp>
    <xdr:clientData/>
  </xdr:oneCellAnchor>
  <xdr:oneCellAnchor>
    <xdr:from>
      <xdr:col>13</xdr:col>
      <xdr:colOff>466802</xdr:colOff>
      <xdr:row>81</xdr:row>
      <xdr:rowOff>92625</xdr:rowOff>
    </xdr:from>
    <xdr:ext cx="469744" cy="259045"/>
    <xdr:sp macro="" textlink="">
      <xdr:nvSpPr>
        <xdr:cNvPr id="287" name="n_1mainValue【公営住宅】&#10;一人当たり面積"/>
        <xdr:cNvSpPr txBox="1"/>
      </xdr:nvSpPr>
      <xdr:spPr>
        <a:xfrm>
          <a:off x="9391727" y="1398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8" name="正方形/長方形 28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89" name="正方形/長方形 288"/>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90" name="正方形/長方形 289"/>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91" name="正方形/長方形 290"/>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92" name="正方形/長方形 291"/>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3" name="正方形/長方形 29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94" name="正方形/長方形 29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95" name="正方形/長方形 294"/>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96" name="正方形/長方形 295"/>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97" name="正方形/長方形 296"/>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98" name="正方形/長方形 297"/>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99" name="正方形/長方形 29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300" name="正方形/長方形 29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01" name="正方形/長方形 30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02" name="正方形/長方形 30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03" name="正方形/長方形 30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04" name="正方形/長方形 30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05" name="正方形/長方形 30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6" name="正方形/長方形 30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7" name="正方形/長方形 30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08" name="テキスト ボックス 30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09" name="直線コネクタ 30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10" name="テキスト ボックス 30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11" name="直線コネクタ 31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12" name="テキスト ボックス 31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13" name="直線コネクタ 31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14" name="テキスト ボックス 31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15" name="直線コネクタ 31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16" name="テキスト ボックス 31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17" name="直線コネクタ 31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18" name="テキスト ボックス 31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19" name="直線コネクタ 31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20" name="テキスト ボックス 31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21" name="直線コネクタ 32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22" name="テキスト ボックス 32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2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41</xdr:row>
      <xdr:rowOff>1905</xdr:rowOff>
    </xdr:to>
    <xdr:cxnSp macro="">
      <xdr:nvCxnSpPr>
        <xdr:cNvPr id="324" name="直線コネクタ 323"/>
        <xdr:cNvCxnSpPr/>
      </xdr:nvCxnSpPr>
      <xdr:spPr>
        <a:xfrm flipV="1">
          <a:off x="16318864" y="5715000"/>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5732</xdr:rowOff>
    </xdr:from>
    <xdr:ext cx="405111" cy="259045"/>
    <xdr:sp macro="" textlink="">
      <xdr:nvSpPr>
        <xdr:cNvPr id="325" name="【認定こども園・幼稚園・保育所】&#10;有形固定資産減価償却率最小値テキスト"/>
        <xdr:cNvSpPr txBox="1"/>
      </xdr:nvSpPr>
      <xdr:spPr>
        <a:xfrm>
          <a:off x="16408400" y="703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30.9</a:t>
          </a:r>
          <a:endParaRPr kumimoji="1" lang="ja-JP" altLang="en-US" sz="1000" b="1">
            <a:latin typeface="ＭＳ Ｐゴシック"/>
          </a:endParaRPr>
        </a:p>
      </xdr:txBody>
    </xdr:sp>
    <xdr:clientData/>
  </xdr:oneCellAnchor>
  <xdr:twoCellAnchor>
    <xdr:from>
      <xdr:col>23</xdr:col>
      <xdr:colOff>428625</xdr:colOff>
      <xdr:row>41</xdr:row>
      <xdr:rowOff>1905</xdr:rowOff>
    </xdr:from>
    <xdr:to>
      <xdr:col>23</xdr:col>
      <xdr:colOff>606425</xdr:colOff>
      <xdr:row>41</xdr:row>
      <xdr:rowOff>1905</xdr:rowOff>
    </xdr:to>
    <xdr:cxnSp macro="">
      <xdr:nvCxnSpPr>
        <xdr:cNvPr id="326" name="直線コネクタ 325"/>
        <xdr:cNvCxnSpPr/>
      </xdr:nvCxnSpPr>
      <xdr:spPr>
        <a:xfrm>
          <a:off x="16230600" y="703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327" name="【認定こども園・幼稚園・保育所】&#10;有形固定資産減価償却率最大値テキスト"/>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328" name="直線コネクタ 327"/>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144797</xdr:rowOff>
    </xdr:from>
    <xdr:ext cx="405111" cy="259045"/>
    <xdr:sp macro="" textlink="">
      <xdr:nvSpPr>
        <xdr:cNvPr id="329" name="【認定こども園・幼稚園・保育所】&#10;有形固定資産減価償却率平均値テキスト"/>
        <xdr:cNvSpPr txBox="1"/>
      </xdr:nvSpPr>
      <xdr:spPr>
        <a:xfrm>
          <a:off x="16408400" y="6316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166370</xdr:rowOff>
    </xdr:from>
    <xdr:to>
      <xdr:col>23</xdr:col>
      <xdr:colOff>568325</xdr:colOff>
      <xdr:row>37</xdr:row>
      <xdr:rowOff>96520</xdr:rowOff>
    </xdr:to>
    <xdr:sp macro="" textlink="">
      <xdr:nvSpPr>
        <xdr:cNvPr id="330" name="フローチャート : 判断 329"/>
        <xdr:cNvSpPr/>
      </xdr:nvSpPr>
      <xdr:spPr>
        <a:xfrm>
          <a:off x="162687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44450</xdr:rowOff>
    </xdr:from>
    <xdr:to>
      <xdr:col>22</xdr:col>
      <xdr:colOff>415925</xdr:colOff>
      <xdr:row>38</xdr:row>
      <xdr:rowOff>146050</xdr:rowOff>
    </xdr:to>
    <xdr:sp macro="" textlink="">
      <xdr:nvSpPr>
        <xdr:cNvPr id="331" name="フローチャート : 判断 330"/>
        <xdr:cNvSpPr/>
      </xdr:nvSpPr>
      <xdr:spPr>
        <a:xfrm>
          <a:off x="15430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32" name="テキスト ボックス 3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33" name="テキスト ボックス 3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34" name="テキスト ボックス 3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35" name="テキスト ボックス 3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36" name="テキスト ボックス 3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34</xdr:row>
      <xdr:rowOff>74930</xdr:rowOff>
    </xdr:from>
    <xdr:to>
      <xdr:col>23</xdr:col>
      <xdr:colOff>568325</xdr:colOff>
      <xdr:row>35</xdr:row>
      <xdr:rowOff>5080</xdr:rowOff>
    </xdr:to>
    <xdr:sp macro="" textlink="">
      <xdr:nvSpPr>
        <xdr:cNvPr id="337" name="円/楕円 336"/>
        <xdr:cNvSpPr/>
      </xdr:nvSpPr>
      <xdr:spPr>
        <a:xfrm>
          <a:off x="16268700" y="590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33</xdr:row>
      <xdr:rowOff>97807</xdr:rowOff>
    </xdr:from>
    <xdr:ext cx="405111" cy="259045"/>
    <xdr:sp macro="" textlink="">
      <xdr:nvSpPr>
        <xdr:cNvPr id="338" name="【認定こども園・幼稚園・保育所】&#10;有形固定資産減価償却率該当値テキスト"/>
        <xdr:cNvSpPr txBox="1"/>
      </xdr:nvSpPr>
      <xdr:spPr>
        <a:xfrm>
          <a:off x="16408400" y="575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88265</xdr:rowOff>
    </xdr:from>
    <xdr:to>
      <xdr:col>22</xdr:col>
      <xdr:colOff>415925</xdr:colOff>
      <xdr:row>35</xdr:row>
      <xdr:rowOff>18415</xdr:rowOff>
    </xdr:to>
    <xdr:sp macro="" textlink="">
      <xdr:nvSpPr>
        <xdr:cNvPr id="339" name="円/楕円 338"/>
        <xdr:cNvSpPr/>
      </xdr:nvSpPr>
      <xdr:spPr>
        <a:xfrm>
          <a:off x="15430500" y="591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34</xdr:row>
      <xdr:rowOff>125730</xdr:rowOff>
    </xdr:from>
    <xdr:to>
      <xdr:col>23</xdr:col>
      <xdr:colOff>517525</xdr:colOff>
      <xdr:row>34</xdr:row>
      <xdr:rowOff>139065</xdr:rowOff>
    </xdr:to>
    <xdr:cxnSp macro="">
      <xdr:nvCxnSpPr>
        <xdr:cNvPr id="340" name="直線コネクタ 339"/>
        <xdr:cNvCxnSpPr/>
      </xdr:nvCxnSpPr>
      <xdr:spPr>
        <a:xfrm flipV="1">
          <a:off x="15481300" y="595503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38</xdr:row>
      <xdr:rowOff>137177</xdr:rowOff>
    </xdr:from>
    <xdr:ext cx="405111" cy="259045"/>
    <xdr:sp macro="" textlink="">
      <xdr:nvSpPr>
        <xdr:cNvPr id="341" name="n_1aveValue【認定こども園・幼稚園・保育所】&#10;有形固定資産減価償却率"/>
        <xdr:cNvSpPr txBox="1"/>
      </xdr:nvSpPr>
      <xdr:spPr>
        <a:xfrm>
          <a:off x="15266043" y="665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a:t>
          </a:r>
          <a:endParaRPr kumimoji="1" lang="ja-JP" altLang="en-US" sz="1000" b="1">
            <a:solidFill>
              <a:srgbClr val="000080"/>
            </a:solidFill>
            <a:latin typeface="ＭＳ Ｐゴシック"/>
          </a:endParaRPr>
        </a:p>
      </xdr:txBody>
    </xdr:sp>
    <xdr:clientData/>
  </xdr:oneCellAnchor>
  <xdr:oneCellAnchor>
    <xdr:from>
      <xdr:col>22</xdr:col>
      <xdr:colOff>149868</xdr:colOff>
      <xdr:row>33</xdr:row>
      <xdr:rowOff>34942</xdr:rowOff>
    </xdr:from>
    <xdr:ext cx="405111" cy="259045"/>
    <xdr:sp macro="" textlink="">
      <xdr:nvSpPr>
        <xdr:cNvPr id="342" name="n_1mainValue【認定こども園・幼稚園・保育所】&#10;有形固定資産減価償却率"/>
        <xdr:cNvSpPr txBox="1"/>
      </xdr:nvSpPr>
      <xdr:spPr>
        <a:xfrm>
          <a:off x="15266043" y="569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43" name="正方形/長方形 34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44" name="正方形/長方形 34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45" name="正方形/長方形 34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46" name="正方形/長方形 34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47" name="正方形/長方形 34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48" name="正方形/長方形 34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49" name="正方形/長方形 34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50" name="正方形/長方形 34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51" name="テキスト ボックス 35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52" name="直線コネクタ 35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53" name="直線コネクタ 35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54" name="テキスト ボックス 35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55" name="直線コネクタ 35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56" name="テキスト ボックス 35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57" name="直線コネクタ 35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58" name="テキスト ボックス 35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59" name="直線コネクタ 35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60" name="テキスト ボックス 35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61" name="直線コネクタ 36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62" name="テキスト ボックス 36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63" name="直線コネクタ 36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64" name="テキスト ボックス 36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6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32</xdr:row>
      <xdr:rowOff>144780</xdr:rowOff>
    </xdr:from>
    <xdr:to>
      <xdr:col>32</xdr:col>
      <xdr:colOff>186689</xdr:colOff>
      <xdr:row>40</xdr:row>
      <xdr:rowOff>118110</xdr:rowOff>
    </xdr:to>
    <xdr:cxnSp macro="">
      <xdr:nvCxnSpPr>
        <xdr:cNvPr id="366" name="直線コネクタ 365"/>
        <xdr:cNvCxnSpPr/>
      </xdr:nvCxnSpPr>
      <xdr:spPr>
        <a:xfrm flipV="1">
          <a:off x="22160864" y="5631180"/>
          <a:ext cx="0" cy="134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121937</xdr:rowOff>
    </xdr:from>
    <xdr:ext cx="469744" cy="259045"/>
    <xdr:sp macro="" textlink="">
      <xdr:nvSpPr>
        <xdr:cNvPr id="367" name="【認定こども園・幼稚園・保育所】&#10;一人当たり面積最小値テキスト"/>
        <xdr:cNvSpPr txBox="1"/>
      </xdr:nvSpPr>
      <xdr:spPr>
        <a:xfrm>
          <a:off x="22250400" y="697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32</xdr:col>
      <xdr:colOff>98425</xdr:colOff>
      <xdr:row>40</xdr:row>
      <xdr:rowOff>118110</xdr:rowOff>
    </xdr:from>
    <xdr:to>
      <xdr:col>32</xdr:col>
      <xdr:colOff>276225</xdr:colOff>
      <xdr:row>40</xdr:row>
      <xdr:rowOff>118110</xdr:rowOff>
    </xdr:to>
    <xdr:cxnSp macro="">
      <xdr:nvCxnSpPr>
        <xdr:cNvPr id="368" name="直線コネクタ 367"/>
        <xdr:cNvCxnSpPr/>
      </xdr:nvCxnSpPr>
      <xdr:spPr>
        <a:xfrm>
          <a:off x="22072600" y="697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91457</xdr:rowOff>
    </xdr:from>
    <xdr:ext cx="469744" cy="259045"/>
    <xdr:sp macro="" textlink="">
      <xdr:nvSpPr>
        <xdr:cNvPr id="369" name="【認定こども園・幼稚園・保育所】&#10;一人当たり面積最大値テキスト"/>
        <xdr:cNvSpPr txBox="1"/>
      </xdr:nvSpPr>
      <xdr:spPr>
        <a:xfrm>
          <a:off x="22250400" y="540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0.422</a:t>
          </a:r>
          <a:endParaRPr kumimoji="1" lang="ja-JP" altLang="en-US" sz="1000" b="1">
            <a:latin typeface="ＭＳ Ｐゴシック"/>
          </a:endParaRPr>
        </a:p>
      </xdr:txBody>
    </xdr:sp>
    <xdr:clientData/>
  </xdr:oneCellAnchor>
  <xdr:twoCellAnchor>
    <xdr:from>
      <xdr:col>32</xdr:col>
      <xdr:colOff>98425</xdr:colOff>
      <xdr:row>32</xdr:row>
      <xdr:rowOff>144780</xdr:rowOff>
    </xdr:from>
    <xdr:to>
      <xdr:col>32</xdr:col>
      <xdr:colOff>276225</xdr:colOff>
      <xdr:row>32</xdr:row>
      <xdr:rowOff>144780</xdr:rowOff>
    </xdr:to>
    <xdr:cxnSp macro="">
      <xdr:nvCxnSpPr>
        <xdr:cNvPr id="370" name="直線コネクタ 369"/>
        <xdr:cNvCxnSpPr/>
      </xdr:nvCxnSpPr>
      <xdr:spPr>
        <a:xfrm>
          <a:off x="22072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35</xdr:row>
      <xdr:rowOff>67327</xdr:rowOff>
    </xdr:from>
    <xdr:ext cx="469744" cy="259045"/>
    <xdr:sp macro="" textlink="">
      <xdr:nvSpPr>
        <xdr:cNvPr id="371" name="【認定こども園・幼稚園・保育所】&#10;一人当たり面積平均値テキスト"/>
        <xdr:cNvSpPr txBox="1"/>
      </xdr:nvSpPr>
      <xdr:spPr>
        <a:xfrm>
          <a:off x="22250400" y="6068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0.255</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44450</xdr:rowOff>
    </xdr:from>
    <xdr:to>
      <xdr:col>32</xdr:col>
      <xdr:colOff>238125</xdr:colOff>
      <xdr:row>36</xdr:row>
      <xdr:rowOff>146050</xdr:rowOff>
    </xdr:to>
    <xdr:sp macro="" textlink="">
      <xdr:nvSpPr>
        <xdr:cNvPr id="372" name="フローチャート : 判断 371"/>
        <xdr:cNvSpPr/>
      </xdr:nvSpPr>
      <xdr:spPr>
        <a:xfrm>
          <a:off x="22110700" y="621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36</xdr:row>
      <xdr:rowOff>154940</xdr:rowOff>
    </xdr:from>
    <xdr:to>
      <xdr:col>31</xdr:col>
      <xdr:colOff>85725</xdr:colOff>
      <xdr:row>37</xdr:row>
      <xdr:rowOff>85090</xdr:rowOff>
    </xdr:to>
    <xdr:sp macro="" textlink="">
      <xdr:nvSpPr>
        <xdr:cNvPr id="373" name="フローチャート : 判断 372"/>
        <xdr:cNvSpPr/>
      </xdr:nvSpPr>
      <xdr:spPr>
        <a:xfrm>
          <a:off x="21272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74" name="テキスト ボックス 37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75" name="テキスト ボックス 37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76" name="テキスト ボックス 37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77" name="テキスト ボックス 37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78" name="テキスト ボックス 37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6350</xdr:rowOff>
    </xdr:from>
    <xdr:to>
      <xdr:col>32</xdr:col>
      <xdr:colOff>238125</xdr:colOff>
      <xdr:row>37</xdr:row>
      <xdr:rowOff>107950</xdr:rowOff>
    </xdr:to>
    <xdr:sp macro="" textlink="">
      <xdr:nvSpPr>
        <xdr:cNvPr id="379" name="円/楕円 378"/>
        <xdr:cNvSpPr/>
      </xdr:nvSpPr>
      <xdr:spPr>
        <a:xfrm>
          <a:off x="221107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36</xdr:row>
      <xdr:rowOff>156227</xdr:rowOff>
    </xdr:from>
    <xdr:ext cx="469744" cy="259045"/>
    <xdr:sp macro="" textlink="">
      <xdr:nvSpPr>
        <xdr:cNvPr id="380" name="【認定こども園・幼稚園・保育所】&#10;一人当たり面積該当値テキスト"/>
        <xdr:cNvSpPr txBox="1"/>
      </xdr:nvSpPr>
      <xdr:spPr>
        <a:xfrm>
          <a:off x="22250400" y="632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0.220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21590</xdr:rowOff>
    </xdr:from>
    <xdr:to>
      <xdr:col>31</xdr:col>
      <xdr:colOff>85725</xdr:colOff>
      <xdr:row>37</xdr:row>
      <xdr:rowOff>123190</xdr:rowOff>
    </xdr:to>
    <xdr:sp macro="" textlink="">
      <xdr:nvSpPr>
        <xdr:cNvPr id="381" name="円/楕円 380"/>
        <xdr:cNvSpPr/>
      </xdr:nvSpPr>
      <xdr:spPr>
        <a:xfrm>
          <a:off x="21272500" y="636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37</xdr:row>
      <xdr:rowOff>57150</xdr:rowOff>
    </xdr:from>
    <xdr:to>
      <xdr:col>32</xdr:col>
      <xdr:colOff>187325</xdr:colOff>
      <xdr:row>37</xdr:row>
      <xdr:rowOff>72390</xdr:rowOff>
    </xdr:to>
    <xdr:cxnSp macro="">
      <xdr:nvCxnSpPr>
        <xdr:cNvPr id="382" name="直線コネクタ 381"/>
        <xdr:cNvCxnSpPr/>
      </xdr:nvCxnSpPr>
      <xdr:spPr>
        <a:xfrm flipV="1">
          <a:off x="21323300" y="64008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35</xdr:row>
      <xdr:rowOff>101617</xdr:rowOff>
    </xdr:from>
    <xdr:ext cx="469744" cy="259045"/>
    <xdr:sp macro="" textlink="">
      <xdr:nvSpPr>
        <xdr:cNvPr id="383" name="n_1aveValue【認定こども園・幼稚園・保育所】&#10;一人当たり面積"/>
        <xdr:cNvSpPr txBox="1"/>
      </xdr:nvSpPr>
      <xdr:spPr>
        <a:xfrm>
          <a:off x="21075727" y="610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0.226</a:t>
          </a:r>
          <a:endParaRPr kumimoji="1" lang="ja-JP" altLang="en-US" sz="1000" b="1">
            <a:solidFill>
              <a:srgbClr val="000080"/>
            </a:solidFill>
            <a:latin typeface="ＭＳ Ｐゴシック"/>
          </a:endParaRPr>
        </a:p>
      </xdr:txBody>
    </xdr:sp>
    <xdr:clientData/>
  </xdr:oneCellAnchor>
  <xdr:oneCellAnchor>
    <xdr:from>
      <xdr:col>30</xdr:col>
      <xdr:colOff>473152</xdr:colOff>
      <xdr:row>37</xdr:row>
      <xdr:rowOff>114317</xdr:rowOff>
    </xdr:from>
    <xdr:ext cx="469744" cy="259045"/>
    <xdr:sp macro="" textlink="">
      <xdr:nvSpPr>
        <xdr:cNvPr id="384" name="n_1mainValue【認定こども園・幼稚園・保育所】&#10;一人当たり面積"/>
        <xdr:cNvSpPr txBox="1"/>
      </xdr:nvSpPr>
      <xdr:spPr>
        <a:xfrm>
          <a:off x="21075727" y="645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0.216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85" name="正方形/長方形 38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86" name="正方形/長方形 38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87" name="正方形/長方形 38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88" name="正方形/長方形 38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89" name="正方形/長方形 38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90" name="正方形/長方形 38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91" name="正方形/長方形 39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92" name="正方形/長方形 39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93" name="テキスト ボックス 39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94" name="直線コネクタ 39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95" name="テキスト ボックス 39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96" name="直線コネクタ 39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97" name="テキスト ボックス 396"/>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98" name="直線コネクタ 39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99" name="テキスト ボックス 39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400" name="直線コネクタ 39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401" name="テキスト ボックス 40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402" name="直線コネクタ 40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403" name="テキスト ボックス 40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404" name="直線コネクタ 40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405" name="テキスト ボックス 40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406" name="直線コネクタ 40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407" name="テキスト ボックス 406"/>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08" name="直線コネクタ 40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09" name="テキスト ボックス 40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1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89807</xdr:rowOff>
    </xdr:from>
    <xdr:to>
      <xdr:col>23</xdr:col>
      <xdr:colOff>516889</xdr:colOff>
      <xdr:row>64</xdr:row>
      <xdr:rowOff>0</xdr:rowOff>
    </xdr:to>
    <xdr:cxnSp macro="">
      <xdr:nvCxnSpPr>
        <xdr:cNvPr id="411" name="直線コネクタ 410"/>
        <xdr:cNvCxnSpPr/>
      </xdr:nvCxnSpPr>
      <xdr:spPr>
        <a:xfrm flipV="1">
          <a:off x="16318864" y="951955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3827</xdr:rowOff>
    </xdr:from>
    <xdr:ext cx="405111" cy="259045"/>
    <xdr:sp macro="" textlink="">
      <xdr:nvSpPr>
        <xdr:cNvPr id="412" name="【学校施設】&#10;有形固定資産減価償却率最小値テキスト"/>
        <xdr:cNvSpPr txBox="1"/>
      </xdr:nvSpPr>
      <xdr:spPr>
        <a:xfrm>
          <a:off x="164084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23</xdr:col>
      <xdr:colOff>428625</xdr:colOff>
      <xdr:row>64</xdr:row>
      <xdr:rowOff>0</xdr:rowOff>
    </xdr:from>
    <xdr:to>
      <xdr:col>23</xdr:col>
      <xdr:colOff>606425</xdr:colOff>
      <xdr:row>64</xdr:row>
      <xdr:rowOff>0</xdr:rowOff>
    </xdr:to>
    <xdr:cxnSp macro="">
      <xdr:nvCxnSpPr>
        <xdr:cNvPr id="413" name="直線コネクタ 412"/>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36484</xdr:rowOff>
    </xdr:from>
    <xdr:ext cx="405111" cy="259045"/>
    <xdr:sp macro="" textlink="">
      <xdr:nvSpPr>
        <xdr:cNvPr id="414" name="【学校施設】&#10;有形固定資産減価償却率最大値テキスト"/>
        <xdr:cNvSpPr txBox="1"/>
      </xdr:nvSpPr>
      <xdr:spPr>
        <a:xfrm>
          <a:off x="16408400" y="929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78.5</a:t>
          </a:r>
          <a:endParaRPr kumimoji="1" lang="ja-JP" altLang="en-US" sz="1000" b="1">
            <a:latin typeface="ＭＳ Ｐゴシック"/>
          </a:endParaRPr>
        </a:p>
      </xdr:txBody>
    </xdr:sp>
    <xdr:clientData/>
  </xdr:oneCellAnchor>
  <xdr:twoCellAnchor>
    <xdr:from>
      <xdr:col>23</xdr:col>
      <xdr:colOff>428625</xdr:colOff>
      <xdr:row>55</xdr:row>
      <xdr:rowOff>89807</xdr:rowOff>
    </xdr:from>
    <xdr:to>
      <xdr:col>23</xdr:col>
      <xdr:colOff>606425</xdr:colOff>
      <xdr:row>55</xdr:row>
      <xdr:rowOff>89807</xdr:rowOff>
    </xdr:to>
    <xdr:cxnSp macro="">
      <xdr:nvCxnSpPr>
        <xdr:cNvPr id="415" name="直線コネクタ 414"/>
        <xdr:cNvCxnSpPr/>
      </xdr:nvCxnSpPr>
      <xdr:spPr>
        <a:xfrm>
          <a:off x="16230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50092</xdr:rowOff>
    </xdr:from>
    <xdr:ext cx="405111" cy="259045"/>
    <xdr:sp macro="" textlink="">
      <xdr:nvSpPr>
        <xdr:cNvPr id="416" name="【学校施設】&#10;有形固定資産減価償却率平均値テキスト"/>
        <xdr:cNvSpPr txBox="1"/>
      </xdr:nvSpPr>
      <xdr:spPr>
        <a:xfrm>
          <a:off x="16408400" y="10165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56.5</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71665</xdr:rowOff>
    </xdr:from>
    <xdr:to>
      <xdr:col>23</xdr:col>
      <xdr:colOff>568325</xdr:colOff>
      <xdr:row>60</xdr:row>
      <xdr:rowOff>1815</xdr:rowOff>
    </xdr:to>
    <xdr:sp macro="" textlink="">
      <xdr:nvSpPr>
        <xdr:cNvPr id="417" name="フローチャート : 判断 416"/>
        <xdr:cNvSpPr/>
      </xdr:nvSpPr>
      <xdr:spPr>
        <a:xfrm>
          <a:off x="16268700" y="1018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104322</xdr:rowOff>
    </xdr:from>
    <xdr:to>
      <xdr:col>22</xdr:col>
      <xdr:colOff>415925</xdr:colOff>
      <xdr:row>60</xdr:row>
      <xdr:rowOff>34472</xdr:rowOff>
    </xdr:to>
    <xdr:sp macro="" textlink="">
      <xdr:nvSpPr>
        <xdr:cNvPr id="418" name="フローチャート : 判断 417"/>
        <xdr:cNvSpPr/>
      </xdr:nvSpPr>
      <xdr:spPr>
        <a:xfrm>
          <a:off x="15430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19" name="テキスト ボックス 41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20" name="テキスト ボックス 41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21" name="テキスト ボックス 42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22" name="テキスト ボックス 42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23" name="テキスト ボックス 42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63500</xdr:rowOff>
    </xdr:from>
    <xdr:to>
      <xdr:col>23</xdr:col>
      <xdr:colOff>568325</xdr:colOff>
      <xdr:row>56</xdr:row>
      <xdr:rowOff>165100</xdr:rowOff>
    </xdr:to>
    <xdr:sp macro="" textlink="">
      <xdr:nvSpPr>
        <xdr:cNvPr id="424" name="円/楕円 423"/>
        <xdr:cNvSpPr/>
      </xdr:nvSpPr>
      <xdr:spPr>
        <a:xfrm>
          <a:off x="162687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55</xdr:row>
      <xdr:rowOff>86377</xdr:rowOff>
    </xdr:from>
    <xdr:ext cx="405111" cy="259045"/>
    <xdr:sp macro="" textlink="">
      <xdr:nvSpPr>
        <xdr:cNvPr id="425" name="【学校施設】&#10;有形固定資産減価償却率該当値テキスト"/>
        <xdr:cNvSpPr txBox="1"/>
      </xdr:nvSpPr>
      <xdr:spPr>
        <a:xfrm>
          <a:off x="16408400" y="951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66766</xdr:rowOff>
    </xdr:from>
    <xdr:to>
      <xdr:col>22</xdr:col>
      <xdr:colOff>415925</xdr:colOff>
      <xdr:row>56</xdr:row>
      <xdr:rowOff>168366</xdr:rowOff>
    </xdr:to>
    <xdr:sp macro="" textlink="">
      <xdr:nvSpPr>
        <xdr:cNvPr id="426" name="円/楕円 425"/>
        <xdr:cNvSpPr/>
      </xdr:nvSpPr>
      <xdr:spPr>
        <a:xfrm>
          <a:off x="15430500" y="966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56</xdr:row>
      <xdr:rowOff>114300</xdr:rowOff>
    </xdr:from>
    <xdr:to>
      <xdr:col>23</xdr:col>
      <xdr:colOff>517525</xdr:colOff>
      <xdr:row>56</xdr:row>
      <xdr:rowOff>117566</xdr:rowOff>
    </xdr:to>
    <xdr:cxnSp macro="">
      <xdr:nvCxnSpPr>
        <xdr:cNvPr id="427" name="直線コネクタ 426"/>
        <xdr:cNvCxnSpPr/>
      </xdr:nvCxnSpPr>
      <xdr:spPr>
        <a:xfrm flipV="1">
          <a:off x="15481300" y="9715500"/>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60</xdr:row>
      <xdr:rowOff>25599</xdr:rowOff>
    </xdr:from>
    <xdr:ext cx="405111" cy="259045"/>
    <xdr:sp macro="" textlink="">
      <xdr:nvSpPr>
        <xdr:cNvPr id="428" name="n_1aveValue【学校施設】&#10;有形固定資産減価償却率"/>
        <xdr:cNvSpPr txBox="1"/>
      </xdr:nvSpPr>
      <xdr:spPr>
        <a:xfrm>
          <a:off x="15266043" y="1031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22</xdr:col>
      <xdr:colOff>149868</xdr:colOff>
      <xdr:row>55</xdr:row>
      <xdr:rowOff>13443</xdr:rowOff>
    </xdr:from>
    <xdr:ext cx="405111" cy="259045"/>
    <xdr:sp macro="" textlink="">
      <xdr:nvSpPr>
        <xdr:cNvPr id="429" name="n_1mainValue【学校施設】&#10;有形固定資産減価償却率"/>
        <xdr:cNvSpPr txBox="1"/>
      </xdr:nvSpPr>
      <xdr:spPr>
        <a:xfrm>
          <a:off x="15266043" y="9443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30" name="正方形/長方形 42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31" name="正方形/長方形 43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32" name="正方形/長方形 43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33" name="正方形/長方形 43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34" name="正方形/長方形 43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35" name="正方形/長方形 43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36" name="正方形/長方形 43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37" name="正方形/長方形 43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38" name="テキスト ボックス 43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39" name="直線コネクタ 43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40" name="テキスト ボックス 43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41" name="直線コネクタ 44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42" name="テキスト ボックス 44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43" name="直線コネクタ 44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44" name="テキスト ボックス 44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45" name="直線コネクタ 44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46" name="テキスト ボックス 44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47" name="直線コネクタ 44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48" name="テキスト ボックス 447"/>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49" name="直線コネクタ 44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50" name="テキスト ボックス 449"/>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51" name="直線コネクタ 45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52" name="テキスト ボックス 451"/>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53" name="直線コネクタ 45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54" name="テキスト ボックス 45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5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35378</xdr:rowOff>
    </xdr:from>
    <xdr:to>
      <xdr:col>32</xdr:col>
      <xdr:colOff>186689</xdr:colOff>
      <xdr:row>64</xdr:row>
      <xdr:rowOff>91440</xdr:rowOff>
    </xdr:to>
    <xdr:cxnSp macro="">
      <xdr:nvCxnSpPr>
        <xdr:cNvPr id="456" name="直線コネクタ 455"/>
        <xdr:cNvCxnSpPr/>
      </xdr:nvCxnSpPr>
      <xdr:spPr>
        <a:xfrm flipV="1">
          <a:off x="22160864" y="9465128"/>
          <a:ext cx="0" cy="1599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95267</xdr:rowOff>
    </xdr:from>
    <xdr:ext cx="469744" cy="259045"/>
    <xdr:sp macro="" textlink="">
      <xdr:nvSpPr>
        <xdr:cNvPr id="457" name="【学校施設】&#10;一人当たり面積最小値テキスト"/>
        <xdr:cNvSpPr txBox="1"/>
      </xdr:nvSpPr>
      <xdr:spPr>
        <a:xfrm>
          <a:off x="22250400" y="1106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1.536</a:t>
          </a:r>
          <a:endParaRPr kumimoji="1" lang="ja-JP" altLang="en-US" sz="1000" b="1">
            <a:latin typeface="ＭＳ Ｐゴシック"/>
          </a:endParaRPr>
        </a:p>
      </xdr:txBody>
    </xdr:sp>
    <xdr:clientData/>
  </xdr:oneCellAnchor>
  <xdr:twoCellAnchor>
    <xdr:from>
      <xdr:col>32</xdr:col>
      <xdr:colOff>98425</xdr:colOff>
      <xdr:row>64</xdr:row>
      <xdr:rowOff>91440</xdr:rowOff>
    </xdr:from>
    <xdr:to>
      <xdr:col>32</xdr:col>
      <xdr:colOff>276225</xdr:colOff>
      <xdr:row>64</xdr:row>
      <xdr:rowOff>91440</xdr:rowOff>
    </xdr:to>
    <xdr:cxnSp macro="">
      <xdr:nvCxnSpPr>
        <xdr:cNvPr id="458" name="直線コネクタ 457"/>
        <xdr:cNvCxnSpPr/>
      </xdr:nvCxnSpPr>
      <xdr:spPr>
        <a:xfrm>
          <a:off x="22072600" y="1106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153505</xdr:rowOff>
    </xdr:from>
    <xdr:ext cx="469744" cy="259045"/>
    <xdr:sp macro="" textlink="">
      <xdr:nvSpPr>
        <xdr:cNvPr id="459" name="【学校施設】&#10;一人当たり面積最大値テキスト"/>
        <xdr:cNvSpPr txBox="1"/>
      </xdr:nvSpPr>
      <xdr:spPr>
        <a:xfrm>
          <a:off x="22250400" y="924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3.005</a:t>
          </a:r>
          <a:endParaRPr kumimoji="1" lang="ja-JP" altLang="en-US" sz="1000" b="1">
            <a:latin typeface="ＭＳ Ｐゴシック"/>
          </a:endParaRPr>
        </a:p>
      </xdr:txBody>
    </xdr:sp>
    <xdr:clientData/>
  </xdr:oneCellAnchor>
  <xdr:twoCellAnchor>
    <xdr:from>
      <xdr:col>32</xdr:col>
      <xdr:colOff>98425</xdr:colOff>
      <xdr:row>55</xdr:row>
      <xdr:rowOff>35378</xdr:rowOff>
    </xdr:from>
    <xdr:to>
      <xdr:col>32</xdr:col>
      <xdr:colOff>276225</xdr:colOff>
      <xdr:row>55</xdr:row>
      <xdr:rowOff>35378</xdr:rowOff>
    </xdr:to>
    <xdr:cxnSp macro="">
      <xdr:nvCxnSpPr>
        <xdr:cNvPr id="460" name="直線コネクタ 459"/>
        <xdr:cNvCxnSpPr/>
      </xdr:nvCxnSpPr>
      <xdr:spPr>
        <a:xfrm>
          <a:off x="22072600" y="946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125747</xdr:rowOff>
    </xdr:from>
    <xdr:ext cx="469744" cy="259045"/>
    <xdr:sp macro="" textlink="">
      <xdr:nvSpPr>
        <xdr:cNvPr id="461" name="【学校施設】&#10;一人当たり面積平均値テキスト"/>
        <xdr:cNvSpPr txBox="1"/>
      </xdr:nvSpPr>
      <xdr:spPr>
        <a:xfrm>
          <a:off x="22250400" y="10412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2.068</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147320</xdr:rowOff>
    </xdr:from>
    <xdr:to>
      <xdr:col>32</xdr:col>
      <xdr:colOff>238125</xdr:colOff>
      <xdr:row>61</xdr:row>
      <xdr:rowOff>77470</xdr:rowOff>
    </xdr:to>
    <xdr:sp macro="" textlink="">
      <xdr:nvSpPr>
        <xdr:cNvPr id="462" name="フローチャート : 判断 461"/>
        <xdr:cNvSpPr/>
      </xdr:nvSpPr>
      <xdr:spPr>
        <a:xfrm>
          <a:off x="22110700" y="1043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23767</xdr:rowOff>
    </xdr:from>
    <xdr:to>
      <xdr:col>31</xdr:col>
      <xdr:colOff>85725</xdr:colOff>
      <xdr:row>61</xdr:row>
      <xdr:rowOff>125367</xdr:rowOff>
    </xdr:to>
    <xdr:sp macro="" textlink="">
      <xdr:nvSpPr>
        <xdr:cNvPr id="463" name="フローチャート : 判断 462"/>
        <xdr:cNvSpPr/>
      </xdr:nvSpPr>
      <xdr:spPr>
        <a:xfrm>
          <a:off x="212725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64" name="テキスト ボックス 46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65" name="テキスト ボックス 46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66" name="テキスト ボックス 46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67" name="テキスト ボックス 46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68" name="テキスト ボックス 46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40096</xdr:rowOff>
    </xdr:from>
    <xdr:to>
      <xdr:col>32</xdr:col>
      <xdr:colOff>238125</xdr:colOff>
      <xdr:row>57</xdr:row>
      <xdr:rowOff>141696</xdr:rowOff>
    </xdr:to>
    <xdr:sp macro="" textlink="">
      <xdr:nvSpPr>
        <xdr:cNvPr id="469" name="円/楕円 468"/>
        <xdr:cNvSpPr/>
      </xdr:nvSpPr>
      <xdr:spPr>
        <a:xfrm>
          <a:off x="22110700" y="981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56</xdr:row>
      <xdr:rowOff>62973</xdr:rowOff>
    </xdr:from>
    <xdr:ext cx="469744" cy="259045"/>
    <xdr:sp macro="" textlink="">
      <xdr:nvSpPr>
        <xdr:cNvPr id="470" name="【学校施設】&#10;一人当たり面積該当値テキスト"/>
        <xdr:cNvSpPr txBox="1"/>
      </xdr:nvSpPr>
      <xdr:spPr>
        <a:xfrm>
          <a:off x="22250400" y="966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2.639</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84727</xdr:rowOff>
    </xdr:from>
    <xdr:to>
      <xdr:col>31</xdr:col>
      <xdr:colOff>85725</xdr:colOff>
      <xdr:row>58</xdr:row>
      <xdr:rowOff>14877</xdr:rowOff>
    </xdr:to>
    <xdr:sp macro="" textlink="">
      <xdr:nvSpPr>
        <xdr:cNvPr id="471" name="円/楕円 470"/>
        <xdr:cNvSpPr/>
      </xdr:nvSpPr>
      <xdr:spPr>
        <a:xfrm>
          <a:off x="21272500" y="985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57</xdr:row>
      <xdr:rowOff>90896</xdr:rowOff>
    </xdr:from>
    <xdr:to>
      <xdr:col>32</xdr:col>
      <xdr:colOff>187325</xdr:colOff>
      <xdr:row>57</xdr:row>
      <xdr:rowOff>135527</xdr:rowOff>
    </xdr:to>
    <xdr:cxnSp macro="">
      <xdr:nvCxnSpPr>
        <xdr:cNvPr id="472" name="直線コネクタ 471"/>
        <xdr:cNvCxnSpPr/>
      </xdr:nvCxnSpPr>
      <xdr:spPr>
        <a:xfrm flipV="1">
          <a:off x="21323300" y="9863546"/>
          <a:ext cx="838200" cy="4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61</xdr:row>
      <xdr:rowOff>116494</xdr:rowOff>
    </xdr:from>
    <xdr:ext cx="469744" cy="259045"/>
    <xdr:sp macro="" textlink="">
      <xdr:nvSpPr>
        <xdr:cNvPr id="473" name="n_1aveValue【学校施設】&#10;一人当たり面積"/>
        <xdr:cNvSpPr txBox="1"/>
      </xdr:nvSpPr>
      <xdr:spPr>
        <a:xfrm>
          <a:off x="21075727" y="10574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2.024</a:t>
          </a:r>
          <a:endParaRPr kumimoji="1" lang="ja-JP" altLang="en-US" sz="1000" b="1">
            <a:solidFill>
              <a:srgbClr val="000080"/>
            </a:solidFill>
            <a:latin typeface="ＭＳ Ｐゴシック"/>
          </a:endParaRPr>
        </a:p>
      </xdr:txBody>
    </xdr:sp>
    <xdr:clientData/>
  </xdr:oneCellAnchor>
  <xdr:oneCellAnchor>
    <xdr:from>
      <xdr:col>30</xdr:col>
      <xdr:colOff>473152</xdr:colOff>
      <xdr:row>56</xdr:row>
      <xdr:rowOff>31404</xdr:rowOff>
    </xdr:from>
    <xdr:ext cx="469744" cy="259045"/>
    <xdr:sp macro="" textlink="">
      <xdr:nvSpPr>
        <xdr:cNvPr id="474" name="n_1mainValue【学校施設】&#10;一人当たり面積"/>
        <xdr:cNvSpPr txBox="1"/>
      </xdr:nvSpPr>
      <xdr:spPr>
        <a:xfrm>
          <a:off x="21075727" y="963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75" name="正方形/長方形 47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76" name="正方形/長方形 47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77" name="正方形/長方形 47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78" name="正方形/長方形 47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79" name="正方形/長方形 47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80" name="正方形/長方形 47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81" name="正方形/長方形 48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82" name="正方形/長方形 48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83" name="正方形/長方形 4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4" name="正方形/長方形 4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5" name="正方形/長方形 4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6" name="正方形/長方形 4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7" name="正方形/長方形 4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8" name="正方形/長方形 4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9" name="正方形/長方形 4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0.016</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0" name="正方形/長方形 48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91" name="正方形/長方形 49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92" name="正方形/長方形 49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93" name="正方形/長方形 49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94" name="正方形/長方形 49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95" name="正方形/長方形 49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96" name="正方形/長方形 49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97" name="正方形/長方形 49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98" name="正方形/長方形 49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99" name="テキスト ボックス 49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00" name="直線コネクタ 49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01" name="テキスト ボックス 500"/>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02" name="直線コネクタ 501"/>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03" name="テキスト ボックス 502"/>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04" name="直線コネクタ 503"/>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05" name="テキスト ボックス 504"/>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06" name="直線コネクタ 505"/>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07" name="テキスト ボックス 506"/>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08" name="直線コネクタ 507"/>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509" name="テキスト ボックス 508"/>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10" name="直線コネクタ 50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11" name="テキスト ボックス 51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1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76200</xdr:rowOff>
    </xdr:from>
    <xdr:to>
      <xdr:col>23</xdr:col>
      <xdr:colOff>516889</xdr:colOff>
      <xdr:row>107</xdr:row>
      <xdr:rowOff>147065</xdr:rowOff>
    </xdr:to>
    <xdr:cxnSp macro="">
      <xdr:nvCxnSpPr>
        <xdr:cNvPr id="513" name="直線コネクタ 512"/>
        <xdr:cNvCxnSpPr/>
      </xdr:nvCxnSpPr>
      <xdr:spPr>
        <a:xfrm flipV="1">
          <a:off x="16318864" y="17221200"/>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150892</xdr:rowOff>
    </xdr:from>
    <xdr:ext cx="405111" cy="259045"/>
    <xdr:sp macro="" textlink="">
      <xdr:nvSpPr>
        <xdr:cNvPr id="514" name="【公民館】&#10;有形固定資産減価償却率最小値テキスト"/>
        <xdr:cNvSpPr txBox="1"/>
      </xdr:nvSpPr>
      <xdr:spPr>
        <a:xfrm>
          <a:off x="16408400" y="18496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44.4</a:t>
          </a:r>
          <a:endParaRPr kumimoji="1" lang="ja-JP" altLang="en-US" sz="1000" b="1">
            <a:latin typeface="ＭＳ Ｐゴシック"/>
          </a:endParaRPr>
        </a:p>
      </xdr:txBody>
    </xdr:sp>
    <xdr:clientData/>
  </xdr:oneCellAnchor>
  <xdr:twoCellAnchor>
    <xdr:from>
      <xdr:col>23</xdr:col>
      <xdr:colOff>428625</xdr:colOff>
      <xdr:row>107</xdr:row>
      <xdr:rowOff>147065</xdr:rowOff>
    </xdr:from>
    <xdr:to>
      <xdr:col>23</xdr:col>
      <xdr:colOff>606425</xdr:colOff>
      <xdr:row>107</xdr:row>
      <xdr:rowOff>147065</xdr:rowOff>
    </xdr:to>
    <xdr:cxnSp macro="">
      <xdr:nvCxnSpPr>
        <xdr:cNvPr id="515" name="直線コネクタ 514"/>
        <xdr:cNvCxnSpPr/>
      </xdr:nvCxnSpPr>
      <xdr:spPr>
        <a:xfrm>
          <a:off x="16230600" y="1849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22877</xdr:rowOff>
    </xdr:from>
    <xdr:ext cx="469744" cy="259045"/>
    <xdr:sp macro="" textlink="">
      <xdr:nvSpPr>
        <xdr:cNvPr id="516" name="【公民館】&#10;有形固定資産減価償却率最大値テキスト"/>
        <xdr:cNvSpPr txBox="1"/>
      </xdr:nvSpPr>
      <xdr:spPr>
        <a:xfrm>
          <a:off x="164084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100</xdr:row>
      <xdr:rowOff>76200</xdr:rowOff>
    </xdr:from>
    <xdr:to>
      <xdr:col>23</xdr:col>
      <xdr:colOff>606425</xdr:colOff>
      <xdr:row>100</xdr:row>
      <xdr:rowOff>76200</xdr:rowOff>
    </xdr:to>
    <xdr:cxnSp macro="">
      <xdr:nvCxnSpPr>
        <xdr:cNvPr id="517" name="直線コネクタ 516"/>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103140</xdr:rowOff>
    </xdr:from>
    <xdr:ext cx="405111" cy="259045"/>
    <xdr:sp macro="" textlink="">
      <xdr:nvSpPr>
        <xdr:cNvPr id="518" name="【公民館】&#10;有形固定資産減価償却率平均値テキスト"/>
        <xdr:cNvSpPr txBox="1"/>
      </xdr:nvSpPr>
      <xdr:spPr>
        <a:xfrm>
          <a:off x="16408400" y="179339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80263</xdr:rowOff>
    </xdr:from>
    <xdr:to>
      <xdr:col>23</xdr:col>
      <xdr:colOff>568325</xdr:colOff>
      <xdr:row>106</xdr:row>
      <xdr:rowOff>10413</xdr:rowOff>
    </xdr:to>
    <xdr:sp macro="" textlink="">
      <xdr:nvSpPr>
        <xdr:cNvPr id="519" name="フローチャート : 判断 518"/>
        <xdr:cNvSpPr/>
      </xdr:nvSpPr>
      <xdr:spPr>
        <a:xfrm>
          <a:off x="16268700" y="1808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20828</xdr:rowOff>
    </xdr:from>
    <xdr:to>
      <xdr:col>22</xdr:col>
      <xdr:colOff>415925</xdr:colOff>
      <xdr:row>105</xdr:row>
      <xdr:rowOff>122428</xdr:rowOff>
    </xdr:to>
    <xdr:sp macro="" textlink="">
      <xdr:nvSpPr>
        <xdr:cNvPr id="520" name="フローチャート : 判断 519"/>
        <xdr:cNvSpPr/>
      </xdr:nvSpPr>
      <xdr:spPr>
        <a:xfrm>
          <a:off x="15430500" y="1802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21" name="テキスト ボックス 52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22" name="テキスト ボックス 52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23" name="テキスト ボックス 52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24" name="テキスト ボックス 52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25" name="テキスト ボックス 52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106</xdr:row>
      <xdr:rowOff>9398</xdr:rowOff>
    </xdr:from>
    <xdr:to>
      <xdr:col>23</xdr:col>
      <xdr:colOff>568325</xdr:colOff>
      <xdr:row>106</xdr:row>
      <xdr:rowOff>110998</xdr:rowOff>
    </xdr:to>
    <xdr:sp macro="" textlink="">
      <xdr:nvSpPr>
        <xdr:cNvPr id="526" name="円/楕円 525"/>
        <xdr:cNvSpPr/>
      </xdr:nvSpPr>
      <xdr:spPr>
        <a:xfrm>
          <a:off x="16268700" y="1818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105</xdr:row>
      <xdr:rowOff>159275</xdr:rowOff>
    </xdr:from>
    <xdr:ext cx="405111" cy="259045"/>
    <xdr:sp macro="" textlink="">
      <xdr:nvSpPr>
        <xdr:cNvPr id="527" name="【公民館】&#10;有形固定資産減価償却率該当値テキスト"/>
        <xdr:cNvSpPr txBox="1"/>
      </xdr:nvSpPr>
      <xdr:spPr>
        <a:xfrm>
          <a:off x="16408400" y="18161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55.7</a:t>
          </a:r>
          <a:endParaRPr kumimoji="1" lang="ja-JP" altLang="en-US" sz="1000" b="1">
            <a:solidFill>
              <a:srgbClr val="FF0000"/>
            </a:solidFill>
            <a:latin typeface="ＭＳ Ｐゴシック"/>
          </a:endParaRPr>
        </a:p>
      </xdr:txBody>
    </xdr:sp>
    <xdr:clientData/>
  </xdr:oneCellAnchor>
  <xdr:twoCellAnchor>
    <xdr:from>
      <xdr:col>22</xdr:col>
      <xdr:colOff>314325</xdr:colOff>
      <xdr:row>106</xdr:row>
      <xdr:rowOff>55118</xdr:rowOff>
    </xdr:from>
    <xdr:to>
      <xdr:col>22</xdr:col>
      <xdr:colOff>415925</xdr:colOff>
      <xdr:row>106</xdr:row>
      <xdr:rowOff>156718</xdr:rowOff>
    </xdr:to>
    <xdr:sp macro="" textlink="">
      <xdr:nvSpPr>
        <xdr:cNvPr id="528" name="円/楕円 527"/>
        <xdr:cNvSpPr/>
      </xdr:nvSpPr>
      <xdr:spPr>
        <a:xfrm>
          <a:off x="15430500" y="1822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106</xdr:row>
      <xdr:rowOff>60198</xdr:rowOff>
    </xdr:from>
    <xdr:to>
      <xdr:col>23</xdr:col>
      <xdr:colOff>517525</xdr:colOff>
      <xdr:row>106</xdr:row>
      <xdr:rowOff>105918</xdr:rowOff>
    </xdr:to>
    <xdr:cxnSp macro="">
      <xdr:nvCxnSpPr>
        <xdr:cNvPr id="529" name="直線コネクタ 528"/>
        <xdr:cNvCxnSpPr/>
      </xdr:nvCxnSpPr>
      <xdr:spPr>
        <a:xfrm flipV="1">
          <a:off x="15481300" y="1823389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103</xdr:row>
      <xdr:rowOff>138955</xdr:rowOff>
    </xdr:from>
    <xdr:ext cx="405111" cy="259045"/>
    <xdr:sp macro="" textlink="">
      <xdr:nvSpPr>
        <xdr:cNvPr id="530" name="n_1aveValue【公民館】&#10;有形固定資産減価償却率"/>
        <xdr:cNvSpPr txBox="1"/>
      </xdr:nvSpPr>
      <xdr:spPr>
        <a:xfrm>
          <a:off x="15266043" y="17798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22</xdr:col>
      <xdr:colOff>149868</xdr:colOff>
      <xdr:row>106</xdr:row>
      <xdr:rowOff>147845</xdr:rowOff>
    </xdr:from>
    <xdr:ext cx="405111" cy="259045"/>
    <xdr:sp macro="" textlink="">
      <xdr:nvSpPr>
        <xdr:cNvPr id="531" name="n_1mainValue【公民館】&#10;有形固定資産減価償却率"/>
        <xdr:cNvSpPr txBox="1"/>
      </xdr:nvSpPr>
      <xdr:spPr>
        <a:xfrm>
          <a:off x="15266043" y="18321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32" name="正方形/長方形 53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33" name="正方形/長方形 53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34" name="正方形/長方形 53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35" name="正方形/長方形 53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36" name="正方形/長方形 53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37" name="正方形/長方形 53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38" name="正方形/長方形 53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39" name="正方形/長方形 53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40" name="テキスト ボックス 53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41" name="直線コネクタ 54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542" name="直線コネクタ 54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43" name="テキスト ボックス 54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44" name="直線コネクタ 54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45" name="テキスト ボックス 54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46" name="直線コネクタ 54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47" name="テキスト ボックス 54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48" name="直線コネクタ 54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49" name="テキスト ボックス 54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50" name="直線コネクタ 54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51" name="テキスト ボックス 55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52" name="直線コネクタ 55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53" name="テキスト ボックス 55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54" name="直線コネクタ 55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55" name="テキスト ボックス 55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5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63137</xdr:rowOff>
    </xdr:from>
    <xdr:to>
      <xdr:col>32</xdr:col>
      <xdr:colOff>186689</xdr:colOff>
      <xdr:row>109</xdr:row>
      <xdr:rowOff>12519</xdr:rowOff>
    </xdr:to>
    <xdr:cxnSp macro="">
      <xdr:nvCxnSpPr>
        <xdr:cNvPr id="557" name="直線コネクタ 556"/>
        <xdr:cNvCxnSpPr/>
      </xdr:nvCxnSpPr>
      <xdr:spPr>
        <a:xfrm flipV="1">
          <a:off x="22160864" y="17208137"/>
          <a:ext cx="0" cy="1492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16346</xdr:rowOff>
    </xdr:from>
    <xdr:ext cx="469744" cy="259045"/>
    <xdr:sp macro="" textlink="">
      <xdr:nvSpPr>
        <xdr:cNvPr id="558" name="【公民館】&#10;一人当たり面積最小値テキスト"/>
        <xdr:cNvSpPr txBox="1"/>
      </xdr:nvSpPr>
      <xdr:spPr>
        <a:xfrm>
          <a:off x="22250400" y="18704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32</xdr:col>
      <xdr:colOff>98425</xdr:colOff>
      <xdr:row>109</xdr:row>
      <xdr:rowOff>12519</xdr:rowOff>
    </xdr:from>
    <xdr:to>
      <xdr:col>32</xdr:col>
      <xdr:colOff>276225</xdr:colOff>
      <xdr:row>109</xdr:row>
      <xdr:rowOff>12519</xdr:rowOff>
    </xdr:to>
    <xdr:cxnSp macro="">
      <xdr:nvCxnSpPr>
        <xdr:cNvPr id="559" name="直線コネクタ 558"/>
        <xdr:cNvCxnSpPr/>
      </xdr:nvCxnSpPr>
      <xdr:spPr>
        <a:xfrm>
          <a:off x="22072600" y="1870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9814</xdr:rowOff>
    </xdr:from>
    <xdr:ext cx="469744" cy="259045"/>
    <xdr:sp macro="" textlink="">
      <xdr:nvSpPr>
        <xdr:cNvPr id="560" name="【公民館】&#10;一人当たり面積最大値テキスト"/>
        <xdr:cNvSpPr txBox="1"/>
      </xdr:nvSpPr>
      <xdr:spPr>
        <a:xfrm>
          <a:off x="22250400" y="1698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0.928</a:t>
          </a:r>
          <a:endParaRPr kumimoji="1" lang="ja-JP" altLang="en-US" sz="1000" b="1">
            <a:latin typeface="ＭＳ Ｐゴシック"/>
          </a:endParaRPr>
        </a:p>
      </xdr:txBody>
    </xdr:sp>
    <xdr:clientData/>
  </xdr:oneCellAnchor>
  <xdr:twoCellAnchor>
    <xdr:from>
      <xdr:col>32</xdr:col>
      <xdr:colOff>98425</xdr:colOff>
      <xdr:row>100</xdr:row>
      <xdr:rowOff>63137</xdr:rowOff>
    </xdr:from>
    <xdr:to>
      <xdr:col>32</xdr:col>
      <xdr:colOff>276225</xdr:colOff>
      <xdr:row>100</xdr:row>
      <xdr:rowOff>63137</xdr:rowOff>
    </xdr:to>
    <xdr:cxnSp macro="">
      <xdr:nvCxnSpPr>
        <xdr:cNvPr id="561" name="直線コネクタ 560"/>
        <xdr:cNvCxnSpPr/>
      </xdr:nvCxnSpPr>
      <xdr:spPr>
        <a:xfrm>
          <a:off x="22072600" y="1720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8726</xdr:rowOff>
    </xdr:from>
    <xdr:ext cx="469744" cy="259045"/>
    <xdr:sp macro="" textlink="">
      <xdr:nvSpPr>
        <xdr:cNvPr id="562" name="【公民館】&#10;一人当たり面積平均値テキスト"/>
        <xdr:cNvSpPr txBox="1"/>
      </xdr:nvSpPr>
      <xdr:spPr>
        <a:xfrm>
          <a:off x="22250400" y="18010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0.392</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30299</xdr:rowOff>
    </xdr:from>
    <xdr:to>
      <xdr:col>32</xdr:col>
      <xdr:colOff>238125</xdr:colOff>
      <xdr:row>105</xdr:row>
      <xdr:rowOff>131899</xdr:rowOff>
    </xdr:to>
    <xdr:sp macro="" textlink="">
      <xdr:nvSpPr>
        <xdr:cNvPr id="563" name="フローチャート : 判断 562"/>
        <xdr:cNvSpPr/>
      </xdr:nvSpPr>
      <xdr:spPr>
        <a:xfrm>
          <a:off x="22110700" y="1803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54792</xdr:rowOff>
    </xdr:from>
    <xdr:to>
      <xdr:col>31</xdr:col>
      <xdr:colOff>85725</xdr:colOff>
      <xdr:row>106</xdr:row>
      <xdr:rowOff>156392</xdr:rowOff>
    </xdr:to>
    <xdr:sp macro="" textlink="">
      <xdr:nvSpPr>
        <xdr:cNvPr id="564" name="フローチャート : 判断 563"/>
        <xdr:cNvSpPr/>
      </xdr:nvSpPr>
      <xdr:spPr>
        <a:xfrm>
          <a:off x="212725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65" name="テキスト ボックス 56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66" name="テキスト ボックス 56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67" name="テキスト ボックス 56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68" name="テキスト ボックス 56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69" name="テキスト ボックス 56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102</xdr:row>
      <xdr:rowOff>82550</xdr:rowOff>
    </xdr:from>
    <xdr:to>
      <xdr:col>32</xdr:col>
      <xdr:colOff>238125</xdr:colOff>
      <xdr:row>103</xdr:row>
      <xdr:rowOff>12700</xdr:rowOff>
    </xdr:to>
    <xdr:sp macro="" textlink="">
      <xdr:nvSpPr>
        <xdr:cNvPr id="570" name="円/楕円 569"/>
        <xdr:cNvSpPr/>
      </xdr:nvSpPr>
      <xdr:spPr>
        <a:xfrm>
          <a:off x="22110700" y="1757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101</xdr:row>
      <xdr:rowOff>105427</xdr:rowOff>
    </xdr:from>
    <xdr:ext cx="469744" cy="259045"/>
    <xdr:sp macro="" textlink="">
      <xdr:nvSpPr>
        <xdr:cNvPr id="571" name="【公民館】&#10;一人当たり面積該当値テキスト"/>
        <xdr:cNvSpPr txBox="1"/>
      </xdr:nvSpPr>
      <xdr:spPr>
        <a:xfrm>
          <a:off x="22250400" y="1742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0.675</a:t>
          </a:r>
          <a:endParaRPr kumimoji="1" lang="ja-JP" altLang="en-US" sz="1000" b="1">
            <a:solidFill>
              <a:srgbClr val="FF0000"/>
            </a:solidFill>
            <a:latin typeface="ＭＳ Ｐゴシック"/>
          </a:endParaRPr>
        </a:p>
      </xdr:txBody>
    </xdr:sp>
    <xdr:clientData/>
  </xdr:oneCellAnchor>
  <xdr:twoCellAnchor>
    <xdr:from>
      <xdr:col>30</xdr:col>
      <xdr:colOff>669925</xdr:colOff>
      <xdr:row>102</xdr:row>
      <xdr:rowOff>100512</xdr:rowOff>
    </xdr:from>
    <xdr:to>
      <xdr:col>31</xdr:col>
      <xdr:colOff>85725</xdr:colOff>
      <xdr:row>103</xdr:row>
      <xdr:rowOff>30662</xdr:rowOff>
    </xdr:to>
    <xdr:sp macro="" textlink="">
      <xdr:nvSpPr>
        <xdr:cNvPr id="572" name="円/楕円 571"/>
        <xdr:cNvSpPr/>
      </xdr:nvSpPr>
      <xdr:spPr>
        <a:xfrm>
          <a:off x="21272500" y="1758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102</xdr:row>
      <xdr:rowOff>133350</xdr:rowOff>
    </xdr:from>
    <xdr:to>
      <xdr:col>32</xdr:col>
      <xdr:colOff>187325</xdr:colOff>
      <xdr:row>102</xdr:row>
      <xdr:rowOff>151312</xdr:rowOff>
    </xdr:to>
    <xdr:cxnSp macro="">
      <xdr:nvCxnSpPr>
        <xdr:cNvPr id="573" name="直線コネクタ 572"/>
        <xdr:cNvCxnSpPr/>
      </xdr:nvCxnSpPr>
      <xdr:spPr>
        <a:xfrm flipV="1">
          <a:off x="21323300" y="17621250"/>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106</xdr:row>
      <xdr:rowOff>147519</xdr:rowOff>
    </xdr:from>
    <xdr:ext cx="469744" cy="259045"/>
    <xdr:sp macro="" textlink="">
      <xdr:nvSpPr>
        <xdr:cNvPr id="574" name="n_1aveValue【公民館】&#10;一人当たり面積"/>
        <xdr:cNvSpPr txBox="1"/>
      </xdr:nvSpPr>
      <xdr:spPr>
        <a:xfrm>
          <a:off x="21075727" y="1832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0.272</a:t>
          </a:r>
          <a:endParaRPr kumimoji="1" lang="ja-JP" altLang="en-US" sz="1000" b="1">
            <a:solidFill>
              <a:srgbClr val="000080"/>
            </a:solidFill>
            <a:latin typeface="ＭＳ Ｐゴシック"/>
          </a:endParaRPr>
        </a:p>
      </xdr:txBody>
    </xdr:sp>
    <xdr:clientData/>
  </xdr:oneCellAnchor>
  <xdr:oneCellAnchor>
    <xdr:from>
      <xdr:col>30</xdr:col>
      <xdr:colOff>473152</xdr:colOff>
      <xdr:row>101</xdr:row>
      <xdr:rowOff>47189</xdr:rowOff>
    </xdr:from>
    <xdr:ext cx="469744" cy="259045"/>
    <xdr:sp macro="" textlink="">
      <xdr:nvSpPr>
        <xdr:cNvPr id="575" name="n_1mainValue【公民館】&#10;一人当たり面積"/>
        <xdr:cNvSpPr txBox="1"/>
      </xdr:nvSpPr>
      <xdr:spPr>
        <a:xfrm>
          <a:off x="21075727" y="17363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0.664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76" name="正方形/長方形 57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77" name="正方形/長方形 57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78" name="テキスト ボックス 57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有形固定資産減価償却率は、どの施設もおおむね平均より高くなっている。特に高い数値となっている保育園については平成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年度に建て替えを予定している。同じく高い数値となっている学校施設については、耐震改修により全ての施設で安全性は確保されているが、ほとんどの建物が築</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年を超えているため、平成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年度に策定した「公共施設総合管理計画」に沿って、規模の適正化、予防保全による長寿命化、多様なコスト縮減手法の導入を検討する。</a:t>
          </a:r>
          <a:endParaRPr lang="ja-JP" altLang="ja-JP" sz="1400">
            <a:effectLst/>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岐阜県八百津町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11,435
11,349
128.79
6,482,248
6,221,047
261,200
3,859,597
3,313,864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9" name="テキスト ボックス 5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61" name="テキスト ボックス 60"/>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70049</xdr:rowOff>
    </xdr:from>
    <xdr:ext cx="467179" cy="259045"/>
    <xdr:sp macro="" textlink="">
      <xdr:nvSpPr>
        <xdr:cNvPr id="71" name="テキスト ボックス 70"/>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73" name="テキスト ボックス 7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47353</xdr:rowOff>
    </xdr:from>
    <xdr:to>
      <xdr:col>6</xdr:col>
      <xdr:colOff>510540</xdr:colOff>
      <xdr:row>63</xdr:row>
      <xdr:rowOff>86541</xdr:rowOff>
    </xdr:to>
    <xdr:cxnSp macro="">
      <xdr:nvCxnSpPr>
        <xdr:cNvPr id="75" name="直線コネクタ 74"/>
        <xdr:cNvCxnSpPr/>
      </xdr:nvCxnSpPr>
      <xdr:spPr>
        <a:xfrm flipV="1">
          <a:off x="4634865" y="9477103"/>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90368</xdr:rowOff>
    </xdr:from>
    <xdr:ext cx="405111" cy="259045"/>
    <xdr:sp macro="" textlink="">
      <xdr:nvSpPr>
        <xdr:cNvPr id="76" name="【体育館・プール】&#10;有形固定資産減価償却率最小値テキスト"/>
        <xdr:cNvSpPr txBox="1"/>
      </xdr:nvSpPr>
      <xdr:spPr>
        <a:xfrm>
          <a:off x="4724400" y="10891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6</xdr:col>
      <xdr:colOff>422275</xdr:colOff>
      <xdr:row>63</xdr:row>
      <xdr:rowOff>86541</xdr:rowOff>
    </xdr:from>
    <xdr:to>
      <xdr:col>6</xdr:col>
      <xdr:colOff>600075</xdr:colOff>
      <xdr:row>63</xdr:row>
      <xdr:rowOff>86541</xdr:rowOff>
    </xdr:to>
    <xdr:cxnSp macro="">
      <xdr:nvCxnSpPr>
        <xdr:cNvPr id="77" name="直線コネクタ 76"/>
        <xdr:cNvCxnSpPr/>
      </xdr:nvCxnSpPr>
      <xdr:spPr>
        <a:xfrm>
          <a:off x="4546600" y="1088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165480</xdr:rowOff>
    </xdr:from>
    <xdr:ext cx="405111" cy="259045"/>
    <xdr:sp macro="" textlink="">
      <xdr:nvSpPr>
        <xdr:cNvPr id="78" name="【体育館・プール】&#10;有形固定資産減価償却率最大値テキスト"/>
        <xdr:cNvSpPr txBox="1"/>
      </xdr:nvSpPr>
      <xdr:spPr>
        <a:xfrm>
          <a:off x="4724400" y="9252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6</xdr:col>
      <xdr:colOff>422275</xdr:colOff>
      <xdr:row>55</xdr:row>
      <xdr:rowOff>47353</xdr:rowOff>
    </xdr:from>
    <xdr:to>
      <xdr:col>6</xdr:col>
      <xdr:colOff>600075</xdr:colOff>
      <xdr:row>55</xdr:row>
      <xdr:rowOff>47353</xdr:rowOff>
    </xdr:to>
    <xdr:cxnSp macro="">
      <xdr:nvCxnSpPr>
        <xdr:cNvPr id="79" name="直線コネクタ 78"/>
        <xdr:cNvCxnSpPr/>
      </xdr:nvCxnSpPr>
      <xdr:spPr>
        <a:xfrm>
          <a:off x="4546600" y="947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2739</xdr:rowOff>
    </xdr:from>
    <xdr:ext cx="405111" cy="259045"/>
    <xdr:sp macro="" textlink="">
      <xdr:nvSpPr>
        <xdr:cNvPr id="80" name="【体育館・プール】&#10;有形固定資産減価償却率平均値テキスト"/>
        <xdr:cNvSpPr txBox="1"/>
      </xdr:nvSpPr>
      <xdr:spPr>
        <a:xfrm>
          <a:off x="4724400" y="102897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24312</xdr:rowOff>
    </xdr:from>
    <xdr:to>
      <xdr:col>6</xdr:col>
      <xdr:colOff>561975</xdr:colOff>
      <xdr:row>60</xdr:row>
      <xdr:rowOff>125912</xdr:rowOff>
    </xdr:to>
    <xdr:sp macro="" textlink="">
      <xdr:nvSpPr>
        <xdr:cNvPr id="81" name="フローチャート : 判断 80"/>
        <xdr:cNvSpPr/>
      </xdr:nvSpPr>
      <xdr:spPr>
        <a:xfrm>
          <a:off x="4584700" y="1031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127181</xdr:rowOff>
    </xdr:from>
    <xdr:to>
      <xdr:col>5</xdr:col>
      <xdr:colOff>409575</xdr:colOff>
      <xdr:row>62</xdr:row>
      <xdr:rowOff>57331</xdr:rowOff>
    </xdr:to>
    <xdr:sp macro="" textlink="">
      <xdr:nvSpPr>
        <xdr:cNvPr id="82" name="フローチャート : 判断 81"/>
        <xdr:cNvSpPr/>
      </xdr:nvSpPr>
      <xdr:spPr>
        <a:xfrm>
          <a:off x="37465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62</xdr:row>
      <xdr:rowOff>48458</xdr:rowOff>
    </xdr:from>
    <xdr:ext cx="405111" cy="259045"/>
    <xdr:sp macro="" textlink="">
      <xdr:nvSpPr>
        <xdr:cNvPr id="83" name="n_1aveValue【体育館・プール】&#10;有形固定資産減価償却率"/>
        <xdr:cNvSpPr txBox="1"/>
      </xdr:nvSpPr>
      <xdr:spPr>
        <a:xfrm>
          <a:off x="3582043" y="1067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158206</xdr:rowOff>
    </xdr:from>
    <xdr:to>
      <xdr:col>6</xdr:col>
      <xdr:colOff>561975</xdr:colOff>
      <xdr:row>59</xdr:row>
      <xdr:rowOff>88356</xdr:rowOff>
    </xdr:to>
    <xdr:sp macro="" textlink="">
      <xdr:nvSpPr>
        <xdr:cNvPr id="89" name="円/楕円 88"/>
        <xdr:cNvSpPr/>
      </xdr:nvSpPr>
      <xdr:spPr>
        <a:xfrm>
          <a:off x="4584700" y="1010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58</xdr:row>
      <xdr:rowOff>9633</xdr:rowOff>
    </xdr:from>
    <xdr:ext cx="405111" cy="259045"/>
    <xdr:sp macro="" textlink="">
      <xdr:nvSpPr>
        <xdr:cNvPr id="90" name="【体育館・プール】&#10;有形固定資産減価償却率該当値テキスト"/>
        <xdr:cNvSpPr txBox="1"/>
      </xdr:nvSpPr>
      <xdr:spPr>
        <a:xfrm>
          <a:off x="4724400" y="9953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5</xdr:col>
      <xdr:colOff>307975</xdr:colOff>
      <xdr:row>59</xdr:row>
      <xdr:rowOff>39007</xdr:rowOff>
    </xdr:from>
    <xdr:to>
      <xdr:col>5</xdr:col>
      <xdr:colOff>409575</xdr:colOff>
      <xdr:row>59</xdr:row>
      <xdr:rowOff>140607</xdr:rowOff>
    </xdr:to>
    <xdr:sp macro="" textlink="">
      <xdr:nvSpPr>
        <xdr:cNvPr id="91" name="円/楕円 90"/>
        <xdr:cNvSpPr/>
      </xdr:nvSpPr>
      <xdr:spPr>
        <a:xfrm>
          <a:off x="3746500" y="1015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59</xdr:row>
      <xdr:rowOff>37556</xdr:rowOff>
    </xdr:from>
    <xdr:to>
      <xdr:col>6</xdr:col>
      <xdr:colOff>511175</xdr:colOff>
      <xdr:row>59</xdr:row>
      <xdr:rowOff>89807</xdr:rowOff>
    </xdr:to>
    <xdr:cxnSp macro="">
      <xdr:nvCxnSpPr>
        <xdr:cNvPr id="92" name="直線コネクタ 91"/>
        <xdr:cNvCxnSpPr/>
      </xdr:nvCxnSpPr>
      <xdr:spPr>
        <a:xfrm flipV="1">
          <a:off x="3797300" y="10153106"/>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57</xdr:row>
      <xdr:rowOff>157134</xdr:rowOff>
    </xdr:from>
    <xdr:ext cx="405111" cy="259045"/>
    <xdr:sp macro="" textlink="">
      <xdr:nvSpPr>
        <xdr:cNvPr id="93" name="n_1mainValue【体育館・プール】&#10;有形固定資産減価償却率"/>
        <xdr:cNvSpPr txBox="1"/>
      </xdr:nvSpPr>
      <xdr:spPr>
        <a:xfrm>
          <a:off x="3582043" y="992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94" name="正方形/長方形 9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95" name="正方形/長方形 9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96" name="正方形/長方形 9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7" name="正方形/長方形 9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8" name="正方形/長方形 9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9" name="正方形/長方形 9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00" name="正方形/長方形 9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01" name="正方形/長方形 10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02" name="テキスト ボックス 10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03" name="直線コネクタ 10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04" name="直線コネクタ 10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05" name="テキスト ボックス 10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06" name="直線コネクタ 10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07" name="テキスト ボックス 10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08" name="直線コネクタ 10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09" name="テキスト ボックス 10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10" name="直線コネクタ 10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11" name="テキスト ボックス 11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12" name="直線コネクタ 11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13" name="テキスト ボックス 11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14" name="直線コネクタ 11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15" name="テキスト ボックス 11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167640</xdr:rowOff>
    </xdr:from>
    <xdr:to>
      <xdr:col>15</xdr:col>
      <xdr:colOff>180340</xdr:colOff>
      <xdr:row>63</xdr:row>
      <xdr:rowOff>70485</xdr:rowOff>
    </xdr:to>
    <xdr:cxnSp macro="">
      <xdr:nvCxnSpPr>
        <xdr:cNvPr id="117" name="直線コネクタ 116"/>
        <xdr:cNvCxnSpPr/>
      </xdr:nvCxnSpPr>
      <xdr:spPr>
        <a:xfrm flipV="1">
          <a:off x="10476865" y="9597390"/>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74312</xdr:rowOff>
    </xdr:from>
    <xdr:ext cx="469744" cy="259045"/>
    <xdr:sp macro="" textlink="">
      <xdr:nvSpPr>
        <xdr:cNvPr id="118" name="【体育館・プール】&#10;一人当たり面積最小値テキスト"/>
        <xdr:cNvSpPr txBox="1"/>
      </xdr:nvSpPr>
      <xdr:spPr>
        <a:xfrm>
          <a:off x="10566400" y="10875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0.093</a:t>
          </a:r>
          <a:endParaRPr kumimoji="1" lang="ja-JP" altLang="en-US" sz="1000" b="1">
            <a:latin typeface="ＭＳ Ｐゴシック"/>
          </a:endParaRPr>
        </a:p>
      </xdr:txBody>
    </xdr:sp>
    <xdr:clientData/>
  </xdr:oneCellAnchor>
  <xdr:twoCellAnchor>
    <xdr:from>
      <xdr:col>15</xdr:col>
      <xdr:colOff>92075</xdr:colOff>
      <xdr:row>63</xdr:row>
      <xdr:rowOff>70485</xdr:rowOff>
    </xdr:from>
    <xdr:to>
      <xdr:col>15</xdr:col>
      <xdr:colOff>269875</xdr:colOff>
      <xdr:row>63</xdr:row>
      <xdr:rowOff>70485</xdr:rowOff>
    </xdr:to>
    <xdr:cxnSp macro="">
      <xdr:nvCxnSpPr>
        <xdr:cNvPr id="119" name="直線コネクタ 118"/>
        <xdr:cNvCxnSpPr/>
      </xdr:nvCxnSpPr>
      <xdr:spPr>
        <a:xfrm>
          <a:off x="10388600" y="1087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114317</xdr:rowOff>
    </xdr:from>
    <xdr:ext cx="469744" cy="259045"/>
    <xdr:sp macro="" textlink="">
      <xdr:nvSpPr>
        <xdr:cNvPr id="120" name="【体育館・プール】&#10;一人当たり面積最大値テキスト"/>
        <xdr:cNvSpPr txBox="1"/>
      </xdr:nvSpPr>
      <xdr:spPr>
        <a:xfrm>
          <a:off x="10566400" y="937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0.762</a:t>
          </a:r>
          <a:endParaRPr kumimoji="1" lang="ja-JP" altLang="en-US" sz="1000" b="1">
            <a:latin typeface="ＭＳ Ｐゴシック"/>
          </a:endParaRPr>
        </a:p>
      </xdr:txBody>
    </xdr:sp>
    <xdr:clientData/>
  </xdr:oneCellAnchor>
  <xdr:twoCellAnchor>
    <xdr:from>
      <xdr:col>15</xdr:col>
      <xdr:colOff>92075</xdr:colOff>
      <xdr:row>55</xdr:row>
      <xdr:rowOff>167640</xdr:rowOff>
    </xdr:from>
    <xdr:to>
      <xdr:col>15</xdr:col>
      <xdr:colOff>269875</xdr:colOff>
      <xdr:row>55</xdr:row>
      <xdr:rowOff>167640</xdr:rowOff>
    </xdr:to>
    <xdr:cxnSp macro="">
      <xdr:nvCxnSpPr>
        <xdr:cNvPr id="121" name="直線コネクタ 120"/>
        <xdr:cNvCxnSpPr/>
      </xdr:nvCxnSpPr>
      <xdr:spPr>
        <a:xfrm>
          <a:off x="10388600" y="959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15892</xdr:rowOff>
    </xdr:from>
    <xdr:ext cx="469744" cy="259045"/>
    <xdr:sp macro="" textlink="">
      <xdr:nvSpPr>
        <xdr:cNvPr id="122" name="【体育館・プール】&#10;一人当たり面積平均値テキスト"/>
        <xdr:cNvSpPr txBox="1"/>
      </xdr:nvSpPr>
      <xdr:spPr>
        <a:xfrm>
          <a:off x="10566400" y="101314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0.377</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164465</xdr:rowOff>
    </xdr:from>
    <xdr:to>
      <xdr:col>15</xdr:col>
      <xdr:colOff>231775</xdr:colOff>
      <xdr:row>60</xdr:row>
      <xdr:rowOff>94615</xdr:rowOff>
    </xdr:to>
    <xdr:sp macro="" textlink="">
      <xdr:nvSpPr>
        <xdr:cNvPr id="123" name="フローチャート : 判断 122"/>
        <xdr:cNvSpPr/>
      </xdr:nvSpPr>
      <xdr:spPr>
        <a:xfrm>
          <a:off x="104267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31115</xdr:rowOff>
    </xdr:from>
    <xdr:to>
      <xdr:col>14</xdr:col>
      <xdr:colOff>79375</xdr:colOff>
      <xdr:row>60</xdr:row>
      <xdr:rowOff>132715</xdr:rowOff>
    </xdr:to>
    <xdr:sp macro="" textlink="">
      <xdr:nvSpPr>
        <xdr:cNvPr id="124" name="フローチャート : 判断 123"/>
        <xdr:cNvSpPr/>
      </xdr:nvSpPr>
      <xdr:spPr>
        <a:xfrm>
          <a:off x="9588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58</xdr:row>
      <xdr:rowOff>149242</xdr:rowOff>
    </xdr:from>
    <xdr:ext cx="469744" cy="259045"/>
    <xdr:sp macro="" textlink="">
      <xdr:nvSpPr>
        <xdr:cNvPr id="125" name="n_1aveValue【体育館・プール】&#10;一人当たり面積"/>
        <xdr:cNvSpPr txBox="1"/>
      </xdr:nvSpPr>
      <xdr:spPr>
        <a:xfrm>
          <a:off x="9391727" y="10093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0.357</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6" name="テキスト ボックス 12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7" name="テキスト ボックス 12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8" name="テキスト ボックス 12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9" name="テキスト ボックス 12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30" name="テキスト ボックス 12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60</xdr:row>
      <xdr:rowOff>38735</xdr:rowOff>
    </xdr:from>
    <xdr:to>
      <xdr:col>15</xdr:col>
      <xdr:colOff>231775</xdr:colOff>
      <xdr:row>60</xdr:row>
      <xdr:rowOff>140335</xdr:rowOff>
    </xdr:to>
    <xdr:sp macro="" textlink="">
      <xdr:nvSpPr>
        <xdr:cNvPr id="131" name="円/楕円 130"/>
        <xdr:cNvSpPr/>
      </xdr:nvSpPr>
      <xdr:spPr>
        <a:xfrm>
          <a:off x="10426700" y="1032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60</xdr:row>
      <xdr:rowOff>17162</xdr:rowOff>
    </xdr:from>
    <xdr:ext cx="469744" cy="259045"/>
    <xdr:sp macro="" textlink="">
      <xdr:nvSpPr>
        <xdr:cNvPr id="132" name="【体育館・プール】&#10;一人当たり面積該当値テキスト"/>
        <xdr:cNvSpPr txBox="1"/>
      </xdr:nvSpPr>
      <xdr:spPr>
        <a:xfrm>
          <a:off x="10566400" y="10304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0.353</a:t>
          </a:r>
          <a:endParaRPr kumimoji="1" lang="ja-JP" altLang="en-US" sz="1000" b="1">
            <a:solidFill>
              <a:srgbClr val="FF0000"/>
            </a:solidFill>
            <a:latin typeface="ＭＳ Ｐゴシック"/>
          </a:endParaRPr>
        </a:p>
      </xdr:txBody>
    </xdr:sp>
    <xdr:clientData/>
  </xdr:oneCellAnchor>
  <xdr:twoCellAnchor>
    <xdr:from>
      <xdr:col>13</xdr:col>
      <xdr:colOff>663575</xdr:colOff>
      <xdr:row>60</xdr:row>
      <xdr:rowOff>48260</xdr:rowOff>
    </xdr:from>
    <xdr:to>
      <xdr:col>14</xdr:col>
      <xdr:colOff>79375</xdr:colOff>
      <xdr:row>60</xdr:row>
      <xdr:rowOff>149860</xdr:rowOff>
    </xdr:to>
    <xdr:sp macro="" textlink="">
      <xdr:nvSpPr>
        <xdr:cNvPr id="133" name="円/楕円 132"/>
        <xdr:cNvSpPr/>
      </xdr:nvSpPr>
      <xdr:spPr>
        <a:xfrm>
          <a:off x="9588500" y="1033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60</xdr:row>
      <xdr:rowOff>89535</xdr:rowOff>
    </xdr:from>
    <xdr:to>
      <xdr:col>15</xdr:col>
      <xdr:colOff>180975</xdr:colOff>
      <xdr:row>60</xdr:row>
      <xdr:rowOff>99060</xdr:rowOff>
    </xdr:to>
    <xdr:cxnSp macro="">
      <xdr:nvCxnSpPr>
        <xdr:cNvPr id="134" name="直線コネクタ 133"/>
        <xdr:cNvCxnSpPr/>
      </xdr:nvCxnSpPr>
      <xdr:spPr>
        <a:xfrm flipV="1">
          <a:off x="9639300" y="1037653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60</xdr:row>
      <xdr:rowOff>140987</xdr:rowOff>
    </xdr:from>
    <xdr:ext cx="469744" cy="259045"/>
    <xdr:sp macro="" textlink="">
      <xdr:nvSpPr>
        <xdr:cNvPr id="135" name="n_1mainValue【体育館・プール】&#10;一人当たり面積"/>
        <xdr:cNvSpPr txBox="1"/>
      </xdr:nvSpPr>
      <xdr:spPr>
        <a:xfrm>
          <a:off x="9391727" y="1042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0.348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36" name="正方形/長方形 13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37" name="正方形/長方形 13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8" name="正方形/長方形 13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7/10</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9" name="正方形/長方形 13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40" name="正方形/長方形 13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41" name="正方形/長方形 14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42" name="正方形/長方形 14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43" name="正方形/長方形 14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44" name="テキスト ボックス 14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45" name="直線コネクタ 14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46" name="テキスト ボックス 145"/>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47" name="直線コネクタ 14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48" name="テキスト ボックス 147"/>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49" name="直線コネクタ 14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50" name="テキスト ボックス 14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51" name="直線コネクタ 15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52" name="テキスト ボックス 15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53" name="直線コネクタ 15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54" name="テキスト ボックス 15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155" name="直線コネクタ 15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156" name="テキスト ボックス 155"/>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57" name="直線コネクタ 15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58" name="テキスト ボックス 15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5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24764</xdr:rowOff>
    </xdr:from>
    <xdr:to>
      <xdr:col>6</xdr:col>
      <xdr:colOff>510540</xdr:colOff>
      <xdr:row>85</xdr:row>
      <xdr:rowOff>64770</xdr:rowOff>
    </xdr:to>
    <xdr:cxnSp macro="">
      <xdr:nvCxnSpPr>
        <xdr:cNvPr id="160" name="直線コネクタ 159"/>
        <xdr:cNvCxnSpPr/>
      </xdr:nvCxnSpPr>
      <xdr:spPr>
        <a:xfrm flipV="1">
          <a:off x="4634865" y="13397864"/>
          <a:ext cx="0" cy="1240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68597</xdr:rowOff>
    </xdr:from>
    <xdr:ext cx="405111" cy="259045"/>
    <xdr:sp macro="" textlink="">
      <xdr:nvSpPr>
        <xdr:cNvPr id="161" name="【福祉施設】&#10;有形固定資産減価償却率最小値テキスト"/>
        <xdr:cNvSpPr txBox="1"/>
      </xdr:nvSpPr>
      <xdr:spPr>
        <a:xfrm>
          <a:off x="4724400" y="1464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a:t>
          </a:r>
          <a:endParaRPr kumimoji="1" lang="ja-JP" altLang="en-US" sz="1000" b="1">
            <a:latin typeface="ＭＳ Ｐゴシック"/>
          </a:endParaRPr>
        </a:p>
      </xdr:txBody>
    </xdr:sp>
    <xdr:clientData/>
  </xdr:oneCellAnchor>
  <xdr:twoCellAnchor>
    <xdr:from>
      <xdr:col>6</xdr:col>
      <xdr:colOff>422275</xdr:colOff>
      <xdr:row>85</xdr:row>
      <xdr:rowOff>64770</xdr:rowOff>
    </xdr:from>
    <xdr:to>
      <xdr:col>6</xdr:col>
      <xdr:colOff>600075</xdr:colOff>
      <xdr:row>85</xdr:row>
      <xdr:rowOff>64770</xdr:rowOff>
    </xdr:to>
    <xdr:cxnSp macro="">
      <xdr:nvCxnSpPr>
        <xdr:cNvPr id="162" name="直線コネクタ 161"/>
        <xdr:cNvCxnSpPr/>
      </xdr:nvCxnSpPr>
      <xdr:spPr>
        <a:xfrm>
          <a:off x="4546600" y="1463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142891</xdr:rowOff>
    </xdr:from>
    <xdr:ext cx="405111" cy="259045"/>
    <xdr:sp macro="" textlink="">
      <xdr:nvSpPr>
        <xdr:cNvPr id="163" name="【福祉施設】&#10;有形固定資産減価償却率最大値テキスト"/>
        <xdr:cNvSpPr txBox="1"/>
      </xdr:nvSpPr>
      <xdr:spPr>
        <a:xfrm>
          <a:off x="4724400" y="13173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6</xdr:col>
      <xdr:colOff>422275</xdr:colOff>
      <xdr:row>78</xdr:row>
      <xdr:rowOff>24764</xdr:rowOff>
    </xdr:from>
    <xdr:to>
      <xdr:col>6</xdr:col>
      <xdr:colOff>600075</xdr:colOff>
      <xdr:row>78</xdr:row>
      <xdr:rowOff>24764</xdr:rowOff>
    </xdr:to>
    <xdr:cxnSp macro="">
      <xdr:nvCxnSpPr>
        <xdr:cNvPr id="164" name="直線コネクタ 163"/>
        <xdr:cNvCxnSpPr/>
      </xdr:nvCxnSpPr>
      <xdr:spPr>
        <a:xfrm>
          <a:off x="4546600" y="13397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133366</xdr:rowOff>
    </xdr:from>
    <xdr:ext cx="405111" cy="259045"/>
    <xdr:sp macro="" textlink="">
      <xdr:nvSpPr>
        <xdr:cNvPr id="165" name="【福祉施設】&#10;有形固定資産減価償却率平均値テキスト"/>
        <xdr:cNvSpPr txBox="1"/>
      </xdr:nvSpPr>
      <xdr:spPr>
        <a:xfrm>
          <a:off x="4724400" y="141922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154939</xdr:rowOff>
    </xdr:from>
    <xdr:to>
      <xdr:col>6</xdr:col>
      <xdr:colOff>561975</xdr:colOff>
      <xdr:row>83</xdr:row>
      <xdr:rowOff>85089</xdr:rowOff>
    </xdr:to>
    <xdr:sp macro="" textlink="">
      <xdr:nvSpPr>
        <xdr:cNvPr id="166" name="フローチャート : 判断 165"/>
        <xdr:cNvSpPr/>
      </xdr:nvSpPr>
      <xdr:spPr>
        <a:xfrm>
          <a:off x="45847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135889</xdr:rowOff>
    </xdr:from>
    <xdr:to>
      <xdr:col>5</xdr:col>
      <xdr:colOff>409575</xdr:colOff>
      <xdr:row>83</xdr:row>
      <xdr:rowOff>66039</xdr:rowOff>
    </xdr:to>
    <xdr:sp macro="" textlink="">
      <xdr:nvSpPr>
        <xdr:cNvPr id="167" name="フローチャート : 判断 166"/>
        <xdr:cNvSpPr/>
      </xdr:nvSpPr>
      <xdr:spPr>
        <a:xfrm>
          <a:off x="3746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57166</xdr:rowOff>
    </xdr:from>
    <xdr:ext cx="405111" cy="259045"/>
    <xdr:sp macro="" textlink="">
      <xdr:nvSpPr>
        <xdr:cNvPr id="168" name="n_1aveValue【福祉施設】&#10;有形固定資産減価償却率"/>
        <xdr:cNvSpPr txBox="1"/>
      </xdr:nvSpPr>
      <xdr:spPr>
        <a:xfrm>
          <a:off x="3582043"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69" name="テキスト ボックス 16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70" name="テキスト ボックス 16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71" name="テキスト ボックス 17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72" name="テキスト ボックス 17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73" name="テキスト ボックス 17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82</xdr:row>
      <xdr:rowOff>59689</xdr:rowOff>
    </xdr:from>
    <xdr:to>
      <xdr:col>6</xdr:col>
      <xdr:colOff>561975</xdr:colOff>
      <xdr:row>82</xdr:row>
      <xdr:rowOff>161289</xdr:rowOff>
    </xdr:to>
    <xdr:sp macro="" textlink="">
      <xdr:nvSpPr>
        <xdr:cNvPr id="174" name="円/楕円 173"/>
        <xdr:cNvSpPr/>
      </xdr:nvSpPr>
      <xdr:spPr>
        <a:xfrm>
          <a:off x="4584700" y="1411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81</xdr:row>
      <xdr:rowOff>82566</xdr:rowOff>
    </xdr:from>
    <xdr:ext cx="405111" cy="259045"/>
    <xdr:sp macro="" textlink="">
      <xdr:nvSpPr>
        <xdr:cNvPr id="175" name="【福祉施設】&#10;有形固定資産減価償却率該当値テキスト"/>
        <xdr:cNvSpPr txBox="1"/>
      </xdr:nvSpPr>
      <xdr:spPr>
        <a:xfrm>
          <a:off x="4724400"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56.2</a:t>
          </a:r>
          <a:endParaRPr kumimoji="1" lang="ja-JP" altLang="en-US" sz="1000" b="1">
            <a:solidFill>
              <a:srgbClr val="FF0000"/>
            </a:solidFill>
            <a:latin typeface="ＭＳ Ｐゴシック"/>
          </a:endParaRPr>
        </a:p>
      </xdr:txBody>
    </xdr:sp>
    <xdr:clientData/>
  </xdr:oneCellAnchor>
  <xdr:twoCellAnchor>
    <xdr:from>
      <xdr:col>5</xdr:col>
      <xdr:colOff>307975</xdr:colOff>
      <xdr:row>82</xdr:row>
      <xdr:rowOff>99695</xdr:rowOff>
    </xdr:from>
    <xdr:to>
      <xdr:col>5</xdr:col>
      <xdr:colOff>409575</xdr:colOff>
      <xdr:row>83</xdr:row>
      <xdr:rowOff>29845</xdr:rowOff>
    </xdr:to>
    <xdr:sp macro="" textlink="">
      <xdr:nvSpPr>
        <xdr:cNvPr id="176" name="円/楕円 175"/>
        <xdr:cNvSpPr/>
      </xdr:nvSpPr>
      <xdr:spPr>
        <a:xfrm>
          <a:off x="3746500" y="1415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82</xdr:row>
      <xdr:rowOff>110489</xdr:rowOff>
    </xdr:from>
    <xdr:to>
      <xdr:col>6</xdr:col>
      <xdr:colOff>511175</xdr:colOff>
      <xdr:row>82</xdr:row>
      <xdr:rowOff>150495</xdr:rowOff>
    </xdr:to>
    <xdr:cxnSp macro="">
      <xdr:nvCxnSpPr>
        <xdr:cNvPr id="177" name="直線コネクタ 176"/>
        <xdr:cNvCxnSpPr/>
      </xdr:nvCxnSpPr>
      <xdr:spPr>
        <a:xfrm flipV="1">
          <a:off x="3797300" y="14169389"/>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81</xdr:row>
      <xdr:rowOff>46372</xdr:rowOff>
    </xdr:from>
    <xdr:ext cx="405111" cy="259045"/>
    <xdr:sp macro="" textlink="">
      <xdr:nvSpPr>
        <xdr:cNvPr id="178" name="n_1mainValue【福祉施設】&#10;有形固定資産減価償却率"/>
        <xdr:cNvSpPr txBox="1"/>
      </xdr:nvSpPr>
      <xdr:spPr>
        <a:xfrm>
          <a:off x="3582043" y="1393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79" name="正方形/長方形 17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80" name="正方形/長方形 17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81" name="正方形/長方形 18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82" name="正方形/長方形 18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83" name="正方形/長方形 18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84" name="正方形/長方形 18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85" name="正方形/長方形 18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86" name="正方形/長方形 18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87" name="テキスト ボックス 18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88" name="直線コネクタ 18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189" name="直線コネクタ 18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190" name="テキスト ボックス 18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191" name="直線コネクタ 19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192" name="テキスト ボックス 19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193" name="直線コネクタ 19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194" name="テキスト ボックス 19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195" name="直線コネクタ 19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196" name="テキスト ボックス 19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97" name="直線コネクタ 19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98" name="テキスト ボックス 19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9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22098</xdr:rowOff>
    </xdr:from>
    <xdr:to>
      <xdr:col>15</xdr:col>
      <xdr:colOff>180340</xdr:colOff>
      <xdr:row>85</xdr:row>
      <xdr:rowOff>152400</xdr:rowOff>
    </xdr:to>
    <xdr:cxnSp macro="">
      <xdr:nvCxnSpPr>
        <xdr:cNvPr id="200" name="直線コネクタ 199"/>
        <xdr:cNvCxnSpPr/>
      </xdr:nvCxnSpPr>
      <xdr:spPr>
        <a:xfrm flipV="1">
          <a:off x="10476865" y="13395198"/>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156227</xdr:rowOff>
    </xdr:from>
    <xdr:ext cx="469744" cy="259045"/>
    <xdr:sp macro="" textlink="">
      <xdr:nvSpPr>
        <xdr:cNvPr id="201" name="【福祉施設】&#10;一人当たり面積最小値テキスト"/>
        <xdr:cNvSpPr txBox="1"/>
      </xdr:nvSpPr>
      <xdr:spPr>
        <a:xfrm>
          <a:off x="10566400" y="1472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15</xdr:col>
      <xdr:colOff>92075</xdr:colOff>
      <xdr:row>85</xdr:row>
      <xdr:rowOff>152400</xdr:rowOff>
    </xdr:from>
    <xdr:to>
      <xdr:col>15</xdr:col>
      <xdr:colOff>269875</xdr:colOff>
      <xdr:row>85</xdr:row>
      <xdr:rowOff>152400</xdr:rowOff>
    </xdr:to>
    <xdr:cxnSp macro="">
      <xdr:nvCxnSpPr>
        <xdr:cNvPr id="202" name="直線コネクタ 201"/>
        <xdr:cNvCxnSpPr/>
      </xdr:nvCxnSpPr>
      <xdr:spPr>
        <a:xfrm>
          <a:off x="10388600" y="1472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140225</xdr:rowOff>
    </xdr:from>
    <xdr:ext cx="469744" cy="259045"/>
    <xdr:sp macro="" textlink="">
      <xdr:nvSpPr>
        <xdr:cNvPr id="203" name="【福祉施設】&#10;一人当たり面積最大値テキスト"/>
        <xdr:cNvSpPr txBox="1"/>
      </xdr:nvSpPr>
      <xdr:spPr>
        <a:xfrm>
          <a:off x="10566400" y="13170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0.607</a:t>
          </a:r>
          <a:endParaRPr kumimoji="1" lang="ja-JP" altLang="en-US" sz="1000" b="1">
            <a:latin typeface="ＭＳ Ｐゴシック"/>
          </a:endParaRPr>
        </a:p>
      </xdr:txBody>
    </xdr:sp>
    <xdr:clientData/>
  </xdr:oneCellAnchor>
  <xdr:twoCellAnchor>
    <xdr:from>
      <xdr:col>15</xdr:col>
      <xdr:colOff>92075</xdr:colOff>
      <xdr:row>78</xdr:row>
      <xdr:rowOff>22098</xdr:rowOff>
    </xdr:from>
    <xdr:to>
      <xdr:col>15</xdr:col>
      <xdr:colOff>269875</xdr:colOff>
      <xdr:row>78</xdr:row>
      <xdr:rowOff>22098</xdr:rowOff>
    </xdr:to>
    <xdr:cxnSp macro="">
      <xdr:nvCxnSpPr>
        <xdr:cNvPr id="204" name="直線コネクタ 203"/>
        <xdr:cNvCxnSpPr/>
      </xdr:nvCxnSpPr>
      <xdr:spPr>
        <a:xfrm>
          <a:off x="10388600" y="13395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77740</xdr:rowOff>
    </xdr:from>
    <xdr:ext cx="469744" cy="259045"/>
    <xdr:sp macro="" textlink="">
      <xdr:nvSpPr>
        <xdr:cNvPr id="205" name="【福祉施設】&#10;一人当たり面積平均値テキスト"/>
        <xdr:cNvSpPr txBox="1"/>
      </xdr:nvSpPr>
      <xdr:spPr>
        <a:xfrm>
          <a:off x="10566400" y="141366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0.251</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99313</xdr:rowOff>
    </xdr:from>
    <xdr:to>
      <xdr:col>15</xdr:col>
      <xdr:colOff>231775</xdr:colOff>
      <xdr:row>83</xdr:row>
      <xdr:rowOff>29463</xdr:rowOff>
    </xdr:to>
    <xdr:sp macro="" textlink="">
      <xdr:nvSpPr>
        <xdr:cNvPr id="206" name="フローチャート : 判断 205"/>
        <xdr:cNvSpPr/>
      </xdr:nvSpPr>
      <xdr:spPr>
        <a:xfrm>
          <a:off x="10426700" y="14158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37592</xdr:rowOff>
    </xdr:from>
    <xdr:to>
      <xdr:col>14</xdr:col>
      <xdr:colOff>79375</xdr:colOff>
      <xdr:row>83</xdr:row>
      <xdr:rowOff>139192</xdr:rowOff>
    </xdr:to>
    <xdr:sp macro="" textlink="">
      <xdr:nvSpPr>
        <xdr:cNvPr id="207" name="フローチャート : 判断 206"/>
        <xdr:cNvSpPr/>
      </xdr:nvSpPr>
      <xdr:spPr>
        <a:xfrm>
          <a:off x="9588500" y="1426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130319</xdr:rowOff>
    </xdr:from>
    <xdr:ext cx="469744" cy="259045"/>
    <xdr:sp macro="" textlink="">
      <xdr:nvSpPr>
        <xdr:cNvPr id="208" name="n_1aveValue【福祉施設】&#10;一人当たり面積"/>
        <xdr:cNvSpPr txBox="1"/>
      </xdr:nvSpPr>
      <xdr:spPr>
        <a:xfrm>
          <a:off x="9391727" y="14360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0.203</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09" name="テキスト ボックス 20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10" name="テキスト ボックス 20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11" name="テキスト ボックス 21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12" name="テキスト ボックス 21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13" name="テキスト ボックス 21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82</xdr:row>
      <xdr:rowOff>97028</xdr:rowOff>
    </xdr:from>
    <xdr:to>
      <xdr:col>15</xdr:col>
      <xdr:colOff>231775</xdr:colOff>
      <xdr:row>83</xdr:row>
      <xdr:rowOff>27178</xdr:rowOff>
    </xdr:to>
    <xdr:sp macro="" textlink="">
      <xdr:nvSpPr>
        <xdr:cNvPr id="214" name="円/楕円 213"/>
        <xdr:cNvSpPr/>
      </xdr:nvSpPr>
      <xdr:spPr>
        <a:xfrm>
          <a:off x="10426700" y="1415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81</xdr:row>
      <xdr:rowOff>119905</xdr:rowOff>
    </xdr:from>
    <xdr:ext cx="469744" cy="259045"/>
    <xdr:sp macro="" textlink="">
      <xdr:nvSpPr>
        <xdr:cNvPr id="215" name="【福祉施設】&#10;一人当たり面積該当値テキスト"/>
        <xdr:cNvSpPr txBox="1"/>
      </xdr:nvSpPr>
      <xdr:spPr>
        <a:xfrm>
          <a:off x="10566400" y="14007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0.252</a:t>
          </a:r>
          <a:endParaRPr kumimoji="1" lang="ja-JP" altLang="en-US" sz="1000" b="1">
            <a:solidFill>
              <a:srgbClr val="FF0000"/>
            </a:solidFill>
            <a:latin typeface="ＭＳ Ｐゴシック"/>
          </a:endParaRPr>
        </a:p>
      </xdr:txBody>
    </xdr:sp>
    <xdr:clientData/>
  </xdr:oneCellAnchor>
  <xdr:twoCellAnchor>
    <xdr:from>
      <xdr:col>13</xdr:col>
      <xdr:colOff>663575</xdr:colOff>
      <xdr:row>82</xdr:row>
      <xdr:rowOff>106172</xdr:rowOff>
    </xdr:from>
    <xdr:to>
      <xdr:col>14</xdr:col>
      <xdr:colOff>79375</xdr:colOff>
      <xdr:row>83</xdr:row>
      <xdr:rowOff>36322</xdr:rowOff>
    </xdr:to>
    <xdr:sp macro="" textlink="">
      <xdr:nvSpPr>
        <xdr:cNvPr id="216" name="円/楕円 215"/>
        <xdr:cNvSpPr/>
      </xdr:nvSpPr>
      <xdr:spPr>
        <a:xfrm>
          <a:off x="9588500" y="1416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82</xdr:row>
      <xdr:rowOff>147828</xdr:rowOff>
    </xdr:from>
    <xdr:to>
      <xdr:col>15</xdr:col>
      <xdr:colOff>180975</xdr:colOff>
      <xdr:row>82</xdr:row>
      <xdr:rowOff>156972</xdr:rowOff>
    </xdr:to>
    <xdr:cxnSp macro="">
      <xdr:nvCxnSpPr>
        <xdr:cNvPr id="217" name="直線コネクタ 216"/>
        <xdr:cNvCxnSpPr/>
      </xdr:nvCxnSpPr>
      <xdr:spPr>
        <a:xfrm flipV="1">
          <a:off x="9639300" y="1420672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81</xdr:row>
      <xdr:rowOff>52849</xdr:rowOff>
    </xdr:from>
    <xdr:ext cx="469744" cy="259045"/>
    <xdr:sp macro="" textlink="">
      <xdr:nvSpPr>
        <xdr:cNvPr id="218" name="n_1mainValue【福祉施設】&#10;一人当たり面積"/>
        <xdr:cNvSpPr txBox="1"/>
      </xdr:nvSpPr>
      <xdr:spPr>
        <a:xfrm>
          <a:off x="9391727" y="1394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0.248</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19" name="正方形/長方形 21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20" name="正方形/長方形 21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21" name="正方形/長方形 22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22" name="正方形/長方形 22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23" name="正方形/長方形 22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24" name="正方形/長方形 22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25" name="正方形/長方形 22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26" name="正方形/長方形 22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27" name="正方形/長方形 22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28" name="正方形/長方形 22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29" name="正方形/長方形 22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30" name="正方形/長方形 22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31" name="正方形/長方形 23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32" name="正方形/長方形 23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33" name="正方形/長方形 23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34" name="正方形/長方形 23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35" name="正方形/長方形 23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36" name="正方形/長方形 23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37" name="正方形/長方形 23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38" name="正方形/長方形 23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39" name="正方形/長方形 23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40" name="正方形/長方形 23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41" name="正方形/長方形 24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42" name="正方形/長方形 24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43" name="テキスト ボックス 24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44" name="直線コネクタ 24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45" name="テキスト ボックス 244"/>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46" name="直線コネクタ 245"/>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247" name="テキスト ボックス 246"/>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56.0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48" name="直線コネクタ 247"/>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249" name="テキスト ボックス 248"/>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58.0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250" name="直線コネクタ 249"/>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251" name="テキスト ボックス 250"/>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252" name="直線コネクタ 251"/>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253" name="テキスト ボックス 252"/>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62.0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54" name="直線コネクタ 25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255" name="テキスト ボックス 254"/>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64.0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5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40</xdr:row>
      <xdr:rowOff>121920</xdr:rowOff>
    </xdr:from>
    <xdr:to>
      <xdr:col>23</xdr:col>
      <xdr:colOff>516889</xdr:colOff>
      <xdr:row>41</xdr:row>
      <xdr:rowOff>87630</xdr:rowOff>
    </xdr:to>
    <xdr:cxnSp macro="">
      <xdr:nvCxnSpPr>
        <xdr:cNvPr id="257" name="直線コネクタ 256"/>
        <xdr:cNvCxnSpPr/>
      </xdr:nvCxnSpPr>
      <xdr:spPr>
        <a:xfrm flipV="1">
          <a:off x="16318864" y="6979920"/>
          <a:ext cx="0" cy="137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106697</xdr:rowOff>
    </xdr:from>
    <xdr:ext cx="405111" cy="259045"/>
    <xdr:sp macro="" textlink="">
      <xdr:nvSpPr>
        <xdr:cNvPr id="258" name="【一般廃棄物処理施設】&#10;有形固定資産減価償却率最小値テキスト"/>
        <xdr:cNvSpPr txBox="1"/>
      </xdr:nvSpPr>
      <xdr:spPr>
        <a:xfrm>
          <a:off x="16408400" y="713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56.2</a:t>
          </a:r>
          <a:endParaRPr kumimoji="1" lang="ja-JP" altLang="en-US" sz="1000" b="1">
            <a:latin typeface="ＭＳ Ｐゴシック"/>
          </a:endParaRPr>
        </a:p>
      </xdr:txBody>
    </xdr:sp>
    <xdr:clientData/>
  </xdr:oneCellAnchor>
  <xdr:twoCellAnchor>
    <xdr:from>
      <xdr:col>23</xdr:col>
      <xdr:colOff>428625</xdr:colOff>
      <xdr:row>41</xdr:row>
      <xdr:rowOff>87630</xdr:rowOff>
    </xdr:from>
    <xdr:to>
      <xdr:col>23</xdr:col>
      <xdr:colOff>606425</xdr:colOff>
      <xdr:row>41</xdr:row>
      <xdr:rowOff>87630</xdr:rowOff>
    </xdr:to>
    <xdr:cxnSp macro="">
      <xdr:nvCxnSpPr>
        <xdr:cNvPr id="259" name="直線コネクタ 258"/>
        <xdr:cNvCxnSpPr/>
      </xdr:nvCxnSpPr>
      <xdr:spPr>
        <a:xfrm>
          <a:off x="16230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39</xdr:row>
      <xdr:rowOff>68597</xdr:rowOff>
    </xdr:from>
    <xdr:ext cx="405111" cy="259045"/>
    <xdr:sp macro="" textlink="">
      <xdr:nvSpPr>
        <xdr:cNvPr id="260" name="【一般廃棄物処理施設】&#10;有形固定資産減価償却率最大値テキスト"/>
        <xdr:cNvSpPr txBox="1"/>
      </xdr:nvSpPr>
      <xdr:spPr>
        <a:xfrm>
          <a:off x="16408400" y="675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428625</xdr:colOff>
      <xdr:row>40</xdr:row>
      <xdr:rowOff>121920</xdr:rowOff>
    </xdr:from>
    <xdr:to>
      <xdr:col>23</xdr:col>
      <xdr:colOff>606425</xdr:colOff>
      <xdr:row>40</xdr:row>
      <xdr:rowOff>121920</xdr:rowOff>
    </xdr:to>
    <xdr:cxnSp macro="">
      <xdr:nvCxnSpPr>
        <xdr:cNvPr id="261" name="直線コネクタ 260"/>
        <xdr:cNvCxnSpPr/>
      </xdr:nvCxnSpPr>
      <xdr:spPr>
        <a:xfrm>
          <a:off x="16230600" y="697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151147</xdr:rowOff>
    </xdr:from>
    <xdr:ext cx="405111" cy="259045"/>
    <xdr:sp macro="" textlink="">
      <xdr:nvSpPr>
        <xdr:cNvPr id="262" name="【一般廃棄物処理施設】&#10;有形固定資産減価償却率平均値テキスト"/>
        <xdr:cNvSpPr txBox="1"/>
      </xdr:nvSpPr>
      <xdr:spPr>
        <a:xfrm>
          <a:off x="16408400" y="7009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56.5</a:t>
          </a:r>
          <a:endParaRPr kumimoji="1" lang="ja-JP" altLang="en-US" sz="1000" b="1">
            <a:solidFill>
              <a:srgbClr val="000080"/>
            </a:solidFill>
            <a:latin typeface="ＭＳ Ｐゴシック"/>
          </a:endParaRPr>
        </a:p>
      </xdr:txBody>
    </xdr:sp>
    <xdr:clientData/>
  </xdr:oneCellAnchor>
  <xdr:twoCellAnchor>
    <xdr:from>
      <xdr:col>23</xdr:col>
      <xdr:colOff>466725</xdr:colOff>
      <xdr:row>40</xdr:row>
      <xdr:rowOff>139700</xdr:rowOff>
    </xdr:from>
    <xdr:to>
      <xdr:col>23</xdr:col>
      <xdr:colOff>568325</xdr:colOff>
      <xdr:row>41</xdr:row>
      <xdr:rowOff>69850</xdr:rowOff>
    </xdr:to>
    <xdr:sp macro="" textlink="">
      <xdr:nvSpPr>
        <xdr:cNvPr id="263" name="フローチャート : 判断 262"/>
        <xdr:cNvSpPr/>
      </xdr:nvSpPr>
      <xdr:spPr>
        <a:xfrm>
          <a:off x="162687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34</xdr:row>
      <xdr:rowOff>71120</xdr:rowOff>
    </xdr:from>
    <xdr:to>
      <xdr:col>22</xdr:col>
      <xdr:colOff>415925</xdr:colOff>
      <xdr:row>35</xdr:row>
      <xdr:rowOff>1270</xdr:rowOff>
    </xdr:to>
    <xdr:sp macro="" textlink="">
      <xdr:nvSpPr>
        <xdr:cNvPr id="264" name="フローチャート : 判断 263"/>
        <xdr:cNvSpPr/>
      </xdr:nvSpPr>
      <xdr:spPr>
        <a:xfrm>
          <a:off x="15430500" y="590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33</xdr:row>
      <xdr:rowOff>17797</xdr:rowOff>
    </xdr:from>
    <xdr:ext cx="405111" cy="259045"/>
    <xdr:sp macro="" textlink="">
      <xdr:nvSpPr>
        <xdr:cNvPr id="265" name="n_1aveValue【一般廃棄物処理施設】&#10;有形固定資産減価償却率"/>
        <xdr:cNvSpPr txBox="1"/>
      </xdr:nvSpPr>
      <xdr:spPr>
        <a:xfrm>
          <a:off x="15266043" y="567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266" name="テキスト ボックス 26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67" name="テキスト ボックス 26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68" name="テキスト ボックス 26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69" name="テキスト ボックス 26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70" name="テキスト ボックス 26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40</xdr:row>
      <xdr:rowOff>71120</xdr:rowOff>
    </xdr:from>
    <xdr:to>
      <xdr:col>23</xdr:col>
      <xdr:colOff>568325</xdr:colOff>
      <xdr:row>41</xdr:row>
      <xdr:rowOff>1270</xdr:rowOff>
    </xdr:to>
    <xdr:sp macro="" textlink="">
      <xdr:nvSpPr>
        <xdr:cNvPr id="271" name="円/楕円 270"/>
        <xdr:cNvSpPr/>
      </xdr:nvSpPr>
      <xdr:spPr>
        <a:xfrm>
          <a:off x="162687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40</xdr:row>
      <xdr:rowOff>24147</xdr:rowOff>
    </xdr:from>
    <xdr:ext cx="405111" cy="259045"/>
    <xdr:sp macro="" textlink="">
      <xdr:nvSpPr>
        <xdr:cNvPr id="272" name="【一般廃棄物処理施設】&#10;有形固定資産減価償却率該当値テキスト"/>
        <xdr:cNvSpPr txBox="1"/>
      </xdr:nvSpPr>
      <xdr:spPr>
        <a:xfrm>
          <a:off x="16408400" y="688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73" name="正方形/長方形 27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74" name="正方形/長方形 27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75" name="正方形/長方形 27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76" name="正方形/長方形 27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77" name="正方形/長方形 27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78" name="正方形/長方形 27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79" name="正方形/長方形 27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78,404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80" name="正方形/長方形 27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81" name="テキスト ボックス 28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82" name="直線コネクタ 28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43</xdr:row>
      <xdr:rowOff>105427</xdr:rowOff>
    </xdr:from>
    <xdr:ext cx="248786" cy="259045"/>
    <xdr:sp macro="" textlink="">
      <xdr:nvSpPr>
        <xdr:cNvPr id="283" name="テキスト ボックス 282"/>
        <xdr:cNvSpPr txBox="1"/>
      </xdr:nvSpPr>
      <xdr:spPr>
        <a:xfrm>
          <a:off x="18039214" y="747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42</xdr:row>
      <xdr:rowOff>38100</xdr:rowOff>
    </xdr:from>
    <xdr:to>
      <xdr:col>33</xdr:col>
      <xdr:colOff>314325</xdr:colOff>
      <xdr:row>42</xdr:row>
      <xdr:rowOff>38100</xdr:rowOff>
    </xdr:to>
    <xdr:cxnSp macro="">
      <xdr:nvCxnSpPr>
        <xdr:cNvPr id="284" name="直線コネクタ 28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41</xdr:row>
      <xdr:rowOff>67327</xdr:rowOff>
    </xdr:from>
    <xdr:ext cx="531299" cy="259045"/>
    <xdr:sp macro="" textlink="">
      <xdr:nvSpPr>
        <xdr:cNvPr id="285" name="テキスト ボックス 284"/>
        <xdr:cNvSpPr txBox="1"/>
      </xdr:nvSpPr>
      <xdr:spPr>
        <a:xfrm>
          <a:off x="17756701" y="709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286" name="直線コネクタ 28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287" name="テキスト ボックス 286"/>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288" name="直線コネクタ 28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162577</xdr:rowOff>
    </xdr:from>
    <xdr:ext cx="531299" cy="259045"/>
    <xdr:sp macro="" textlink="">
      <xdr:nvSpPr>
        <xdr:cNvPr id="289" name="テキスト ボックス 288"/>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290" name="直線コネクタ 28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124477</xdr:rowOff>
    </xdr:from>
    <xdr:ext cx="531299" cy="259045"/>
    <xdr:sp macro="" textlink="">
      <xdr:nvSpPr>
        <xdr:cNvPr id="291" name="テキスト ボックス 290"/>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292" name="直線コネクタ 29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293" name="テキスト ボックス 292"/>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94" name="直線コネクタ 29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295" name="テキスト ボックス 29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9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41</xdr:row>
      <xdr:rowOff>155753</xdr:rowOff>
    </xdr:from>
    <xdr:to>
      <xdr:col>32</xdr:col>
      <xdr:colOff>186689</xdr:colOff>
      <xdr:row>41</xdr:row>
      <xdr:rowOff>159220</xdr:rowOff>
    </xdr:to>
    <xdr:cxnSp macro="">
      <xdr:nvCxnSpPr>
        <xdr:cNvPr id="297" name="直線コネクタ 296"/>
        <xdr:cNvCxnSpPr/>
      </xdr:nvCxnSpPr>
      <xdr:spPr>
        <a:xfrm flipV="1">
          <a:off x="22160864" y="7185203"/>
          <a:ext cx="0" cy="3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140530</xdr:rowOff>
    </xdr:from>
    <xdr:ext cx="534377" cy="259045"/>
    <xdr:sp macro="" textlink="">
      <xdr:nvSpPr>
        <xdr:cNvPr id="298" name="【一般廃棄物処理施設】&#10;一人当たり有形固定資産（償却資産）額最小値テキスト"/>
        <xdr:cNvSpPr txBox="1"/>
      </xdr:nvSpPr>
      <xdr:spPr>
        <a:xfrm>
          <a:off x="22250400" y="734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22,642</a:t>
          </a:r>
          <a:endParaRPr kumimoji="1" lang="ja-JP" altLang="en-US" sz="1000" b="1">
            <a:latin typeface="ＭＳ Ｐゴシック"/>
          </a:endParaRPr>
        </a:p>
      </xdr:txBody>
    </xdr:sp>
    <xdr:clientData/>
  </xdr:oneCellAnchor>
  <xdr:twoCellAnchor>
    <xdr:from>
      <xdr:col>32</xdr:col>
      <xdr:colOff>98425</xdr:colOff>
      <xdr:row>41</xdr:row>
      <xdr:rowOff>159220</xdr:rowOff>
    </xdr:from>
    <xdr:to>
      <xdr:col>32</xdr:col>
      <xdr:colOff>276225</xdr:colOff>
      <xdr:row>41</xdr:row>
      <xdr:rowOff>159220</xdr:rowOff>
    </xdr:to>
    <xdr:cxnSp macro="">
      <xdr:nvCxnSpPr>
        <xdr:cNvPr id="299" name="直線コネクタ 298"/>
        <xdr:cNvCxnSpPr/>
      </xdr:nvCxnSpPr>
      <xdr:spPr>
        <a:xfrm>
          <a:off x="22072600" y="7188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102430</xdr:rowOff>
    </xdr:from>
    <xdr:ext cx="534377" cy="259045"/>
    <xdr:sp macro="" textlink="">
      <xdr:nvSpPr>
        <xdr:cNvPr id="300" name="【一般廃棄物処理施設】&#10;一人当たり有形固定資産（償却資産）額最大値テキスト"/>
        <xdr:cNvSpPr txBox="1"/>
      </xdr:nvSpPr>
      <xdr:spPr>
        <a:xfrm>
          <a:off x="22250400" y="6960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22,824</a:t>
          </a:r>
          <a:endParaRPr kumimoji="1" lang="ja-JP" altLang="en-US" sz="1000" b="1">
            <a:latin typeface="ＭＳ Ｐゴシック"/>
          </a:endParaRPr>
        </a:p>
      </xdr:txBody>
    </xdr:sp>
    <xdr:clientData/>
  </xdr:oneCellAnchor>
  <xdr:twoCellAnchor>
    <xdr:from>
      <xdr:col>32</xdr:col>
      <xdr:colOff>98425</xdr:colOff>
      <xdr:row>41</xdr:row>
      <xdr:rowOff>155753</xdr:rowOff>
    </xdr:from>
    <xdr:to>
      <xdr:col>32</xdr:col>
      <xdr:colOff>276225</xdr:colOff>
      <xdr:row>41</xdr:row>
      <xdr:rowOff>155753</xdr:rowOff>
    </xdr:to>
    <xdr:cxnSp macro="">
      <xdr:nvCxnSpPr>
        <xdr:cNvPr id="301" name="直線コネクタ 300"/>
        <xdr:cNvCxnSpPr/>
      </xdr:nvCxnSpPr>
      <xdr:spPr>
        <a:xfrm>
          <a:off x="22072600" y="7185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13530</xdr:rowOff>
    </xdr:from>
    <xdr:ext cx="534377" cy="259045"/>
    <xdr:sp macro="" textlink="">
      <xdr:nvSpPr>
        <xdr:cNvPr id="302" name="【一般廃棄物処理施設】&#10;一人当たり有形固定資産（償却資産）額平均値テキスト"/>
        <xdr:cNvSpPr txBox="1"/>
      </xdr:nvSpPr>
      <xdr:spPr>
        <a:xfrm>
          <a:off x="22250400" y="7214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22,720</a:t>
          </a:r>
          <a:endParaRPr kumimoji="1" lang="ja-JP" altLang="en-US" sz="1000" b="1">
            <a:solidFill>
              <a:srgbClr val="000080"/>
            </a:solidFill>
            <a:latin typeface="ＭＳ Ｐゴシック"/>
          </a:endParaRPr>
        </a:p>
      </xdr:txBody>
    </xdr:sp>
    <xdr:clientData/>
  </xdr:oneCellAnchor>
  <xdr:twoCellAnchor>
    <xdr:from>
      <xdr:col>32</xdr:col>
      <xdr:colOff>136525</xdr:colOff>
      <xdr:row>41</xdr:row>
      <xdr:rowOff>106934</xdr:rowOff>
    </xdr:from>
    <xdr:to>
      <xdr:col>32</xdr:col>
      <xdr:colOff>238125</xdr:colOff>
      <xdr:row>42</xdr:row>
      <xdr:rowOff>37084</xdr:rowOff>
    </xdr:to>
    <xdr:sp macro="" textlink="">
      <xdr:nvSpPr>
        <xdr:cNvPr id="303" name="フローチャート : 判断 302"/>
        <xdr:cNvSpPr/>
      </xdr:nvSpPr>
      <xdr:spPr>
        <a:xfrm>
          <a:off x="22110700" y="7136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32</xdr:row>
      <xdr:rowOff>153321</xdr:rowOff>
    </xdr:from>
    <xdr:to>
      <xdr:col>31</xdr:col>
      <xdr:colOff>85725</xdr:colOff>
      <xdr:row>33</xdr:row>
      <xdr:rowOff>83471</xdr:rowOff>
    </xdr:to>
    <xdr:sp macro="" textlink="">
      <xdr:nvSpPr>
        <xdr:cNvPr id="304" name="フローチャート : 判断 303"/>
        <xdr:cNvSpPr/>
      </xdr:nvSpPr>
      <xdr:spPr>
        <a:xfrm>
          <a:off x="21272500" y="563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31</xdr:row>
      <xdr:rowOff>99998</xdr:rowOff>
    </xdr:from>
    <xdr:ext cx="599010" cy="259045"/>
    <xdr:sp macro="" textlink="">
      <xdr:nvSpPr>
        <xdr:cNvPr id="305" name="n_1aveValue【一般廃棄物処理施設】&#10;一人当たり有形固定資産（償却資産）額"/>
        <xdr:cNvSpPr txBox="1"/>
      </xdr:nvSpPr>
      <xdr:spPr>
        <a:xfrm>
          <a:off x="21011094" y="541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101,285</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306" name="テキスト ボックス 30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07" name="テキスト ボックス 30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08" name="テキスト ボックス 30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09" name="テキスト ボックス 30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10" name="テキスト ボックス 30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41</xdr:row>
      <xdr:rowOff>104953</xdr:rowOff>
    </xdr:from>
    <xdr:to>
      <xdr:col>32</xdr:col>
      <xdr:colOff>238125</xdr:colOff>
      <xdr:row>42</xdr:row>
      <xdr:rowOff>35103</xdr:rowOff>
    </xdr:to>
    <xdr:sp macro="" textlink="">
      <xdr:nvSpPr>
        <xdr:cNvPr id="311" name="円/楕円 310"/>
        <xdr:cNvSpPr/>
      </xdr:nvSpPr>
      <xdr:spPr>
        <a:xfrm>
          <a:off x="22110700" y="7134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41</xdr:row>
      <xdr:rowOff>57980</xdr:rowOff>
    </xdr:from>
    <xdr:ext cx="534377" cy="259045"/>
    <xdr:sp macro="" textlink="">
      <xdr:nvSpPr>
        <xdr:cNvPr id="312" name="【一般廃棄物処理施設】&#10;一人当たり有形固定資産（償却資産）額該当値テキスト"/>
        <xdr:cNvSpPr txBox="1"/>
      </xdr:nvSpPr>
      <xdr:spPr>
        <a:xfrm>
          <a:off x="22250400" y="7087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22,824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13" name="正方形/長方形 31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14" name="正方形/長方形 31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15" name="正方形/長方形 31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16" name="正方形/長方形 31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17" name="正方形/長方形 31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18" name="正方形/長方形 31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19" name="正方形/長方形 31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20" name="正方形/長方形 31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21" name="テキスト ボックス 32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22" name="直線コネクタ 32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23" name="テキスト ボックス 32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24" name="直線コネクタ 32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25" name="テキスト ボックス 32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26" name="直線コネクタ 32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27" name="テキスト ボックス 32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28" name="直線コネクタ 32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29" name="テキスト ボックス 32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30" name="直線コネクタ 32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31" name="テキスト ボックス 33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32" name="直線コネクタ 33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124477</xdr:rowOff>
    </xdr:from>
    <xdr:ext cx="467179" cy="259045"/>
    <xdr:sp macro="" textlink="">
      <xdr:nvSpPr>
        <xdr:cNvPr id="333" name="テキスト ボックス 332"/>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34" name="直線コネクタ 33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35" name="テキスト ボックス 33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3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97155</xdr:rowOff>
    </xdr:from>
    <xdr:to>
      <xdr:col>23</xdr:col>
      <xdr:colOff>516889</xdr:colOff>
      <xdr:row>63</xdr:row>
      <xdr:rowOff>133350</xdr:rowOff>
    </xdr:to>
    <xdr:cxnSp macro="">
      <xdr:nvCxnSpPr>
        <xdr:cNvPr id="337" name="直線コネクタ 336"/>
        <xdr:cNvCxnSpPr/>
      </xdr:nvCxnSpPr>
      <xdr:spPr>
        <a:xfrm flipV="1">
          <a:off x="16318864" y="9526905"/>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137177</xdr:rowOff>
    </xdr:from>
    <xdr:ext cx="405111" cy="259045"/>
    <xdr:sp macro="" textlink="">
      <xdr:nvSpPr>
        <xdr:cNvPr id="338" name="【保健センター・保健所】&#10;有形固定資産減価償却率最小値テキスト"/>
        <xdr:cNvSpPr txBox="1"/>
      </xdr:nvSpPr>
      <xdr:spPr>
        <a:xfrm>
          <a:off x="16408400" y="1093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428625</xdr:colOff>
      <xdr:row>63</xdr:row>
      <xdr:rowOff>133350</xdr:rowOff>
    </xdr:from>
    <xdr:to>
      <xdr:col>23</xdr:col>
      <xdr:colOff>606425</xdr:colOff>
      <xdr:row>63</xdr:row>
      <xdr:rowOff>133350</xdr:rowOff>
    </xdr:to>
    <xdr:cxnSp macro="">
      <xdr:nvCxnSpPr>
        <xdr:cNvPr id="339" name="直線コネクタ 338"/>
        <xdr:cNvCxnSpPr/>
      </xdr:nvCxnSpPr>
      <xdr:spPr>
        <a:xfrm>
          <a:off x="16230600" y="1093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43832</xdr:rowOff>
    </xdr:from>
    <xdr:ext cx="405111" cy="259045"/>
    <xdr:sp macro="" textlink="">
      <xdr:nvSpPr>
        <xdr:cNvPr id="340" name="【保健センター・保健所】&#10;有形固定資産減価償却率最大値テキスト"/>
        <xdr:cNvSpPr txBox="1"/>
      </xdr:nvSpPr>
      <xdr:spPr>
        <a:xfrm>
          <a:off x="16408400" y="930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23</xdr:col>
      <xdr:colOff>428625</xdr:colOff>
      <xdr:row>55</xdr:row>
      <xdr:rowOff>97155</xdr:rowOff>
    </xdr:from>
    <xdr:to>
      <xdr:col>23</xdr:col>
      <xdr:colOff>606425</xdr:colOff>
      <xdr:row>55</xdr:row>
      <xdr:rowOff>97155</xdr:rowOff>
    </xdr:to>
    <xdr:cxnSp macro="">
      <xdr:nvCxnSpPr>
        <xdr:cNvPr id="341" name="直線コネクタ 340"/>
        <xdr:cNvCxnSpPr/>
      </xdr:nvCxnSpPr>
      <xdr:spPr>
        <a:xfrm>
          <a:off x="16230600" y="952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139082</xdr:rowOff>
    </xdr:from>
    <xdr:ext cx="405111" cy="259045"/>
    <xdr:sp macro="" textlink="">
      <xdr:nvSpPr>
        <xdr:cNvPr id="342" name="【保健センター・保健所】&#10;有形固定資産減価償却率平均値テキスト"/>
        <xdr:cNvSpPr txBox="1"/>
      </xdr:nvSpPr>
      <xdr:spPr>
        <a:xfrm>
          <a:off x="16408400" y="10426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48.9</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160655</xdr:rowOff>
    </xdr:from>
    <xdr:to>
      <xdr:col>23</xdr:col>
      <xdr:colOff>568325</xdr:colOff>
      <xdr:row>61</xdr:row>
      <xdr:rowOff>90805</xdr:rowOff>
    </xdr:to>
    <xdr:sp macro="" textlink="">
      <xdr:nvSpPr>
        <xdr:cNvPr id="343" name="フローチャート : 判断 342"/>
        <xdr:cNvSpPr/>
      </xdr:nvSpPr>
      <xdr:spPr>
        <a:xfrm>
          <a:off x="16268700" y="1044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36830</xdr:rowOff>
    </xdr:from>
    <xdr:to>
      <xdr:col>22</xdr:col>
      <xdr:colOff>415925</xdr:colOff>
      <xdr:row>60</xdr:row>
      <xdr:rowOff>138430</xdr:rowOff>
    </xdr:to>
    <xdr:sp macro="" textlink="">
      <xdr:nvSpPr>
        <xdr:cNvPr id="344" name="フローチャート : 判断 343"/>
        <xdr:cNvSpPr/>
      </xdr:nvSpPr>
      <xdr:spPr>
        <a:xfrm>
          <a:off x="15430500" y="103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129557</xdr:rowOff>
    </xdr:from>
    <xdr:ext cx="405111" cy="259045"/>
    <xdr:sp macro="" textlink="">
      <xdr:nvSpPr>
        <xdr:cNvPr id="345" name="n_1aveValue【保健センター・保健所】&#10;有形固定資産減価償却率"/>
        <xdr:cNvSpPr txBox="1"/>
      </xdr:nvSpPr>
      <xdr:spPr>
        <a:xfrm>
          <a:off x="15266043" y="1041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46" name="テキスト ボックス 3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47" name="テキスト ボックス 3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48" name="テキスト ボックス 3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49" name="テキスト ボックス 3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50" name="テキスト ボックス 3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111125</xdr:rowOff>
    </xdr:from>
    <xdr:to>
      <xdr:col>23</xdr:col>
      <xdr:colOff>568325</xdr:colOff>
      <xdr:row>59</xdr:row>
      <xdr:rowOff>41275</xdr:rowOff>
    </xdr:to>
    <xdr:sp macro="" textlink="">
      <xdr:nvSpPr>
        <xdr:cNvPr id="351" name="円/楕円 350"/>
        <xdr:cNvSpPr/>
      </xdr:nvSpPr>
      <xdr:spPr>
        <a:xfrm>
          <a:off x="16268700" y="1005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57</xdr:row>
      <xdr:rowOff>134002</xdr:rowOff>
    </xdr:from>
    <xdr:ext cx="405111" cy="259045"/>
    <xdr:sp macro="" textlink="">
      <xdr:nvSpPr>
        <xdr:cNvPr id="352" name="【保健センター・保健所】&#10;有形固定資産減価償却率該当値テキスト"/>
        <xdr:cNvSpPr txBox="1"/>
      </xdr:nvSpPr>
      <xdr:spPr>
        <a:xfrm>
          <a:off x="16408400" y="990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135890</xdr:rowOff>
    </xdr:from>
    <xdr:to>
      <xdr:col>22</xdr:col>
      <xdr:colOff>415925</xdr:colOff>
      <xdr:row>59</xdr:row>
      <xdr:rowOff>66040</xdr:rowOff>
    </xdr:to>
    <xdr:sp macro="" textlink="">
      <xdr:nvSpPr>
        <xdr:cNvPr id="353" name="円/楕円 352"/>
        <xdr:cNvSpPr/>
      </xdr:nvSpPr>
      <xdr:spPr>
        <a:xfrm>
          <a:off x="15430500" y="1007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58</xdr:row>
      <xdr:rowOff>161925</xdr:rowOff>
    </xdr:from>
    <xdr:to>
      <xdr:col>23</xdr:col>
      <xdr:colOff>517525</xdr:colOff>
      <xdr:row>59</xdr:row>
      <xdr:rowOff>15240</xdr:rowOff>
    </xdr:to>
    <xdr:cxnSp macro="">
      <xdr:nvCxnSpPr>
        <xdr:cNvPr id="354" name="直線コネクタ 353"/>
        <xdr:cNvCxnSpPr/>
      </xdr:nvCxnSpPr>
      <xdr:spPr>
        <a:xfrm flipV="1">
          <a:off x="15481300" y="1010602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57</xdr:row>
      <xdr:rowOff>82567</xdr:rowOff>
    </xdr:from>
    <xdr:ext cx="405111" cy="259045"/>
    <xdr:sp macro="" textlink="">
      <xdr:nvSpPr>
        <xdr:cNvPr id="355" name="n_1mainValue【保健センター・保健所】&#10;有形固定資産減価償却率"/>
        <xdr:cNvSpPr txBox="1"/>
      </xdr:nvSpPr>
      <xdr:spPr>
        <a:xfrm>
          <a:off x="15266043"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56" name="正方形/長方形 35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57" name="正方形/長方形 35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58" name="正方形/長方形 35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59" name="正方形/長方形 35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60" name="正方形/長方形 35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61" name="正方形/長方形 36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62" name="正方形/長方形 36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63" name="正方形/長方形 36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64" name="テキスト ボックス 36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65" name="直線コネクタ 36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66" name="テキスト ボックス 36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367" name="直線コネクタ 36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368" name="テキスト ボックス 36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369" name="直線コネクタ 36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370" name="テキスト ボックス 36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371" name="直線コネクタ 37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372" name="テキスト ボックス 37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373" name="直線コネクタ 37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374" name="テキスト ボックス 37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375" name="直線コネクタ 37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376" name="テキスト ボックス 37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77" name="直線コネクタ 37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78" name="テキスト ボックス 37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7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0</xdr:rowOff>
    </xdr:from>
    <xdr:to>
      <xdr:col>32</xdr:col>
      <xdr:colOff>186689</xdr:colOff>
      <xdr:row>64</xdr:row>
      <xdr:rowOff>152400</xdr:rowOff>
    </xdr:to>
    <xdr:cxnSp macro="">
      <xdr:nvCxnSpPr>
        <xdr:cNvPr id="380" name="直線コネクタ 379"/>
        <xdr:cNvCxnSpPr/>
      </xdr:nvCxnSpPr>
      <xdr:spPr>
        <a:xfrm flipV="1">
          <a:off x="22160864" y="96012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156227</xdr:rowOff>
    </xdr:from>
    <xdr:ext cx="469744" cy="259045"/>
    <xdr:sp macro="" textlink="">
      <xdr:nvSpPr>
        <xdr:cNvPr id="381" name="【保健センター・保健所】&#10;一人当たり面積最小値テキスト"/>
        <xdr:cNvSpPr txBox="1"/>
      </xdr:nvSpPr>
      <xdr:spPr>
        <a:xfrm>
          <a:off x="22250400" y="1112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0.024</a:t>
          </a:r>
          <a:endParaRPr kumimoji="1" lang="ja-JP" altLang="en-US" sz="1000" b="1">
            <a:latin typeface="ＭＳ Ｐゴシック"/>
          </a:endParaRPr>
        </a:p>
      </xdr:txBody>
    </xdr:sp>
    <xdr:clientData/>
  </xdr:oneCellAnchor>
  <xdr:twoCellAnchor>
    <xdr:from>
      <xdr:col>32</xdr:col>
      <xdr:colOff>98425</xdr:colOff>
      <xdr:row>64</xdr:row>
      <xdr:rowOff>152400</xdr:rowOff>
    </xdr:from>
    <xdr:to>
      <xdr:col>32</xdr:col>
      <xdr:colOff>276225</xdr:colOff>
      <xdr:row>64</xdr:row>
      <xdr:rowOff>152400</xdr:rowOff>
    </xdr:to>
    <xdr:cxnSp macro="">
      <xdr:nvCxnSpPr>
        <xdr:cNvPr id="382" name="直線コネクタ 381"/>
        <xdr:cNvCxnSpPr/>
      </xdr:nvCxnSpPr>
      <xdr:spPr>
        <a:xfrm>
          <a:off x="22072600" y="1112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118127</xdr:rowOff>
    </xdr:from>
    <xdr:ext cx="469744" cy="259045"/>
    <xdr:sp macro="" textlink="">
      <xdr:nvSpPr>
        <xdr:cNvPr id="383" name="【保健センター・保健所】&#10;一人当たり面積最大値テキスト"/>
        <xdr:cNvSpPr txBox="1"/>
      </xdr:nvSpPr>
      <xdr:spPr>
        <a:xfrm>
          <a:off x="222504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0.144</a:t>
          </a:r>
          <a:endParaRPr kumimoji="1" lang="ja-JP" altLang="en-US" sz="1000" b="1">
            <a:latin typeface="ＭＳ Ｐゴシック"/>
          </a:endParaRPr>
        </a:p>
      </xdr:txBody>
    </xdr:sp>
    <xdr:clientData/>
  </xdr:oneCellAnchor>
  <xdr:twoCellAnchor>
    <xdr:from>
      <xdr:col>32</xdr:col>
      <xdr:colOff>98425</xdr:colOff>
      <xdr:row>56</xdr:row>
      <xdr:rowOff>0</xdr:rowOff>
    </xdr:from>
    <xdr:to>
      <xdr:col>32</xdr:col>
      <xdr:colOff>276225</xdr:colOff>
      <xdr:row>56</xdr:row>
      <xdr:rowOff>0</xdr:rowOff>
    </xdr:to>
    <xdr:cxnSp macro="">
      <xdr:nvCxnSpPr>
        <xdr:cNvPr id="384" name="直線コネクタ 383"/>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54627</xdr:rowOff>
    </xdr:from>
    <xdr:ext cx="469744" cy="259045"/>
    <xdr:sp macro="" textlink="">
      <xdr:nvSpPr>
        <xdr:cNvPr id="385" name="【保健センター・保健所】&#10;一人当たり面積平均値テキスト"/>
        <xdr:cNvSpPr txBox="1"/>
      </xdr:nvSpPr>
      <xdr:spPr>
        <a:xfrm>
          <a:off x="22250400" y="10341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0.070</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31750</xdr:rowOff>
    </xdr:from>
    <xdr:to>
      <xdr:col>32</xdr:col>
      <xdr:colOff>238125</xdr:colOff>
      <xdr:row>61</xdr:row>
      <xdr:rowOff>133350</xdr:rowOff>
    </xdr:to>
    <xdr:sp macro="" textlink="">
      <xdr:nvSpPr>
        <xdr:cNvPr id="386" name="フローチャート : 判断 385"/>
        <xdr:cNvSpPr/>
      </xdr:nvSpPr>
      <xdr:spPr>
        <a:xfrm>
          <a:off x="221107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133350</xdr:rowOff>
    </xdr:from>
    <xdr:to>
      <xdr:col>31</xdr:col>
      <xdr:colOff>85725</xdr:colOff>
      <xdr:row>60</xdr:row>
      <xdr:rowOff>63500</xdr:rowOff>
    </xdr:to>
    <xdr:sp macro="" textlink="">
      <xdr:nvSpPr>
        <xdr:cNvPr id="387" name="フローチャート : 判断 386"/>
        <xdr:cNvSpPr/>
      </xdr:nvSpPr>
      <xdr:spPr>
        <a:xfrm>
          <a:off x="21272500" y="1024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80027</xdr:rowOff>
    </xdr:from>
    <xdr:ext cx="469744" cy="259045"/>
    <xdr:sp macro="" textlink="">
      <xdr:nvSpPr>
        <xdr:cNvPr id="388" name="n_1aveValue【保健センター・保健所】&#10;一人当たり面積"/>
        <xdr:cNvSpPr txBox="1"/>
      </xdr:nvSpPr>
      <xdr:spPr>
        <a:xfrm>
          <a:off x="21075727" y="1002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0.089</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389" name="テキスト ボックス 38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90" name="テキスト ボックス 38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91" name="テキスト ボックス 39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92" name="テキスト ボックス 39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93" name="テキスト ボックス 39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62</xdr:row>
      <xdr:rowOff>165100</xdr:rowOff>
    </xdr:from>
    <xdr:to>
      <xdr:col>32</xdr:col>
      <xdr:colOff>238125</xdr:colOff>
      <xdr:row>63</xdr:row>
      <xdr:rowOff>95250</xdr:rowOff>
    </xdr:to>
    <xdr:sp macro="" textlink="">
      <xdr:nvSpPr>
        <xdr:cNvPr id="394" name="円/楕円 393"/>
        <xdr:cNvSpPr/>
      </xdr:nvSpPr>
      <xdr:spPr>
        <a:xfrm>
          <a:off x="22110700" y="1079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143527</xdr:rowOff>
    </xdr:from>
    <xdr:ext cx="469744" cy="259045"/>
    <xdr:sp macro="" textlink="">
      <xdr:nvSpPr>
        <xdr:cNvPr id="395" name="【保健センター・保健所】&#10;一人当たり面積該当値テキスト"/>
        <xdr:cNvSpPr txBox="1"/>
      </xdr:nvSpPr>
      <xdr:spPr>
        <a:xfrm>
          <a:off x="22250400" y="1077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0.046</a:t>
          </a:r>
          <a:endParaRPr kumimoji="1" lang="ja-JP" altLang="en-US" sz="1000" b="1">
            <a:solidFill>
              <a:srgbClr val="FF0000"/>
            </a:solidFill>
            <a:latin typeface="ＭＳ Ｐゴシック"/>
          </a:endParaRPr>
        </a:p>
      </xdr:txBody>
    </xdr:sp>
    <xdr:clientData/>
  </xdr:oneCellAnchor>
  <xdr:twoCellAnchor>
    <xdr:from>
      <xdr:col>30</xdr:col>
      <xdr:colOff>669925</xdr:colOff>
      <xdr:row>63</xdr:row>
      <xdr:rowOff>6350</xdr:rowOff>
    </xdr:from>
    <xdr:to>
      <xdr:col>31</xdr:col>
      <xdr:colOff>85725</xdr:colOff>
      <xdr:row>63</xdr:row>
      <xdr:rowOff>107950</xdr:rowOff>
    </xdr:to>
    <xdr:sp macro="" textlink="">
      <xdr:nvSpPr>
        <xdr:cNvPr id="396" name="円/楕円 395"/>
        <xdr:cNvSpPr/>
      </xdr:nvSpPr>
      <xdr:spPr>
        <a:xfrm>
          <a:off x="21272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63</xdr:row>
      <xdr:rowOff>44450</xdr:rowOff>
    </xdr:from>
    <xdr:to>
      <xdr:col>32</xdr:col>
      <xdr:colOff>187325</xdr:colOff>
      <xdr:row>63</xdr:row>
      <xdr:rowOff>57150</xdr:rowOff>
    </xdr:to>
    <xdr:cxnSp macro="">
      <xdr:nvCxnSpPr>
        <xdr:cNvPr id="397" name="直線コネクタ 396"/>
        <xdr:cNvCxnSpPr/>
      </xdr:nvCxnSpPr>
      <xdr:spPr>
        <a:xfrm flipV="1">
          <a:off x="21323300" y="108458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63</xdr:row>
      <xdr:rowOff>99077</xdr:rowOff>
    </xdr:from>
    <xdr:ext cx="469744" cy="259045"/>
    <xdr:sp macro="" textlink="">
      <xdr:nvSpPr>
        <xdr:cNvPr id="398" name="n_1mainValue【保健センター・保健所】&#10;一人当たり面積"/>
        <xdr:cNvSpPr txBox="1"/>
      </xdr:nvSpPr>
      <xdr:spPr>
        <a:xfrm>
          <a:off x="210757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0.045</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99" name="正方形/長方形 39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00" name="正方形/長方形 39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01" name="正方形/長方形 40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7/10</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02" name="正方形/長方形 40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03" name="正方形/長方形 40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04" name="正方形/長方形 40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05" name="正方形/長方形 40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06" name="正方形/長方形 40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07" name="テキスト ボックス 40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08" name="直線コネクタ 40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09" name="テキスト ボックス 40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10" name="直線コネクタ 40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11" name="テキスト ボックス 41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12" name="直線コネクタ 41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13" name="テキスト ボックス 41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14" name="直線コネクタ 41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15" name="テキスト ボックス 41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16" name="直線コネクタ 41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17" name="テキスト ボックス 41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18" name="直線コネクタ 41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19" name="テキスト ボックス 418"/>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20" name="直線コネクタ 41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21" name="テキスト ボックス 42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2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49530</xdr:rowOff>
    </xdr:from>
    <xdr:to>
      <xdr:col>23</xdr:col>
      <xdr:colOff>516889</xdr:colOff>
      <xdr:row>85</xdr:row>
      <xdr:rowOff>135255</xdr:rowOff>
    </xdr:to>
    <xdr:cxnSp macro="">
      <xdr:nvCxnSpPr>
        <xdr:cNvPr id="423" name="直線コネクタ 422"/>
        <xdr:cNvCxnSpPr/>
      </xdr:nvCxnSpPr>
      <xdr:spPr>
        <a:xfrm flipV="1">
          <a:off x="16318864" y="13422630"/>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139082</xdr:rowOff>
    </xdr:from>
    <xdr:ext cx="405111" cy="259045"/>
    <xdr:sp macro="" textlink="">
      <xdr:nvSpPr>
        <xdr:cNvPr id="424" name="【消防施設】&#10;有形固定資産減価償却率最小値テキスト"/>
        <xdr:cNvSpPr txBox="1"/>
      </xdr:nvSpPr>
      <xdr:spPr>
        <a:xfrm>
          <a:off x="16408400" y="1471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23</xdr:col>
      <xdr:colOff>428625</xdr:colOff>
      <xdr:row>85</xdr:row>
      <xdr:rowOff>135255</xdr:rowOff>
    </xdr:from>
    <xdr:to>
      <xdr:col>23</xdr:col>
      <xdr:colOff>606425</xdr:colOff>
      <xdr:row>85</xdr:row>
      <xdr:rowOff>135255</xdr:rowOff>
    </xdr:to>
    <xdr:cxnSp macro="">
      <xdr:nvCxnSpPr>
        <xdr:cNvPr id="425" name="直線コネクタ 424"/>
        <xdr:cNvCxnSpPr/>
      </xdr:nvCxnSpPr>
      <xdr:spPr>
        <a:xfrm>
          <a:off x="16230600" y="1470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167657</xdr:rowOff>
    </xdr:from>
    <xdr:ext cx="405111" cy="259045"/>
    <xdr:sp macro="" textlink="">
      <xdr:nvSpPr>
        <xdr:cNvPr id="426" name="【消防施設】&#10;有形固定資産減価償却率最大値テキスト"/>
        <xdr:cNvSpPr txBox="1"/>
      </xdr:nvSpPr>
      <xdr:spPr>
        <a:xfrm>
          <a:off x="16408400" y="1319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23</xdr:col>
      <xdr:colOff>428625</xdr:colOff>
      <xdr:row>78</xdr:row>
      <xdr:rowOff>49530</xdr:rowOff>
    </xdr:from>
    <xdr:to>
      <xdr:col>23</xdr:col>
      <xdr:colOff>606425</xdr:colOff>
      <xdr:row>78</xdr:row>
      <xdr:rowOff>49530</xdr:rowOff>
    </xdr:to>
    <xdr:cxnSp macro="">
      <xdr:nvCxnSpPr>
        <xdr:cNvPr id="427" name="直線コネクタ 426"/>
        <xdr:cNvCxnSpPr/>
      </xdr:nvCxnSpPr>
      <xdr:spPr>
        <a:xfrm>
          <a:off x="16230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139716</xdr:rowOff>
    </xdr:from>
    <xdr:ext cx="405111" cy="259045"/>
    <xdr:sp macro="" textlink="">
      <xdr:nvSpPr>
        <xdr:cNvPr id="428" name="【消防施設】&#10;有形固定資産減価償却率平均値テキスト"/>
        <xdr:cNvSpPr txBox="1"/>
      </xdr:nvSpPr>
      <xdr:spPr>
        <a:xfrm>
          <a:off x="16408400" y="13855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116839</xdr:rowOff>
    </xdr:from>
    <xdr:to>
      <xdr:col>23</xdr:col>
      <xdr:colOff>568325</xdr:colOff>
      <xdr:row>82</xdr:row>
      <xdr:rowOff>46989</xdr:rowOff>
    </xdr:to>
    <xdr:sp macro="" textlink="">
      <xdr:nvSpPr>
        <xdr:cNvPr id="429" name="フローチャート : 判断 428"/>
        <xdr:cNvSpPr/>
      </xdr:nvSpPr>
      <xdr:spPr>
        <a:xfrm>
          <a:off x="16268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143511</xdr:rowOff>
    </xdr:from>
    <xdr:to>
      <xdr:col>22</xdr:col>
      <xdr:colOff>415925</xdr:colOff>
      <xdr:row>82</xdr:row>
      <xdr:rowOff>73661</xdr:rowOff>
    </xdr:to>
    <xdr:sp macro="" textlink="">
      <xdr:nvSpPr>
        <xdr:cNvPr id="430" name="フローチャート : 判断 429"/>
        <xdr:cNvSpPr/>
      </xdr:nvSpPr>
      <xdr:spPr>
        <a:xfrm>
          <a:off x="15430500" y="140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80</xdr:row>
      <xdr:rowOff>90188</xdr:rowOff>
    </xdr:from>
    <xdr:ext cx="405111" cy="259045"/>
    <xdr:sp macro="" textlink="">
      <xdr:nvSpPr>
        <xdr:cNvPr id="431" name="n_1aveValue【消防施設】&#10;有形固定資産減価償却率"/>
        <xdr:cNvSpPr txBox="1"/>
      </xdr:nvSpPr>
      <xdr:spPr>
        <a:xfrm>
          <a:off x="15266043" y="1380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32" name="テキスト ボックス 43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33" name="テキスト ボックス 43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34" name="テキスト ボックス 43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35" name="テキスト ボックス 43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36" name="テキスト ボックス 43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82</xdr:row>
      <xdr:rowOff>132080</xdr:rowOff>
    </xdr:from>
    <xdr:to>
      <xdr:col>23</xdr:col>
      <xdr:colOff>568325</xdr:colOff>
      <xdr:row>83</xdr:row>
      <xdr:rowOff>62230</xdr:rowOff>
    </xdr:to>
    <xdr:sp macro="" textlink="">
      <xdr:nvSpPr>
        <xdr:cNvPr id="437" name="円/楕円 436"/>
        <xdr:cNvSpPr/>
      </xdr:nvSpPr>
      <xdr:spPr>
        <a:xfrm>
          <a:off x="16268700" y="1419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82</xdr:row>
      <xdr:rowOff>110507</xdr:rowOff>
    </xdr:from>
    <xdr:ext cx="405111" cy="259045"/>
    <xdr:sp macro="" textlink="">
      <xdr:nvSpPr>
        <xdr:cNvPr id="438" name="【消防施設】&#10;有形固定資産減価償却率該当値テキスト"/>
        <xdr:cNvSpPr txBox="1"/>
      </xdr:nvSpPr>
      <xdr:spPr>
        <a:xfrm>
          <a:off x="16408400" y="1416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52.4</a:t>
          </a:r>
          <a:endParaRPr kumimoji="1" lang="ja-JP" altLang="en-US" sz="1000" b="1">
            <a:solidFill>
              <a:srgbClr val="FF0000"/>
            </a:solidFill>
            <a:latin typeface="ＭＳ Ｐゴシック"/>
          </a:endParaRPr>
        </a:p>
      </xdr:txBody>
    </xdr:sp>
    <xdr:clientData/>
  </xdr:oneCellAnchor>
  <xdr:twoCellAnchor>
    <xdr:from>
      <xdr:col>22</xdr:col>
      <xdr:colOff>314325</xdr:colOff>
      <xdr:row>82</xdr:row>
      <xdr:rowOff>120650</xdr:rowOff>
    </xdr:from>
    <xdr:to>
      <xdr:col>22</xdr:col>
      <xdr:colOff>415925</xdr:colOff>
      <xdr:row>83</xdr:row>
      <xdr:rowOff>50800</xdr:rowOff>
    </xdr:to>
    <xdr:sp macro="" textlink="">
      <xdr:nvSpPr>
        <xdr:cNvPr id="439" name="円/楕円 438"/>
        <xdr:cNvSpPr/>
      </xdr:nvSpPr>
      <xdr:spPr>
        <a:xfrm>
          <a:off x="15430500" y="141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83</xdr:row>
      <xdr:rowOff>0</xdr:rowOff>
    </xdr:from>
    <xdr:to>
      <xdr:col>23</xdr:col>
      <xdr:colOff>517525</xdr:colOff>
      <xdr:row>83</xdr:row>
      <xdr:rowOff>11430</xdr:rowOff>
    </xdr:to>
    <xdr:cxnSp macro="">
      <xdr:nvCxnSpPr>
        <xdr:cNvPr id="440" name="直線コネクタ 439"/>
        <xdr:cNvCxnSpPr/>
      </xdr:nvCxnSpPr>
      <xdr:spPr>
        <a:xfrm>
          <a:off x="15481300" y="1423035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83</xdr:row>
      <xdr:rowOff>41927</xdr:rowOff>
    </xdr:from>
    <xdr:ext cx="405111" cy="259045"/>
    <xdr:sp macro="" textlink="">
      <xdr:nvSpPr>
        <xdr:cNvPr id="441" name="n_1mainValue【消防施設】&#10;有形固定資産減価償却率"/>
        <xdr:cNvSpPr txBox="1"/>
      </xdr:nvSpPr>
      <xdr:spPr>
        <a:xfrm>
          <a:off x="15266043"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42" name="正方形/長方形 44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43" name="正方形/長方形 44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44" name="正方形/長方形 44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45" name="正方形/長方形 44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46" name="正方形/長方形 44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47" name="正方形/長方形 44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48" name="正方形/長方形 44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49" name="正方形/長方形 44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50" name="テキスト ボックス 44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51" name="直線コネクタ 45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452" name="直線コネクタ 45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453" name="テキスト ボックス 45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454" name="直線コネクタ 45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455" name="テキスト ボックス 45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456" name="直線コネクタ 45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457" name="テキスト ボックス 45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458" name="直線コネクタ 45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459" name="テキスト ボックス 45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60" name="直線コネクタ 45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61" name="テキスト ボックス 46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6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113537</xdr:rowOff>
    </xdr:from>
    <xdr:to>
      <xdr:col>32</xdr:col>
      <xdr:colOff>186689</xdr:colOff>
      <xdr:row>86</xdr:row>
      <xdr:rowOff>28956</xdr:rowOff>
    </xdr:to>
    <xdr:cxnSp macro="">
      <xdr:nvCxnSpPr>
        <xdr:cNvPr id="463" name="直線コネクタ 462"/>
        <xdr:cNvCxnSpPr/>
      </xdr:nvCxnSpPr>
      <xdr:spPr>
        <a:xfrm flipV="1">
          <a:off x="22160864" y="13658087"/>
          <a:ext cx="0" cy="111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32783</xdr:rowOff>
    </xdr:from>
    <xdr:ext cx="469744" cy="259045"/>
    <xdr:sp macro="" textlink="">
      <xdr:nvSpPr>
        <xdr:cNvPr id="464" name="【消防施設】&#10;一人当たり面積最小値テキスト"/>
        <xdr:cNvSpPr txBox="1"/>
      </xdr:nvSpPr>
      <xdr:spPr>
        <a:xfrm>
          <a:off x="222504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0.002</a:t>
          </a:r>
          <a:endParaRPr kumimoji="1" lang="ja-JP" altLang="en-US" sz="1000" b="1">
            <a:latin typeface="ＭＳ Ｐゴシック"/>
          </a:endParaRPr>
        </a:p>
      </xdr:txBody>
    </xdr:sp>
    <xdr:clientData/>
  </xdr:oneCellAnchor>
  <xdr:twoCellAnchor>
    <xdr:from>
      <xdr:col>32</xdr:col>
      <xdr:colOff>98425</xdr:colOff>
      <xdr:row>86</xdr:row>
      <xdr:rowOff>28956</xdr:rowOff>
    </xdr:from>
    <xdr:to>
      <xdr:col>32</xdr:col>
      <xdr:colOff>276225</xdr:colOff>
      <xdr:row>86</xdr:row>
      <xdr:rowOff>28956</xdr:rowOff>
    </xdr:to>
    <xdr:cxnSp macro="">
      <xdr:nvCxnSpPr>
        <xdr:cNvPr id="465" name="直線コネクタ 464"/>
        <xdr:cNvCxnSpPr/>
      </xdr:nvCxnSpPr>
      <xdr:spPr>
        <a:xfrm>
          <a:off x="22072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78</xdr:row>
      <xdr:rowOff>60214</xdr:rowOff>
    </xdr:from>
    <xdr:ext cx="469744" cy="259045"/>
    <xdr:sp macro="" textlink="">
      <xdr:nvSpPr>
        <xdr:cNvPr id="466" name="【消防施設】&#10;一人当たり面積最大値テキスト"/>
        <xdr:cNvSpPr txBox="1"/>
      </xdr:nvSpPr>
      <xdr:spPr>
        <a:xfrm>
          <a:off x="222504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0.246</a:t>
          </a:r>
          <a:endParaRPr kumimoji="1" lang="ja-JP" altLang="en-US" sz="1000" b="1">
            <a:latin typeface="ＭＳ Ｐゴシック"/>
          </a:endParaRPr>
        </a:p>
      </xdr:txBody>
    </xdr:sp>
    <xdr:clientData/>
  </xdr:oneCellAnchor>
  <xdr:twoCellAnchor>
    <xdr:from>
      <xdr:col>32</xdr:col>
      <xdr:colOff>98425</xdr:colOff>
      <xdr:row>79</xdr:row>
      <xdr:rowOff>113537</xdr:rowOff>
    </xdr:from>
    <xdr:to>
      <xdr:col>32</xdr:col>
      <xdr:colOff>276225</xdr:colOff>
      <xdr:row>79</xdr:row>
      <xdr:rowOff>113537</xdr:rowOff>
    </xdr:to>
    <xdr:cxnSp macro="">
      <xdr:nvCxnSpPr>
        <xdr:cNvPr id="467" name="直線コネクタ 466"/>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139464</xdr:rowOff>
    </xdr:from>
    <xdr:ext cx="469744" cy="259045"/>
    <xdr:sp macro="" textlink="">
      <xdr:nvSpPr>
        <xdr:cNvPr id="468" name="【消防施設】&#10;一人当たり面積平均値テキスト"/>
        <xdr:cNvSpPr txBox="1"/>
      </xdr:nvSpPr>
      <xdr:spPr>
        <a:xfrm>
          <a:off x="22250400" y="141983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161037</xdr:rowOff>
    </xdr:from>
    <xdr:to>
      <xdr:col>32</xdr:col>
      <xdr:colOff>238125</xdr:colOff>
      <xdr:row>83</xdr:row>
      <xdr:rowOff>91187</xdr:rowOff>
    </xdr:to>
    <xdr:sp macro="" textlink="">
      <xdr:nvSpPr>
        <xdr:cNvPr id="469" name="フローチャート : 判断 468"/>
        <xdr:cNvSpPr/>
      </xdr:nvSpPr>
      <xdr:spPr>
        <a:xfrm>
          <a:off x="22110700" y="14219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53594</xdr:rowOff>
    </xdr:from>
    <xdr:to>
      <xdr:col>31</xdr:col>
      <xdr:colOff>85725</xdr:colOff>
      <xdr:row>83</xdr:row>
      <xdr:rowOff>155194</xdr:rowOff>
    </xdr:to>
    <xdr:sp macro="" textlink="">
      <xdr:nvSpPr>
        <xdr:cNvPr id="470" name="フローチャート : 判断 469"/>
        <xdr:cNvSpPr/>
      </xdr:nvSpPr>
      <xdr:spPr>
        <a:xfrm>
          <a:off x="21272500" y="1428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146321</xdr:rowOff>
    </xdr:from>
    <xdr:ext cx="469744" cy="259045"/>
    <xdr:sp macro="" textlink="">
      <xdr:nvSpPr>
        <xdr:cNvPr id="471" name="n_1aveValue【消防施設】&#10;一人当たり面積"/>
        <xdr:cNvSpPr txBox="1"/>
      </xdr:nvSpPr>
      <xdr:spPr>
        <a:xfrm>
          <a:off x="21075727" y="1437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0.098</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472" name="テキスト ボックス 47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73" name="テキスト ボックス 47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74" name="テキスト ボックス 47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75" name="テキスト ボックス 47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76" name="テキスト ボックス 47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79</xdr:row>
      <xdr:rowOff>67311</xdr:rowOff>
    </xdr:from>
    <xdr:to>
      <xdr:col>32</xdr:col>
      <xdr:colOff>238125</xdr:colOff>
      <xdr:row>79</xdr:row>
      <xdr:rowOff>168911</xdr:rowOff>
    </xdr:to>
    <xdr:sp macro="" textlink="">
      <xdr:nvSpPr>
        <xdr:cNvPr id="477" name="円/楕円 476"/>
        <xdr:cNvSpPr/>
      </xdr:nvSpPr>
      <xdr:spPr>
        <a:xfrm>
          <a:off x="22110700" y="1361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79</xdr:row>
      <xdr:rowOff>15766</xdr:rowOff>
    </xdr:from>
    <xdr:ext cx="469744" cy="259045"/>
    <xdr:sp macro="" textlink="">
      <xdr:nvSpPr>
        <xdr:cNvPr id="478" name="【消防施設】&#10;一人当たり面積該当値テキスト"/>
        <xdr:cNvSpPr txBox="1"/>
      </xdr:nvSpPr>
      <xdr:spPr>
        <a:xfrm>
          <a:off x="22250400" y="13560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0.245</a:t>
          </a:r>
          <a:endParaRPr kumimoji="1" lang="ja-JP" altLang="en-US" sz="1000" b="1">
            <a:solidFill>
              <a:srgbClr val="FF0000"/>
            </a:solidFill>
            <a:latin typeface="ＭＳ Ｐゴシック"/>
          </a:endParaRPr>
        </a:p>
      </xdr:txBody>
    </xdr:sp>
    <xdr:clientData/>
  </xdr:oneCellAnchor>
  <xdr:twoCellAnchor>
    <xdr:from>
      <xdr:col>30</xdr:col>
      <xdr:colOff>669925</xdr:colOff>
      <xdr:row>80</xdr:row>
      <xdr:rowOff>51308</xdr:rowOff>
    </xdr:from>
    <xdr:to>
      <xdr:col>31</xdr:col>
      <xdr:colOff>85725</xdr:colOff>
      <xdr:row>80</xdr:row>
      <xdr:rowOff>152908</xdr:rowOff>
    </xdr:to>
    <xdr:sp macro="" textlink="">
      <xdr:nvSpPr>
        <xdr:cNvPr id="479" name="円/楕円 478"/>
        <xdr:cNvSpPr/>
      </xdr:nvSpPr>
      <xdr:spPr>
        <a:xfrm>
          <a:off x="21272500" y="1376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79</xdr:row>
      <xdr:rowOff>118111</xdr:rowOff>
    </xdr:from>
    <xdr:to>
      <xdr:col>32</xdr:col>
      <xdr:colOff>187325</xdr:colOff>
      <xdr:row>80</xdr:row>
      <xdr:rowOff>102108</xdr:rowOff>
    </xdr:to>
    <xdr:cxnSp macro="">
      <xdr:nvCxnSpPr>
        <xdr:cNvPr id="480" name="直線コネクタ 479"/>
        <xdr:cNvCxnSpPr/>
      </xdr:nvCxnSpPr>
      <xdr:spPr>
        <a:xfrm flipV="1">
          <a:off x="21323300" y="13662661"/>
          <a:ext cx="838200" cy="15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78</xdr:row>
      <xdr:rowOff>169435</xdr:rowOff>
    </xdr:from>
    <xdr:ext cx="469744" cy="259045"/>
    <xdr:sp macro="" textlink="">
      <xdr:nvSpPr>
        <xdr:cNvPr id="481" name="n_1mainValue【消防施設】&#10;一人当たり面積"/>
        <xdr:cNvSpPr txBox="1"/>
      </xdr:nvSpPr>
      <xdr:spPr>
        <a:xfrm>
          <a:off x="21075727" y="13542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0.211</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82" name="正方形/長方形 48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83" name="正方形/長方形 48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84" name="正方形/長方形 48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85" name="正方形/長方形 48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86" name="正方形/長方形 48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87" name="正方形/長方形 48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88" name="正方形/長方形 48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89" name="正方形/長方形 48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90" name="テキスト ボックス 48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91" name="直線コネクタ 49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92" name="テキスト ボックス 491"/>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93" name="直線コネクタ 49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94" name="テキスト ボックス 493"/>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95" name="直線コネクタ 49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96" name="テキスト ボックス 49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97" name="直線コネクタ 49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98" name="テキスト ボックス 49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99" name="直線コネクタ 49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00" name="テキスト ボックス 49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01" name="直線コネクタ 50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02" name="テキスト ボックス 501"/>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03" name="直線コネクタ 50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04" name="テキスト ボックス 50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0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26670</xdr:rowOff>
    </xdr:from>
    <xdr:to>
      <xdr:col>23</xdr:col>
      <xdr:colOff>516889</xdr:colOff>
      <xdr:row>107</xdr:row>
      <xdr:rowOff>146686</xdr:rowOff>
    </xdr:to>
    <xdr:cxnSp macro="">
      <xdr:nvCxnSpPr>
        <xdr:cNvPr id="506" name="直線コネクタ 505"/>
        <xdr:cNvCxnSpPr/>
      </xdr:nvCxnSpPr>
      <xdr:spPr>
        <a:xfrm flipV="1">
          <a:off x="16318864" y="17171670"/>
          <a:ext cx="0" cy="1320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150513</xdr:rowOff>
    </xdr:from>
    <xdr:ext cx="405111" cy="259045"/>
    <xdr:sp macro="" textlink="">
      <xdr:nvSpPr>
        <xdr:cNvPr id="507" name="【庁舎】&#10;有形固定資産減価償却率最小値テキスト"/>
        <xdr:cNvSpPr txBox="1"/>
      </xdr:nvSpPr>
      <xdr:spPr>
        <a:xfrm>
          <a:off x="16408400" y="18495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23</xdr:col>
      <xdr:colOff>428625</xdr:colOff>
      <xdr:row>107</xdr:row>
      <xdr:rowOff>146686</xdr:rowOff>
    </xdr:from>
    <xdr:to>
      <xdr:col>23</xdr:col>
      <xdr:colOff>606425</xdr:colOff>
      <xdr:row>107</xdr:row>
      <xdr:rowOff>146686</xdr:rowOff>
    </xdr:to>
    <xdr:cxnSp macro="">
      <xdr:nvCxnSpPr>
        <xdr:cNvPr id="508" name="直線コネクタ 507"/>
        <xdr:cNvCxnSpPr/>
      </xdr:nvCxnSpPr>
      <xdr:spPr>
        <a:xfrm>
          <a:off x="16230600" y="1849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144797</xdr:rowOff>
    </xdr:from>
    <xdr:ext cx="405111" cy="259045"/>
    <xdr:sp macro="" textlink="">
      <xdr:nvSpPr>
        <xdr:cNvPr id="509" name="【庁舎】&#10;有形固定資産減価償却率最大値テキスト"/>
        <xdr:cNvSpPr txBox="1"/>
      </xdr:nvSpPr>
      <xdr:spPr>
        <a:xfrm>
          <a:off x="16408400" y="1694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23</xdr:col>
      <xdr:colOff>428625</xdr:colOff>
      <xdr:row>100</xdr:row>
      <xdr:rowOff>26670</xdr:rowOff>
    </xdr:from>
    <xdr:to>
      <xdr:col>23</xdr:col>
      <xdr:colOff>606425</xdr:colOff>
      <xdr:row>100</xdr:row>
      <xdr:rowOff>26670</xdr:rowOff>
    </xdr:to>
    <xdr:cxnSp macro="">
      <xdr:nvCxnSpPr>
        <xdr:cNvPr id="510" name="直線コネクタ 509"/>
        <xdr:cNvCxnSpPr/>
      </xdr:nvCxnSpPr>
      <xdr:spPr>
        <a:xfrm>
          <a:off x="16230600" y="1717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32402</xdr:rowOff>
    </xdr:from>
    <xdr:ext cx="405111" cy="259045"/>
    <xdr:sp macro="" textlink="">
      <xdr:nvSpPr>
        <xdr:cNvPr id="511" name="【庁舎】&#10;有形固定資産減価償却率平均値テキスト"/>
        <xdr:cNvSpPr txBox="1"/>
      </xdr:nvSpPr>
      <xdr:spPr>
        <a:xfrm>
          <a:off x="16408400" y="1786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53975</xdr:rowOff>
    </xdr:from>
    <xdr:to>
      <xdr:col>23</xdr:col>
      <xdr:colOff>568325</xdr:colOff>
      <xdr:row>104</xdr:row>
      <xdr:rowOff>155575</xdr:rowOff>
    </xdr:to>
    <xdr:sp macro="" textlink="">
      <xdr:nvSpPr>
        <xdr:cNvPr id="512" name="フローチャート : 判断 511"/>
        <xdr:cNvSpPr/>
      </xdr:nvSpPr>
      <xdr:spPr>
        <a:xfrm>
          <a:off x="16268700" y="1788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133986</xdr:rowOff>
    </xdr:from>
    <xdr:to>
      <xdr:col>22</xdr:col>
      <xdr:colOff>415925</xdr:colOff>
      <xdr:row>105</xdr:row>
      <xdr:rowOff>64136</xdr:rowOff>
    </xdr:to>
    <xdr:sp macro="" textlink="">
      <xdr:nvSpPr>
        <xdr:cNvPr id="513" name="フローチャート : 判断 512"/>
        <xdr:cNvSpPr/>
      </xdr:nvSpPr>
      <xdr:spPr>
        <a:xfrm>
          <a:off x="15430500" y="1796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55263</xdr:rowOff>
    </xdr:from>
    <xdr:ext cx="405111" cy="259045"/>
    <xdr:sp macro="" textlink="">
      <xdr:nvSpPr>
        <xdr:cNvPr id="514" name="n_1aveValue【庁舎】&#10;有形固定資産減価償却率"/>
        <xdr:cNvSpPr txBox="1"/>
      </xdr:nvSpPr>
      <xdr:spPr>
        <a:xfrm>
          <a:off x="15266043" y="1805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15" name="テキスト ボックス 51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16" name="テキスト ボックス 51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17" name="テキスト ボックス 51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18" name="テキスト ボックス 51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19" name="テキスト ボックス 51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101</xdr:row>
      <xdr:rowOff>162561</xdr:rowOff>
    </xdr:from>
    <xdr:to>
      <xdr:col>23</xdr:col>
      <xdr:colOff>568325</xdr:colOff>
      <xdr:row>102</xdr:row>
      <xdr:rowOff>92711</xdr:rowOff>
    </xdr:to>
    <xdr:sp macro="" textlink="">
      <xdr:nvSpPr>
        <xdr:cNvPr id="520" name="円/楕円 519"/>
        <xdr:cNvSpPr/>
      </xdr:nvSpPr>
      <xdr:spPr>
        <a:xfrm>
          <a:off x="16268700" y="1747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101</xdr:row>
      <xdr:rowOff>13988</xdr:rowOff>
    </xdr:from>
    <xdr:ext cx="405111" cy="259045"/>
    <xdr:sp macro="" textlink="">
      <xdr:nvSpPr>
        <xdr:cNvPr id="521" name="【庁舎】&#10;有形固定資産減価償却率該当値テキスト"/>
        <xdr:cNvSpPr txBox="1"/>
      </xdr:nvSpPr>
      <xdr:spPr>
        <a:xfrm>
          <a:off x="16408400" y="1733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22</xdr:col>
      <xdr:colOff>314325</xdr:colOff>
      <xdr:row>101</xdr:row>
      <xdr:rowOff>59689</xdr:rowOff>
    </xdr:from>
    <xdr:to>
      <xdr:col>22</xdr:col>
      <xdr:colOff>415925</xdr:colOff>
      <xdr:row>101</xdr:row>
      <xdr:rowOff>161289</xdr:rowOff>
    </xdr:to>
    <xdr:sp macro="" textlink="">
      <xdr:nvSpPr>
        <xdr:cNvPr id="522" name="円/楕円 521"/>
        <xdr:cNvSpPr/>
      </xdr:nvSpPr>
      <xdr:spPr>
        <a:xfrm>
          <a:off x="15430500" y="1737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101</xdr:row>
      <xdr:rowOff>110489</xdr:rowOff>
    </xdr:from>
    <xdr:to>
      <xdr:col>23</xdr:col>
      <xdr:colOff>517525</xdr:colOff>
      <xdr:row>102</xdr:row>
      <xdr:rowOff>41911</xdr:rowOff>
    </xdr:to>
    <xdr:cxnSp macro="">
      <xdr:nvCxnSpPr>
        <xdr:cNvPr id="523" name="直線コネクタ 522"/>
        <xdr:cNvCxnSpPr/>
      </xdr:nvCxnSpPr>
      <xdr:spPr>
        <a:xfrm>
          <a:off x="15481300" y="17426939"/>
          <a:ext cx="838200" cy="10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100</xdr:row>
      <xdr:rowOff>6366</xdr:rowOff>
    </xdr:from>
    <xdr:ext cx="405111" cy="259045"/>
    <xdr:sp macro="" textlink="">
      <xdr:nvSpPr>
        <xdr:cNvPr id="524" name="n_1mainValue【庁舎】&#10;有形固定資産減価償却率"/>
        <xdr:cNvSpPr txBox="1"/>
      </xdr:nvSpPr>
      <xdr:spPr>
        <a:xfrm>
          <a:off x="15266043" y="1715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25" name="正方形/長方形 52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26" name="正方形/長方形 52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27" name="正方形/長方形 52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12/14</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28" name="正方形/長方形 52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29" name="正方形/長方形 52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30" name="正方形/長方形 52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31" name="正方形/長方形 53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0.196</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32" name="正方形/長方形 53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33" name="テキスト ボックス 53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34" name="直線コネクタ 53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35" name="テキスト ボックス 534"/>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108</xdr:row>
      <xdr:rowOff>76200</xdr:rowOff>
    </xdr:from>
    <xdr:to>
      <xdr:col>33</xdr:col>
      <xdr:colOff>314325</xdr:colOff>
      <xdr:row>108</xdr:row>
      <xdr:rowOff>76200</xdr:rowOff>
    </xdr:to>
    <xdr:cxnSp macro="">
      <xdr:nvCxnSpPr>
        <xdr:cNvPr id="536" name="直線コネクタ 53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37" name="テキスト ボックス 53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38" name="直線コネクタ 53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39" name="テキスト ボックス 53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40" name="直線コネクタ 53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41" name="テキスト ボックス 54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42" name="直線コネクタ 54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43" name="テキスト ボックス 54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44" name="直線コネクタ 54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45" name="テキスト ボックス 54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4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14478</xdr:rowOff>
    </xdr:from>
    <xdr:to>
      <xdr:col>32</xdr:col>
      <xdr:colOff>186689</xdr:colOff>
      <xdr:row>107</xdr:row>
      <xdr:rowOff>105918</xdr:rowOff>
    </xdr:to>
    <xdr:cxnSp macro="">
      <xdr:nvCxnSpPr>
        <xdr:cNvPr id="547" name="直線コネクタ 546"/>
        <xdr:cNvCxnSpPr/>
      </xdr:nvCxnSpPr>
      <xdr:spPr>
        <a:xfrm flipV="1">
          <a:off x="22160864" y="17330928"/>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109745</xdr:rowOff>
    </xdr:from>
    <xdr:ext cx="469744" cy="259045"/>
    <xdr:sp macro="" textlink="">
      <xdr:nvSpPr>
        <xdr:cNvPr id="548" name="【庁舎】&#10;一人当たり面積最小値テキスト"/>
        <xdr:cNvSpPr txBox="1"/>
      </xdr:nvSpPr>
      <xdr:spPr>
        <a:xfrm>
          <a:off x="22250400" y="1845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0.231</a:t>
          </a:r>
          <a:endParaRPr kumimoji="1" lang="ja-JP" altLang="en-US" sz="1000" b="1">
            <a:latin typeface="ＭＳ Ｐゴシック"/>
          </a:endParaRPr>
        </a:p>
      </xdr:txBody>
    </xdr:sp>
    <xdr:clientData/>
  </xdr:oneCellAnchor>
  <xdr:twoCellAnchor>
    <xdr:from>
      <xdr:col>32</xdr:col>
      <xdr:colOff>98425</xdr:colOff>
      <xdr:row>107</xdr:row>
      <xdr:rowOff>105918</xdr:rowOff>
    </xdr:from>
    <xdr:to>
      <xdr:col>32</xdr:col>
      <xdr:colOff>276225</xdr:colOff>
      <xdr:row>107</xdr:row>
      <xdr:rowOff>105918</xdr:rowOff>
    </xdr:to>
    <xdr:cxnSp macro="">
      <xdr:nvCxnSpPr>
        <xdr:cNvPr id="549" name="直線コネクタ 548"/>
        <xdr:cNvCxnSpPr/>
      </xdr:nvCxnSpPr>
      <xdr:spPr>
        <a:xfrm>
          <a:off x="22072600" y="1845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132605</xdr:rowOff>
    </xdr:from>
    <xdr:ext cx="469744" cy="259045"/>
    <xdr:sp macro="" textlink="">
      <xdr:nvSpPr>
        <xdr:cNvPr id="550" name="【庁舎】&#10;一人当たり面積最大値テキスト"/>
        <xdr:cNvSpPr txBox="1"/>
      </xdr:nvSpPr>
      <xdr:spPr>
        <a:xfrm>
          <a:off x="22250400" y="1710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0.476</a:t>
          </a:r>
          <a:endParaRPr kumimoji="1" lang="ja-JP" altLang="en-US" sz="1000" b="1">
            <a:latin typeface="ＭＳ Ｐゴシック"/>
          </a:endParaRPr>
        </a:p>
      </xdr:txBody>
    </xdr:sp>
    <xdr:clientData/>
  </xdr:oneCellAnchor>
  <xdr:twoCellAnchor>
    <xdr:from>
      <xdr:col>32</xdr:col>
      <xdr:colOff>98425</xdr:colOff>
      <xdr:row>101</xdr:row>
      <xdr:rowOff>14478</xdr:rowOff>
    </xdr:from>
    <xdr:to>
      <xdr:col>32</xdr:col>
      <xdr:colOff>276225</xdr:colOff>
      <xdr:row>101</xdr:row>
      <xdr:rowOff>14478</xdr:rowOff>
    </xdr:to>
    <xdr:cxnSp macro="">
      <xdr:nvCxnSpPr>
        <xdr:cNvPr id="551" name="直線コネクタ 550"/>
        <xdr:cNvCxnSpPr/>
      </xdr:nvCxnSpPr>
      <xdr:spPr>
        <a:xfrm>
          <a:off x="22072600" y="1733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98569</xdr:rowOff>
    </xdr:from>
    <xdr:ext cx="469744" cy="259045"/>
    <xdr:sp macro="" textlink="">
      <xdr:nvSpPr>
        <xdr:cNvPr id="552" name="【庁舎】&#10;一人当たり面積平均値テキスト"/>
        <xdr:cNvSpPr txBox="1"/>
      </xdr:nvSpPr>
      <xdr:spPr>
        <a:xfrm>
          <a:off x="22250400" y="17757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0.339</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75692</xdr:rowOff>
    </xdr:from>
    <xdr:to>
      <xdr:col>32</xdr:col>
      <xdr:colOff>238125</xdr:colOff>
      <xdr:row>105</xdr:row>
      <xdr:rowOff>5842</xdr:rowOff>
    </xdr:to>
    <xdr:sp macro="" textlink="">
      <xdr:nvSpPr>
        <xdr:cNvPr id="553" name="フローチャート : 判断 552"/>
        <xdr:cNvSpPr/>
      </xdr:nvSpPr>
      <xdr:spPr>
        <a:xfrm>
          <a:off x="22110700" y="1790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29972</xdr:rowOff>
    </xdr:from>
    <xdr:to>
      <xdr:col>31</xdr:col>
      <xdr:colOff>85725</xdr:colOff>
      <xdr:row>104</xdr:row>
      <xdr:rowOff>131572</xdr:rowOff>
    </xdr:to>
    <xdr:sp macro="" textlink="">
      <xdr:nvSpPr>
        <xdr:cNvPr id="554" name="フローチャート : 判断 553"/>
        <xdr:cNvSpPr/>
      </xdr:nvSpPr>
      <xdr:spPr>
        <a:xfrm>
          <a:off x="21272500" y="1786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102</xdr:row>
      <xdr:rowOff>148099</xdr:rowOff>
    </xdr:from>
    <xdr:ext cx="469744" cy="259045"/>
    <xdr:sp macro="" textlink="">
      <xdr:nvSpPr>
        <xdr:cNvPr id="555" name="n_1aveValue【庁舎】&#10;一人当たり面積"/>
        <xdr:cNvSpPr txBox="1"/>
      </xdr:nvSpPr>
      <xdr:spPr>
        <a:xfrm>
          <a:off x="21075727" y="1763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0.349</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56" name="テキスト ボックス 55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57" name="テキスト ボックス 55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58" name="テキスト ボックス 55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59" name="テキスト ボックス 55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60" name="テキスト ボックス 55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106</xdr:row>
      <xdr:rowOff>25400</xdr:rowOff>
    </xdr:from>
    <xdr:to>
      <xdr:col>32</xdr:col>
      <xdr:colOff>238125</xdr:colOff>
      <xdr:row>106</xdr:row>
      <xdr:rowOff>127000</xdr:rowOff>
    </xdr:to>
    <xdr:sp macro="" textlink="">
      <xdr:nvSpPr>
        <xdr:cNvPr id="561" name="円/楕円 560"/>
        <xdr:cNvSpPr/>
      </xdr:nvSpPr>
      <xdr:spPr>
        <a:xfrm>
          <a:off x="221107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106</xdr:row>
      <xdr:rowOff>3827</xdr:rowOff>
    </xdr:from>
    <xdr:ext cx="469744" cy="259045"/>
    <xdr:sp macro="" textlink="">
      <xdr:nvSpPr>
        <xdr:cNvPr id="562" name="【庁舎】&#10;一人当たり面積該当値テキスト"/>
        <xdr:cNvSpPr txBox="1"/>
      </xdr:nvSpPr>
      <xdr:spPr>
        <a:xfrm>
          <a:off x="22250400"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0.275</a:t>
          </a:r>
          <a:endParaRPr kumimoji="1" lang="ja-JP" altLang="en-US" sz="1000" b="1">
            <a:solidFill>
              <a:srgbClr val="FF0000"/>
            </a:solidFill>
            <a:latin typeface="ＭＳ Ｐゴシック"/>
          </a:endParaRPr>
        </a:p>
      </xdr:txBody>
    </xdr:sp>
    <xdr:clientData/>
  </xdr:oneCellAnchor>
  <xdr:twoCellAnchor>
    <xdr:from>
      <xdr:col>30</xdr:col>
      <xdr:colOff>669925</xdr:colOff>
      <xdr:row>106</xdr:row>
      <xdr:rowOff>43687</xdr:rowOff>
    </xdr:from>
    <xdr:to>
      <xdr:col>31</xdr:col>
      <xdr:colOff>85725</xdr:colOff>
      <xdr:row>106</xdr:row>
      <xdr:rowOff>145287</xdr:rowOff>
    </xdr:to>
    <xdr:sp macro="" textlink="">
      <xdr:nvSpPr>
        <xdr:cNvPr id="563" name="円/楕円 562"/>
        <xdr:cNvSpPr/>
      </xdr:nvSpPr>
      <xdr:spPr>
        <a:xfrm>
          <a:off x="21272500" y="1821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106</xdr:row>
      <xdr:rowOff>76200</xdr:rowOff>
    </xdr:from>
    <xdr:to>
      <xdr:col>32</xdr:col>
      <xdr:colOff>187325</xdr:colOff>
      <xdr:row>106</xdr:row>
      <xdr:rowOff>94487</xdr:rowOff>
    </xdr:to>
    <xdr:cxnSp macro="">
      <xdr:nvCxnSpPr>
        <xdr:cNvPr id="564" name="直線コネクタ 563"/>
        <xdr:cNvCxnSpPr/>
      </xdr:nvCxnSpPr>
      <xdr:spPr>
        <a:xfrm flipV="1">
          <a:off x="21323300" y="18249900"/>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106</xdr:row>
      <xdr:rowOff>136414</xdr:rowOff>
    </xdr:from>
    <xdr:ext cx="469744" cy="259045"/>
    <xdr:sp macro="" textlink="">
      <xdr:nvSpPr>
        <xdr:cNvPr id="565" name="n_1mainValue【庁舎】&#10;一人当たり面積"/>
        <xdr:cNvSpPr txBox="1"/>
      </xdr:nvSpPr>
      <xdr:spPr>
        <a:xfrm>
          <a:off x="21075727" y="1831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0.271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66" name="正方形/長方形 56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67" name="正方形/長方形 56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68" name="テキスト ボックス 56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有形固定資産減価償却率の高い数値となっている保健センターについては、耐震診断により安全性に問題はないとなっているが築</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年を経過しているため、大規模改修等の検討が必要となっている。同じく高い数値となっている庁舎についても耐震工事等は実施済みであるが、築</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年を経過し、老朽化が進んでいるため、平成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年度に策定した「公共施設総合管理計画」に沿って、規模の適正化、予防保全による長寿命化、多様なコスト縮減手法の導入を検討する。</a:t>
          </a:r>
          <a:endParaRPr lang="ja-JP" altLang="ja-JP" sz="1400">
            <a:effectLst/>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岐阜県八百津町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11,435
11,349
128.79
6,482,248
6,221,047
261,200
3,859,597
3,313,864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人口の減少や全国平均を上回る高齢化率（平成２</a:t>
          </a:r>
          <a:r>
            <a:rPr kumimoji="1" lang="ja-JP" altLang="en-US" sz="1300">
              <a:solidFill>
                <a:schemeClr val="dk1"/>
              </a:solidFill>
              <a:effectLst/>
              <a:latin typeface="+mn-lt"/>
              <a:ea typeface="+mn-ea"/>
              <a:cs typeface="+mn-cs"/>
            </a:rPr>
            <a:t>８</a:t>
          </a:r>
          <a:r>
            <a:rPr kumimoji="1" lang="ja-JP" altLang="ja-JP" sz="1300">
              <a:solidFill>
                <a:schemeClr val="dk1"/>
              </a:solidFill>
              <a:effectLst/>
              <a:latin typeface="+mn-lt"/>
              <a:ea typeface="+mn-ea"/>
              <a:cs typeface="+mn-cs"/>
            </a:rPr>
            <a:t>年度末３６．</a:t>
          </a:r>
          <a:r>
            <a:rPr kumimoji="1" lang="ja-JP" altLang="en-US" sz="1300">
              <a:solidFill>
                <a:schemeClr val="dk1"/>
              </a:solidFill>
              <a:effectLst/>
              <a:latin typeface="+mn-lt"/>
              <a:ea typeface="+mn-ea"/>
              <a:cs typeface="+mn-cs"/>
            </a:rPr>
            <a:t>９</a:t>
          </a:r>
          <a:r>
            <a:rPr kumimoji="1" lang="ja-JP" altLang="ja-JP" sz="1300">
              <a:solidFill>
                <a:schemeClr val="dk1"/>
              </a:solidFill>
              <a:effectLst/>
              <a:latin typeface="+mn-lt"/>
              <a:ea typeface="+mn-ea"/>
              <a:cs typeface="+mn-cs"/>
            </a:rPr>
            <a:t>％）に加え、町内に中心となる企業数も少ないことから、財政基盤が弱く、類似団体平均を下回っている。予算規模の縮小（平成１７年度から平成元年度並みに圧縮）、組織の見直し（９課体制から２課減の７課体制）や、第４次行財政改革大綱（平成２２～２６年度）に取り組んできたが、今後も、第５次行財政改革大綱（平成２７～３１年度）の取り組みにより、行政の効率化に努める。また、地方債発行の抑制と税徴収強化等</a:t>
          </a:r>
          <a:r>
            <a:rPr kumimoji="1" lang="ja-JP" altLang="en-US" sz="1300">
              <a:solidFill>
                <a:schemeClr val="dk1"/>
              </a:solidFill>
              <a:effectLst/>
              <a:latin typeface="+mn-lt"/>
              <a:ea typeface="+mn-ea"/>
              <a:cs typeface="+mn-cs"/>
            </a:rPr>
            <a:t>に</a:t>
          </a:r>
          <a:r>
            <a:rPr kumimoji="1" lang="ja-JP" altLang="ja-JP" sz="1300">
              <a:solidFill>
                <a:schemeClr val="dk1"/>
              </a:solidFill>
              <a:effectLst/>
              <a:latin typeface="+mn-lt"/>
              <a:ea typeface="+mn-ea"/>
              <a:cs typeface="+mn-cs"/>
            </a:rPr>
            <a:t>取り組み財政健全化を図る。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46</xdr:row>
      <xdr:rowOff>3175</xdr:rowOff>
    </xdr:from>
    <xdr:to>
      <xdr:col>8</xdr:col>
      <xdr:colOff>355600</xdr:colOff>
      <xdr:row>46</xdr:row>
      <xdr:rowOff>3175</xdr:rowOff>
    </xdr:to>
    <xdr:cxnSp macro="">
      <xdr:nvCxnSpPr>
        <xdr:cNvPr id="49" name="直線コネクタ 48"/>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0" name="テキスト ボックス 49"/>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44</xdr:row>
      <xdr:rowOff>44450</xdr:rowOff>
    </xdr:from>
    <xdr:to>
      <xdr:col>8</xdr:col>
      <xdr:colOff>355600</xdr:colOff>
      <xdr:row>44</xdr:row>
      <xdr:rowOff>44450</xdr:rowOff>
    </xdr:to>
    <xdr:cxnSp macro="">
      <xdr:nvCxnSpPr>
        <xdr:cNvPr id="51" name="直線コネクタ 50"/>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2" name="テキスト ボックス 51"/>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42</xdr:row>
      <xdr:rowOff>85725</xdr:rowOff>
    </xdr:from>
    <xdr:to>
      <xdr:col>8</xdr:col>
      <xdr:colOff>355600</xdr:colOff>
      <xdr:row>42</xdr:row>
      <xdr:rowOff>85725</xdr:rowOff>
    </xdr:to>
    <xdr:cxnSp macro="">
      <xdr:nvCxnSpPr>
        <xdr:cNvPr id="53" name="直線コネクタ 52"/>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4" name="テキスト ボックス 53"/>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168275</xdr:rowOff>
    </xdr:from>
    <xdr:to>
      <xdr:col>8</xdr:col>
      <xdr:colOff>355600</xdr:colOff>
      <xdr:row>38</xdr:row>
      <xdr:rowOff>168275</xdr:rowOff>
    </xdr:to>
    <xdr:cxnSp macro="">
      <xdr:nvCxnSpPr>
        <xdr:cNvPr id="57" name="直線コネクタ 56"/>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8" name="テキスト ボックス 57"/>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9" name="直線コネクタ 58"/>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0" name="テキスト ボックス 59"/>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35</xdr:row>
      <xdr:rowOff>79375</xdr:rowOff>
    </xdr:from>
    <xdr:to>
      <xdr:col>8</xdr:col>
      <xdr:colOff>355600</xdr:colOff>
      <xdr:row>35</xdr:row>
      <xdr:rowOff>79375</xdr:rowOff>
    </xdr:to>
    <xdr:cxnSp macro="">
      <xdr:nvCxnSpPr>
        <xdr:cNvPr id="61" name="直線コネクタ 60"/>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2" name="テキスト ボックス 61"/>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58738</xdr:rowOff>
    </xdr:from>
    <xdr:to>
      <xdr:col>7</xdr:col>
      <xdr:colOff>152400</xdr:colOff>
      <xdr:row>44</xdr:row>
      <xdr:rowOff>155046</xdr:rowOff>
    </xdr:to>
    <xdr:cxnSp macro="">
      <xdr:nvCxnSpPr>
        <xdr:cNvPr id="66" name="直線コネクタ 65"/>
        <xdr:cNvCxnSpPr/>
      </xdr:nvCxnSpPr>
      <xdr:spPr>
        <a:xfrm flipV="1">
          <a:off x="4953000" y="6230938"/>
          <a:ext cx="0" cy="14679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127123</xdr:rowOff>
    </xdr:from>
    <xdr:ext cx="762000" cy="259045"/>
    <xdr:sp macro="" textlink="">
      <xdr:nvSpPr>
        <xdr:cNvPr id="67" name="財政力最小値テキスト"/>
        <xdr:cNvSpPr txBox="1"/>
      </xdr:nvSpPr>
      <xdr:spPr>
        <a:xfrm>
          <a:off x="5041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155046</xdr:rowOff>
    </xdr:from>
    <xdr:to>
      <xdr:col>7</xdr:col>
      <xdr:colOff>241300</xdr:colOff>
      <xdr:row>44</xdr:row>
      <xdr:rowOff>155046</xdr:rowOff>
    </xdr:to>
    <xdr:cxnSp macro="">
      <xdr:nvCxnSpPr>
        <xdr:cNvPr id="68" name="直線コネクタ 67"/>
        <xdr:cNvCxnSpPr/>
      </xdr:nvCxnSpPr>
      <xdr:spPr>
        <a:xfrm>
          <a:off x="4864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145115</xdr:rowOff>
    </xdr:from>
    <xdr:ext cx="762000" cy="259045"/>
    <xdr:sp macro="" textlink="">
      <xdr:nvSpPr>
        <xdr:cNvPr id="69" name="財政力最大値テキスト"/>
        <xdr:cNvSpPr txBox="1"/>
      </xdr:nvSpPr>
      <xdr:spPr>
        <a:xfrm>
          <a:off x="5041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7</xdr:col>
      <xdr:colOff>63500</xdr:colOff>
      <xdr:row>36</xdr:row>
      <xdr:rowOff>58738</xdr:rowOff>
    </xdr:from>
    <xdr:to>
      <xdr:col>7</xdr:col>
      <xdr:colOff>241300</xdr:colOff>
      <xdr:row>36</xdr:row>
      <xdr:rowOff>58738</xdr:rowOff>
    </xdr:to>
    <xdr:cxnSp macro="">
      <xdr:nvCxnSpPr>
        <xdr:cNvPr id="70" name="直線コネクタ 69"/>
        <xdr:cNvCxnSpPr/>
      </xdr:nvCxnSpPr>
      <xdr:spPr>
        <a:xfrm>
          <a:off x="4864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105304</xdr:rowOff>
    </xdr:from>
    <xdr:to>
      <xdr:col>7</xdr:col>
      <xdr:colOff>152400</xdr:colOff>
      <xdr:row>43</xdr:row>
      <xdr:rowOff>115358</xdr:rowOff>
    </xdr:to>
    <xdr:cxnSp macro="">
      <xdr:nvCxnSpPr>
        <xdr:cNvPr id="71" name="直線コネクタ 70"/>
        <xdr:cNvCxnSpPr/>
      </xdr:nvCxnSpPr>
      <xdr:spPr>
        <a:xfrm>
          <a:off x="4114800" y="7477654"/>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20760</xdr:rowOff>
    </xdr:from>
    <xdr:ext cx="762000" cy="259045"/>
    <xdr:sp macro="" textlink="">
      <xdr:nvSpPr>
        <xdr:cNvPr id="72" name="財政力平均値テキスト"/>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4233</xdr:rowOff>
    </xdr:from>
    <xdr:to>
      <xdr:col>7</xdr:col>
      <xdr:colOff>203200</xdr:colOff>
      <xdr:row>43</xdr:row>
      <xdr:rowOff>105833</xdr:rowOff>
    </xdr:to>
    <xdr:sp macro="" textlink="">
      <xdr:nvSpPr>
        <xdr:cNvPr id="73" name="フローチャート : 判断 72"/>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95250</xdr:rowOff>
    </xdr:from>
    <xdr:to>
      <xdr:col>6</xdr:col>
      <xdr:colOff>0</xdr:colOff>
      <xdr:row>43</xdr:row>
      <xdr:rowOff>105304</xdr:rowOff>
    </xdr:to>
    <xdr:cxnSp macro="">
      <xdr:nvCxnSpPr>
        <xdr:cNvPr id="74" name="直線コネクタ 73"/>
        <xdr:cNvCxnSpPr/>
      </xdr:nvCxnSpPr>
      <xdr:spPr>
        <a:xfrm>
          <a:off x="3225800" y="7467600"/>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4233</xdr:rowOff>
    </xdr:from>
    <xdr:to>
      <xdr:col>6</xdr:col>
      <xdr:colOff>50800</xdr:colOff>
      <xdr:row>43</xdr:row>
      <xdr:rowOff>105833</xdr:rowOff>
    </xdr:to>
    <xdr:sp macro="" textlink="">
      <xdr:nvSpPr>
        <xdr:cNvPr id="75" name="フローチャート : 判断 74"/>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116010</xdr:rowOff>
    </xdr:from>
    <xdr:ext cx="736600" cy="259045"/>
    <xdr:sp macro="" textlink="">
      <xdr:nvSpPr>
        <xdr:cNvPr id="76" name="テキスト ボックス 75"/>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85196</xdr:rowOff>
    </xdr:from>
    <xdr:to>
      <xdr:col>4</xdr:col>
      <xdr:colOff>482600</xdr:colOff>
      <xdr:row>43</xdr:row>
      <xdr:rowOff>95250</xdr:rowOff>
    </xdr:to>
    <xdr:cxnSp macro="">
      <xdr:nvCxnSpPr>
        <xdr:cNvPr id="77" name="直線コネクタ 76"/>
        <xdr:cNvCxnSpPr/>
      </xdr:nvCxnSpPr>
      <xdr:spPr>
        <a:xfrm>
          <a:off x="2336800" y="7457546"/>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55033</xdr:rowOff>
    </xdr:from>
    <xdr:to>
      <xdr:col>4</xdr:col>
      <xdr:colOff>533400</xdr:colOff>
      <xdr:row>42</xdr:row>
      <xdr:rowOff>156633</xdr:rowOff>
    </xdr:to>
    <xdr:sp macro="" textlink="">
      <xdr:nvSpPr>
        <xdr:cNvPr id="78" name="フローチャート : 判断 77"/>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166810</xdr:rowOff>
    </xdr:from>
    <xdr:ext cx="762000" cy="259045"/>
    <xdr:sp macro="" textlink="">
      <xdr:nvSpPr>
        <xdr:cNvPr id="79" name="テキスト ボックス 78"/>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0.58</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85196</xdr:rowOff>
    </xdr:from>
    <xdr:to>
      <xdr:col>3</xdr:col>
      <xdr:colOff>279400</xdr:colOff>
      <xdr:row>43</xdr:row>
      <xdr:rowOff>95250</xdr:rowOff>
    </xdr:to>
    <xdr:cxnSp macro="">
      <xdr:nvCxnSpPr>
        <xdr:cNvPr id="80" name="直線コネクタ 79"/>
        <xdr:cNvCxnSpPr/>
      </xdr:nvCxnSpPr>
      <xdr:spPr>
        <a:xfrm flipV="1">
          <a:off x="1447800" y="7457546"/>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105304</xdr:rowOff>
    </xdr:from>
    <xdr:to>
      <xdr:col>3</xdr:col>
      <xdr:colOff>330200</xdr:colOff>
      <xdr:row>43</xdr:row>
      <xdr:rowOff>35454</xdr:rowOff>
    </xdr:to>
    <xdr:sp macro="" textlink="">
      <xdr:nvSpPr>
        <xdr:cNvPr id="81" name="フローチャート : 判断 80"/>
        <xdr:cNvSpPr/>
      </xdr:nvSpPr>
      <xdr:spPr>
        <a:xfrm>
          <a:off x="22860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45631</xdr:rowOff>
    </xdr:from>
    <xdr:ext cx="762000" cy="259045"/>
    <xdr:sp macro="" textlink="">
      <xdr:nvSpPr>
        <xdr:cNvPr id="82" name="テキスト ボックス 81"/>
        <xdr:cNvSpPr txBox="1"/>
      </xdr:nvSpPr>
      <xdr:spPr>
        <a:xfrm>
          <a:off x="1955800" y="707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3" name="フローチャート : 判断 82"/>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4" name="テキスト ボックス 83"/>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64558</xdr:rowOff>
    </xdr:from>
    <xdr:to>
      <xdr:col>7</xdr:col>
      <xdr:colOff>203200</xdr:colOff>
      <xdr:row>43</xdr:row>
      <xdr:rowOff>166158</xdr:rowOff>
    </xdr:to>
    <xdr:sp macro="" textlink="">
      <xdr:nvSpPr>
        <xdr:cNvPr id="90" name="円/楕円 89"/>
        <xdr:cNvSpPr/>
      </xdr:nvSpPr>
      <xdr:spPr>
        <a:xfrm>
          <a:off x="49022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36635</xdr:rowOff>
    </xdr:from>
    <xdr:ext cx="762000" cy="259045"/>
    <xdr:sp macro="" textlink="">
      <xdr:nvSpPr>
        <xdr:cNvPr id="91" name="財政力該当値テキスト"/>
        <xdr:cNvSpPr txBox="1"/>
      </xdr:nvSpPr>
      <xdr:spPr>
        <a:xfrm>
          <a:off x="5041900" y="7408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54504</xdr:rowOff>
    </xdr:from>
    <xdr:to>
      <xdr:col>6</xdr:col>
      <xdr:colOff>50800</xdr:colOff>
      <xdr:row>43</xdr:row>
      <xdr:rowOff>156104</xdr:rowOff>
    </xdr:to>
    <xdr:sp macro="" textlink="">
      <xdr:nvSpPr>
        <xdr:cNvPr id="92" name="円/楕円 91"/>
        <xdr:cNvSpPr/>
      </xdr:nvSpPr>
      <xdr:spPr>
        <a:xfrm>
          <a:off x="4064000" y="742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140881</xdr:rowOff>
    </xdr:from>
    <xdr:ext cx="736600" cy="259045"/>
    <xdr:sp macro="" textlink="">
      <xdr:nvSpPr>
        <xdr:cNvPr id="93" name="テキスト ボックス 92"/>
        <xdr:cNvSpPr txBox="1"/>
      </xdr:nvSpPr>
      <xdr:spPr>
        <a:xfrm>
          <a:off x="3733800" y="7513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44450</xdr:rowOff>
    </xdr:from>
    <xdr:to>
      <xdr:col>4</xdr:col>
      <xdr:colOff>533400</xdr:colOff>
      <xdr:row>43</xdr:row>
      <xdr:rowOff>146050</xdr:rowOff>
    </xdr:to>
    <xdr:sp macro="" textlink="">
      <xdr:nvSpPr>
        <xdr:cNvPr id="94" name="円/楕円 93"/>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130827</xdr:rowOff>
    </xdr:from>
    <xdr:ext cx="762000" cy="259045"/>
    <xdr:sp macro="" textlink="">
      <xdr:nvSpPr>
        <xdr:cNvPr id="95" name="テキスト ボックス 94"/>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34396</xdr:rowOff>
    </xdr:from>
    <xdr:to>
      <xdr:col>3</xdr:col>
      <xdr:colOff>330200</xdr:colOff>
      <xdr:row>43</xdr:row>
      <xdr:rowOff>135996</xdr:rowOff>
    </xdr:to>
    <xdr:sp macro="" textlink="">
      <xdr:nvSpPr>
        <xdr:cNvPr id="96" name="円/楕円 95"/>
        <xdr:cNvSpPr/>
      </xdr:nvSpPr>
      <xdr:spPr>
        <a:xfrm>
          <a:off x="2286000" y="740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120773</xdr:rowOff>
    </xdr:from>
    <xdr:ext cx="762000" cy="259045"/>
    <xdr:sp macro="" textlink="">
      <xdr:nvSpPr>
        <xdr:cNvPr id="97" name="テキスト ボックス 96"/>
        <xdr:cNvSpPr txBox="1"/>
      </xdr:nvSpPr>
      <xdr:spPr>
        <a:xfrm>
          <a:off x="1955800" y="7493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44450</xdr:rowOff>
    </xdr:from>
    <xdr:to>
      <xdr:col>2</xdr:col>
      <xdr:colOff>127000</xdr:colOff>
      <xdr:row>43</xdr:row>
      <xdr:rowOff>146050</xdr:rowOff>
    </xdr:to>
    <xdr:sp macro="" textlink="">
      <xdr:nvSpPr>
        <xdr:cNvPr id="98" name="円/楕円 97"/>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130827</xdr:rowOff>
    </xdr:from>
    <xdr:ext cx="762000" cy="259045"/>
    <xdr:sp macro="" textlink="">
      <xdr:nvSpPr>
        <xdr:cNvPr id="99" name="テキスト ボックス 98"/>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経常的支出は前年度比０．１％増であったが、</a:t>
          </a:r>
          <a:r>
            <a:rPr kumimoji="1" lang="ja-JP" altLang="ja-JP" sz="1300">
              <a:solidFill>
                <a:schemeClr val="dk1"/>
              </a:solidFill>
              <a:effectLst/>
              <a:latin typeface="+mn-lt"/>
              <a:ea typeface="+mn-ea"/>
              <a:cs typeface="+mn-cs"/>
            </a:rPr>
            <a:t>町税</a:t>
          </a:r>
          <a:r>
            <a:rPr kumimoji="1" lang="ja-JP" altLang="en-US" sz="1300">
              <a:solidFill>
                <a:schemeClr val="dk1"/>
              </a:solidFill>
              <a:effectLst/>
              <a:latin typeface="+mn-lt"/>
              <a:ea typeface="+mn-ea"/>
              <a:cs typeface="+mn-cs"/>
            </a:rPr>
            <a:t>が</a:t>
          </a:r>
          <a:r>
            <a:rPr kumimoji="1" lang="ja-JP" altLang="ja-JP" sz="1300">
              <a:solidFill>
                <a:schemeClr val="dk1"/>
              </a:solidFill>
              <a:effectLst/>
              <a:latin typeface="+mn-lt"/>
              <a:ea typeface="+mn-ea"/>
              <a:cs typeface="+mn-cs"/>
            </a:rPr>
            <a:t>前年度比</a:t>
          </a:r>
          <a:r>
            <a:rPr kumimoji="1" lang="ja-JP" altLang="en-US" sz="1300">
              <a:solidFill>
                <a:schemeClr val="dk1"/>
              </a:solidFill>
              <a:effectLst/>
              <a:latin typeface="+mn-lt"/>
              <a:ea typeface="+mn-ea"/>
              <a:cs typeface="+mn-cs"/>
            </a:rPr>
            <a:t>２．６</a:t>
          </a:r>
          <a:r>
            <a:rPr kumimoji="1" lang="ja-JP" altLang="ja-JP" sz="1300">
              <a:solidFill>
                <a:schemeClr val="dk1"/>
              </a:solidFill>
              <a:effectLst/>
              <a:latin typeface="+mn-lt"/>
              <a:ea typeface="+mn-ea"/>
              <a:cs typeface="+mn-cs"/>
            </a:rPr>
            <a:t>％減</a:t>
          </a:r>
          <a:r>
            <a:rPr kumimoji="1" lang="ja-JP" altLang="en-US" sz="1300">
              <a:solidFill>
                <a:schemeClr val="dk1"/>
              </a:solidFill>
              <a:effectLst/>
              <a:latin typeface="+mn-lt"/>
              <a:ea typeface="+mn-ea"/>
              <a:cs typeface="+mn-cs"/>
            </a:rPr>
            <a:t>、また、</a:t>
          </a:r>
          <a:r>
            <a:rPr kumimoji="1" lang="ja-JP" altLang="ja-JP" sz="1300">
              <a:solidFill>
                <a:schemeClr val="dk1"/>
              </a:solidFill>
              <a:effectLst/>
              <a:latin typeface="+mn-lt"/>
              <a:ea typeface="+mn-ea"/>
              <a:cs typeface="+mn-cs"/>
            </a:rPr>
            <a:t>地方消費税交付金が</a:t>
          </a:r>
          <a:r>
            <a:rPr kumimoji="1" lang="ja-JP" altLang="en-US" sz="1300">
              <a:solidFill>
                <a:schemeClr val="dk1"/>
              </a:solidFill>
              <a:effectLst/>
              <a:latin typeface="+mn-lt"/>
              <a:ea typeface="+mn-ea"/>
              <a:cs typeface="+mn-cs"/>
            </a:rPr>
            <a:t>１２．１％減、臨時財政対策債が１６．１％減など、経常一般財源が減少したため前年度を３．１</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上回った</a:t>
          </a:r>
          <a:r>
            <a:rPr kumimoji="1" lang="ja-JP" altLang="ja-JP" sz="1300">
              <a:solidFill>
                <a:schemeClr val="dk1"/>
              </a:solidFill>
              <a:effectLst/>
              <a:latin typeface="+mn-lt"/>
              <a:ea typeface="+mn-ea"/>
              <a:cs typeface="+mn-cs"/>
            </a:rPr>
            <a:t>。町税・普通交付税については、今後の大幅な増は予想されないことから、現在取り組んでいる</a:t>
          </a:r>
          <a:r>
            <a:rPr kumimoji="1" lang="ja-JP" altLang="en-US" sz="1300">
              <a:solidFill>
                <a:schemeClr val="dk1"/>
              </a:solidFill>
              <a:effectLst/>
              <a:latin typeface="+mn-lt"/>
              <a:ea typeface="+mn-ea"/>
              <a:cs typeface="+mn-cs"/>
            </a:rPr>
            <a:t>定員適正化計画</a:t>
          </a:r>
          <a:r>
            <a:rPr kumimoji="1" lang="ja-JP" altLang="ja-JP" sz="1300">
              <a:solidFill>
                <a:schemeClr val="dk1"/>
              </a:solidFill>
              <a:effectLst/>
              <a:latin typeface="+mn-lt"/>
              <a:ea typeface="+mn-ea"/>
              <a:cs typeface="+mn-cs"/>
            </a:rPr>
            <a:t>や、管理費削減のための施設の統廃合（平成２１年度末小学校１校減、平成２６年度保育所１休園措置）、事務費削減等を継続して実施し経常経費の削減を図るとともに、町税の徴収体制を強化</a:t>
          </a:r>
          <a:r>
            <a:rPr kumimoji="1" lang="ja-JP" altLang="en-US" sz="1300">
              <a:solidFill>
                <a:schemeClr val="dk1"/>
              </a:solidFill>
              <a:effectLst/>
              <a:latin typeface="+mn-lt"/>
              <a:ea typeface="+mn-ea"/>
              <a:cs typeface="+mn-cs"/>
            </a:rPr>
            <a:t>するなど</a:t>
          </a:r>
          <a:r>
            <a:rPr kumimoji="1" lang="ja-JP" altLang="ja-JP" sz="1300">
              <a:solidFill>
                <a:schemeClr val="dk1"/>
              </a:solidFill>
              <a:effectLst/>
              <a:latin typeface="+mn-lt"/>
              <a:ea typeface="+mn-ea"/>
              <a:cs typeface="+mn-cs"/>
            </a:rPr>
            <a:t>、経常一般財源</a:t>
          </a:r>
          <a:r>
            <a:rPr kumimoji="1" lang="ja-JP" altLang="en-US" sz="1300">
              <a:solidFill>
                <a:schemeClr val="dk1"/>
              </a:solidFill>
              <a:effectLst/>
              <a:latin typeface="+mn-lt"/>
              <a:ea typeface="+mn-ea"/>
              <a:cs typeface="+mn-cs"/>
            </a:rPr>
            <a:t>の</a:t>
          </a:r>
          <a:r>
            <a:rPr kumimoji="1" lang="ja-JP" altLang="ja-JP" sz="1300">
              <a:solidFill>
                <a:schemeClr val="dk1"/>
              </a:solidFill>
              <a:effectLst/>
              <a:latin typeface="+mn-lt"/>
              <a:ea typeface="+mn-ea"/>
              <a:cs typeface="+mn-cs"/>
            </a:rPr>
            <a:t>確保</a:t>
          </a:r>
          <a:r>
            <a:rPr kumimoji="1" lang="ja-JP" altLang="en-US" sz="1300">
              <a:solidFill>
                <a:schemeClr val="dk1"/>
              </a:solidFill>
              <a:effectLst/>
              <a:latin typeface="+mn-lt"/>
              <a:ea typeface="+mn-ea"/>
              <a:cs typeface="+mn-cs"/>
            </a:rPr>
            <a:t>に努める</a:t>
          </a:r>
          <a:r>
            <a:rPr kumimoji="1" lang="ja-JP" altLang="ja-JP" sz="1300">
              <a:solidFill>
                <a:schemeClr val="dk1"/>
              </a:solidFill>
              <a:effectLst/>
              <a:latin typeface="+mn-lt"/>
              <a:ea typeface="+mn-ea"/>
              <a:cs typeface="+mn-cs"/>
            </a:rPr>
            <a:t>。</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66</xdr:row>
      <xdr:rowOff>24638</xdr:rowOff>
    </xdr:to>
    <xdr:cxnSp macro="">
      <xdr:nvCxnSpPr>
        <xdr:cNvPr id="127" name="直線コネクタ 126"/>
        <xdr:cNvCxnSpPr/>
      </xdr:nvCxnSpPr>
      <xdr:spPr>
        <a:xfrm flipV="1">
          <a:off x="4953000" y="10046970"/>
          <a:ext cx="0" cy="12933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168165</xdr:rowOff>
    </xdr:from>
    <xdr:ext cx="762000" cy="259045"/>
    <xdr:sp macro="" textlink="">
      <xdr:nvSpPr>
        <xdr:cNvPr id="128" name="財政構造の弾力性最小値テキスト"/>
        <xdr:cNvSpPr txBox="1"/>
      </xdr:nvSpPr>
      <xdr:spPr>
        <a:xfrm>
          <a:off x="5041900" y="1131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96.3</a:t>
          </a:r>
          <a:endParaRPr kumimoji="1" lang="ja-JP" altLang="en-US" sz="1000" b="1">
            <a:latin typeface="ＭＳ Ｐゴシック"/>
          </a:endParaRPr>
        </a:p>
      </xdr:txBody>
    </xdr:sp>
    <xdr:clientData/>
  </xdr:oneCellAnchor>
  <xdr:twoCellAnchor>
    <xdr:from>
      <xdr:col>7</xdr:col>
      <xdr:colOff>63500</xdr:colOff>
      <xdr:row>66</xdr:row>
      <xdr:rowOff>24638</xdr:rowOff>
    </xdr:from>
    <xdr:to>
      <xdr:col>7</xdr:col>
      <xdr:colOff>241300</xdr:colOff>
      <xdr:row>66</xdr:row>
      <xdr:rowOff>24638</xdr:rowOff>
    </xdr:to>
    <xdr:cxnSp macro="">
      <xdr:nvCxnSpPr>
        <xdr:cNvPr id="129" name="直線コネクタ 128"/>
        <xdr:cNvCxnSpPr/>
      </xdr:nvCxnSpPr>
      <xdr:spPr>
        <a:xfrm>
          <a:off x="4864100" y="11340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30"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69.5</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31" name="直線コネクタ 130"/>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99822</xdr:rowOff>
    </xdr:from>
    <xdr:to>
      <xdr:col>7</xdr:col>
      <xdr:colOff>152400</xdr:colOff>
      <xdr:row>64</xdr:row>
      <xdr:rowOff>77978</xdr:rowOff>
    </xdr:to>
    <xdr:cxnSp macro="">
      <xdr:nvCxnSpPr>
        <xdr:cNvPr id="132" name="直線コネクタ 131"/>
        <xdr:cNvCxnSpPr/>
      </xdr:nvCxnSpPr>
      <xdr:spPr>
        <a:xfrm>
          <a:off x="4114800" y="10901172"/>
          <a:ext cx="8382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41419</xdr:rowOff>
    </xdr:from>
    <xdr:ext cx="762000" cy="259045"/>
    <xdr:sp macro="" textlink="">
      <xdr:nvSpPr>
        <xdr:cNvPr id="133" name="財政構造の弾力性平均値テキスト"/>
        <xdr:cNvSpPr txBox="1"/>
      </xdr:nvSpPr>
      <xdr:spPr>
        <a:xfrm>
          <a:off x="5041900" y="10671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24892</xdr:rowOff>
    </xdr:from>
    <xdr:to>
      <xdr:col>7</xdr:col>
      <xdr:colOff>203200</xdr:colOff>
      <xdr:row>63</xdr:row>
      <xdr:rowOff>126492</xdr:rowOff>
    </xdr:to>
    <xdr:sp macro="" textlink="">
      <xdr:nvSpPr>
        <xdr:cNvPr id="134" name="フローチャート : 判断 133"/>
        <xdr:cNvSpPr/>
      </xdr:nvSpPr>
      <xdr:spPr>
        <a:xfrm>
          <a:off x="49022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99822</xdr:rowOff>
    </xdr:from>
    <xdr:to>
      <xdr:col>6</xdr:col>
      <xdr:colOff>0</xdr:colOff>
      <xdr:row>64</xdr:row>
      <xdr:rowOff>49022</xdr:rowOff>
    </xdr:to>
    <xdr:cxnSp macro="">
      <xdr:nvCxnSpPr>
        <xdr:cNvPr id="135" name="直線コネクタ 134"/>
        <xdr:cNvCxnSpPr/>
      </xdr:nvCxnSpPr>
      <xdr:spPr>
        <a:xfrm flipV="1">
          <a:off x="3225800" y="10901172"/>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94996</xdr:rowOff>
    </xdr:from>
    <xdr:to>
      <xdr:col>6</xdr:col>
      <xdr:colOff>50800</xdr:colOff>
      <xdr:row>63</xdr:row>
      <xdr:rowOff>25146</xdr:rowOff>
    </xdr:to>
    <xdr:sp macro="" textlink="">
      <xdr:nvSpPr>
        <xdr:cNvPr id="136" name="フローチャート : 判断 135"/>
        <xdr:cNvSpPr/>
      </xdr:nvSpPr>
      <xdr:spPr>
        <a:xfrm>
          <a:off x="4064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35323</xdr:rowOff>
    </xdr:from>
    <xdr:ext cx="736600" cy="259045"/>
    <xdr:sp macro="" textlink="">
      <xdr:nvSpPr>
        <xdr:cNvPr id="137" name="テキスト ボックス 136"/>
        <xdr:cNvSpPr txBox="1"/>
      </xdr:nvSpPr>
      <xdr:spPr>
        <a:xfrm>
          <a:off x="3733800" y="1049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138430</xdr:rowOff>
    </xdr:from>
    <xdr:to>
      <xdr:col>4</xdr:col>
      <xdr:colOff>482600</xdr:colOff>
      <xdr:row>64</xdr:row>
      <xdr:rowOff>49022</xdr:rowOff>
    </xdr:to>
    <xdr:cxnSp macro="">
      <xdr:nvCxnSpPr>
        <xdr:cNvPr id="138" name="直線コネクタ 137"/>
        <xdr:cNvCxnSpPr/>
      </xdr:nvCxnSpPr>
      <xdr:spPr>
        <a:xfrm>
          <a:off x="2336800" y="10939780"/>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85344</xdr:rowOff>
    </xdr:from>
    <xdr:to>
      <xdr:col>4</xdr:col>
      <xdr:colOff>533400</xdr:colOff>
      <xdr:row>63</xdr:row>
      <xdr:rowOff>15494</xdr:rowOff>
    </xdr:to>
    <xdr:sp macro="" textlink="">
      <xdr:nvSpPr>
        <xdr:cNvPr id="139" name="フローチャート : 判断 138"/>
        <xdr:cNvSpPr/>
      </xdr:nvSpPr>
      <xdr:spPr>
        <a:xfrm>
          <a:off x="3175000" y="107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25671</xdr:rowOff>
    </xdr:from>
    <xdr:ext cx="762000" cy="259045"/>
    <xdr:sp macro="" textlink="">
      <xdr:nvSpPr>
        <xdr:cNvPr id="140" name="テキスト ボックス 139"/>
        <xdr:cNvSpPr txBox="1"/>
      </xdr:nvSpPr>
      <xdr:spPr>
        <a:xfrm>
          <a:off x="2844800" y="1048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84.4</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102362</xdr:rowOff>
    </xdr:from>
    <xdr:to>
      <xdr:col>3</xdr:col>
      <xdr:colOff>279400</xdr:colOff>
      <xdr:row>63</xdr:row>
      <xdr:rowOff>138430</xdr:rowOff>
    </xdr:to>
    <xdr:cxnSp macro="">
      <xdr:nvCxnSpPr>
        <xdr:cNvPr id="141" name="直線コネクタ 140"/>
        <xdr:cNvCxnSpPr/>
      </xdr:nvCxnSpPr>
      <xdr:spPr>
        <a:xfrm>
          <a:off x="1447800" y="10732262"/>
          <a:ext cx="889000" cy="20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160274</xdr:rowOff>
    </xdr:from>
    <xdr:to>
      <xdr:col>3</xdr:col>
      <xdr:colOff>330200</xdr:colOff>
      <xdr:row>62</xdr:row>
      <xdr:rowOff>90424</xdr:rowOff>
    </xdr:to>
    <xdr:sp macro="" textlink="">
      <xdr:nvSpPr>
        <xdr:cNvPr id="142" name="フローチャート : 判断 141"/>
        <xdr:cNvSpPr/>
      </xdr:nvSpPr>
      <xdr:spPr>
        <a:xfrm>
          <a:off x="2286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100601</xdr:rowOff>
    </xdr:from>
    <xdr:ext cx="762000" cy="259045"/>
    <xdr:sp macro="" textlink="">
      <xdr:nvSpPr>
        <xdr:cNvPr id="143" name="テキスト ボックス 142"/>
        <xdr:cNvSpPr txBox="1"/>
      </xdr:nvSpPr>
      <xdr:spPr>
        <a:xfrm>
          <a:off x="1955800" y="1038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121666</xdr:rowOff>
    </xdr:from>
    <xdr:to>
      <xdr:col>2</xdr:col>
      <xdr:colOff>127000</xdr:colOff>
      <xdr:row>62</xdr:row>
      <xdr:rowOff>51816</xdr:rowOff>
    </xdr:to>
    <xdr:sp macro="" textlink="">
      <xdr:nvSpPr>
        <xdr:cNvPr id="144" name="フローチャート : 判断 143"/>
        <xdr:cNvSpPr/>
      </xdr:nvSpPr>
      <xdr:spPr>
        <a:xfrm>
          <a:off x="1397000" y="1058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61993</xdr:rowOff>
    </xdr:from>
    <xdr:ext cx="762000" cy="259045"/>
    <xdr:sp macro="" textlink="">
      <xdr:nvSpPr>
        <xdr:cNvPr id="145" name="テキスト ボックス 144"/>
        <xdr:cNvSpPr txBox="1"/>
      </xdr:nvSpPr>
      <xdr:spPr>
        <a:xfrm>
          <a:off x="1066800" y="1034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27178</xdr:rowOff>
    </xdr:from>
    <xdr:to>
      <xdr:col>7</xdr:col>
      <xdr:colOff>203200</xdr:colOff>
      <xdr:row>64</xdr:row>
      <xdr:rowOff>128778</xdr:rowOff>
    </xdr:to>
    <xdr:sp macro="" textlink="">
      <xdr:nvSpPr>
        <xdr:cNvPr id="151" name="円/楕円 150"/>
        <xdr:cNvSpPr/>
      </xdr:nvSpPr>
      <xdr:spPr>
        <a:xfrm>
          <a:off x="4902200" y="1099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170705</xdr:rowOff>
    </xdr:from>
    <xdr:ext cx="762000" cy="259045"/>
    <xdr:sp macro="" textlink="">
      <xdr:nvSpPr>
        <xdr:cNvPr id="152" name="財政構造の弾力性該当値テキスト"/>
        <xdr:cNvSpPr txBox="1"/>
      </xdr:nvSpPr>
      <xdr:spPr>
        <a:xfrm>
          <a:off x="5041900" y="1097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49022</xdr:rowOff>
    </xdr:from>
    <xdr:to>
      <xdr:col>6</xdr:col>
      <xdr:colOff>50800</xdr:colOff>
      <xdr:row>63</xdr:row>
      <xdr:rowOff>150622</xdr:rowOff>
    </xdr:to>
    <xdr:sp macro="" textlink="">
      <xdr:nvSpPr>
        <xdr:cNvPr id="153" name="円/楕円 152"/>
        <xdr:cNvSpPr/>
      </xdr:nvSpPr>
      <xdr:spPr>
        <a:xfrm>
          <a:off x="4064000" y="108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135399</xdr:rowOff>
    </xdr:from>
    <xdr:ext cx="736600" cy="259045"/>
    <xdr:sp macro="" textlink="">
      <xdr:nvSpPr>
        <xdr:cNvPr id="154" name="テキスト ボックス 153"/>
        <xdr:cNvSpPr txBox="1"/>
      </xdr:nvSpPr>
      <xdr:spPr>
        <a:xfrm>
          <a:off x="3733800" y="1093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169672</xdr:rowOff>
    </xdr:from>
    <xdr:to>
      <xdr:col>4</xdr:col>
      <xdr:colOff>533400</xdr:colOff>
      <xdr:row>64</xdr:row>
      <xdr:rowOff>99822</xdr:rowOff>
    </xdr:to>
    <xdr:sp macro="" textlink="">
      <xdr:nvSpPr>
        <xdr:cNvPr id="155" name="円/楕円 154"/>
        <xdr:cNvSpPr/>
      </xdr:nvSpPr>
      <xdr:spPr>
        <a:xfrm>
          <a:off x="31750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84599</xdr:rowOff>
    </xdr:from>
    <xdr:ext cx="762000" cy="259045"/>
    <xdr:sp macro="" textlink="">
      <xdr:nvSpPr>
        <xdr:cNvPr id="156" name="テキスト ボックス 155"/>
        <xdr:cNvSpPr txBox="1"/>
      </xdr:nvSpPr>
      <xdr:spPr>
        <a:xfrm>
          <a:off x="2844800" y="11057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87630</xdr:rowOff>
    </xdr:from>
    <xdr:to>
      <xdr:col>3</xdr:col>
      <xdr:colOff>330200</xdr:colOff>
      <xdr:row>64</xdr:row>
      <xdr:rowOff>17780</xdr:rowOff>
    </xdr:to>
    <xdr:sp macro="" textlink="">
      <xdr:nvSpPr>
        <xdr:cNvPr id="157" name="円/楕円 156"/>
        <xdr:cNvSpPr/>
      </xdr:nvSpPr>
      <xdr:spPr>
        <a:xfrm>
          <a:off x="2286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2557</xdr:rowOff>
    </xdr:from>
    <xdr:ext cx="762000" cy="259045"/>
    <xdr:sp macro="" textlink="">
      <xdr:nvSpPr>
        <xdr:cNvPr id="158" name="テキスト ボックス 157"/>
        <xdr:cNvSpPr txBox="1"/>
      </xdr:nvSpPr>
      <xdr:spPr>
        <a:xfrm>
          <a:off x="1955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51562</xdr:rowOff>
    </xdr:from>
    <xdr:to>
      <xdr:col>2</xdr:col>
      <xdr:colOff>127000</xdr:colOff>
      <xdr:row>62</xdr:row>
      <xdr:rowOff>153162</xdr:rowOff>
    </xdr:to>
    <xdr:sp macro="" textlink="">
      <xdr:nvSpPr>
        <xdr:cNvPr id="159" name="円/楕円 158"/>
        <xdr:cNvSpPr/>
      </xdr:nvSpPr>
      <xdr:spPr>
        <a:xfrm>
          <a:off x="1397000" y="1068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137939</xdr:rowOff>
    </xdr:from>
    <xdr:ext cx="762000" cy="259045"/>
    <xdr:sp macro="" textlink="">
      <xdr:nvSpPr>
        <xdr:cNvPr id="160" name="テキスト ボックス 159"/>
        <xdr:cNvSpPr txBox="1"/>
      </xdr:nvSpPr>
      <xdr:spPr>
        <a:xfrm>
          <a:off x="1066800" y="1076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[181,121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123,539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類似団体平均と比較して、</a:t>
          </a:r>
          <a:r>
            <a:rPr kumimoji="1" lang="ja-JP" altLang="en-US" sz="1300">
              <a:solidFill>
                <a:schemeClr val="dk1"/>
              </a:solidFill>
              <a:effectLst/>
              <a:latin typeface="+mn-lt"/>
              <a:ea typeface="+mn-ea"/>
              <a:cs typeface="+mn-cs"/>
            </a:rPr>
            <a:t>７，７４４</a:t>
          </a:r>
          <a:r>
            <a:rPr kumimoji="1" lang="ja-JP" altLang="ja-JP" sz="1300">
              <a:solidFill>
                <a:schemeClr val="dk1"/>
              </a:solidFill>
              <a:effectLst/>
              <a:latin typeface="+mn-lt"/>
              <a:ea typeface="+mn-ea"/>
              <a:cs typeface="+mn-cs"/>
            </a:rPr>
            <a:t>円上回っている。人件費</a:t>
          </a:r>
          <a:r>
            <a:rPr kumimoji="1" lang="ja-JP" altLang="en-US" sz="1300">
              <a:solidFill>
                <a:schemeClr val="dk1"/>
              </a:solidFill>
              <a:effectLst/>
              <a:latin typeface="+mn-lt"/>
              <a:ea typeface="+mn-ea"/>
              <a:cs typeface="+mn-cs"/>
            </a:rPr>
            <a:t>は</a:t>
          </a:r>
          <a:r>
            <a:rPr kumimoji="1" lang="ja-JP" altLang="ja-JP" sz="1300">
              <a:solidFill>
                <a:schemeClr val="dk1"/>
              </a:solidFill>
              <a:effectLst/>
              <a:latin typeface="+mn-lt"/>
              <a:ea typeface="+mn-ea"/>
              <a:cs typeface="+mn-cs"/>
            </a:rPr>
            <a:t>前年度比</a:t>
          </a:r>
          <a:r>
            <a:rPr kumimoji="1" lang="ja-JP" altLang="en-US" sz="1300">
              <a:solidFill>
                <a:schemeClr val="dk1"/>
              </a:solidFill>
              <a:effectLst/>
              <a:latin typeface="+mn-lt"/>
              <a:ea typeface="+mn-ea"/>
              <a:cs typeface="+mn-cs"/>
            </a:rPr>
            <a:t>２．１</a:t>
          </a:r>
          <a:r>
            <a:rPr kumimoji="1" lang="ja-JP" altLang="ja-JP" sz="1300">
              <a:solidFill>
                <a:schemeClr val="dk1"/>
              </a:solidFill>
              <a:effectLst/>
              <a:latin typeface="+mn-lt"/>
              <a:ea typeface="+mn-ea"/>
              <a:cs typeface="+mn-cs"/>
            </a:rPr>
            <a:t>％減と</a:t>
          </a:r>
          <a:r>
            <a:rPr kumimoji="1" lang="ja-JP" altLang="en-US" sz="1300">
              <a:solidFill>
                <a:schemeClr val="dk1"/>
              </a:solidFill>
              <a:effectLst/>
              <a:latin typeface="+mn-lt"/>
              <a:ea typeface="+mn-ea"/>
              <a:cs typeface="+mn-cs"/>
            </a:rPr>
            <a:t>なったものの</a:t>
          </a:r>
          <a:r>
            <a:rPr kumimoji="1" lang="ja-JP" altLang="ja-JP" sz="1300">
              <a:solidFill>
                <a:schemeClr val="dk1"/>
              </a:solidFill>
              <a:effectLst/>
              <a:latin typeface="+mn-lt"/>
              <a:ea typeface="+mn-ea"/>
              <a:cs typeface="+mn-cs"/>
            </a:rPr>
            <a:t>、物件費</a:t>
          </a:r>
          <a:r>
            <a:rPr kumimoji="1" lang="ja-JP" altLang="en-US" sz="1300">
              <a:solidFill>
                <a:schemeClr val="dk1"/>
              </a:solidFill>
              <a:effectLst/>
              <a:latin typeface="+mn-lt"/>
              <a:ea typeface="+mn-ea"/>
              <a:cs typeface="+mn-cs"/>
            </a:rPr>
            <a:t>２．３％増、維持補修費４５．１％</a:t>
          </a:r>
          <a:r>
            <a:rPr kumimoji="1" lang="ja-JP" altLang="ja-JP" sz="1300">
              <a:solidFill>
                <a:schemeClr val="dk1"/>
              </a:solidFill>
              <a:effectLst/>
              <a:latin typeface="+mn-lt"/>
              <a:ea typeface="+mn-ea"/>
              <a:cs typeface="+mn-cs"/>
            </a:rPr>
            <a:t>増となったことが要因となっている。また、ゴミ処理業務や消防業務を一部事務組合で行っていることから、一部事務組合の人件費・物件費等に充てる負担金を合計した場合、人口１人当たりの金額は大幅に増加することになる。今後はこれらも含めた経費について、抑制していく必要がある。</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99017</xdr:rowOff>
    </xdr:from>
    <xdr:to>
      <xdr:col>7</xdr:col>
      <xdr:colOff>152400</xdr:colOff>
      <xdr:row>89</xdr:row>
      <xdr:rowOff>77750</xdr:rowOff>
    </xdr:to>
    <xdr:cxnSp macro="">
      <xdr:nvCxnSpPr>
        <xdr:cNvPr id="188" name="直線コネクタ 187"/>
        <xdr:cNvCxnSpPr/>
      </xdr:nvCxnSpPr>
      <xdr:spPr>
        <a:xfrm flipV="1">
          <a:off x="4953000" y="13815017"/>
          <a:ext cx="0" cy="15217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49827</xdr:rowOff>
    </xdr:from>
    <xdr:ext cx="762000" cy="259045"/>
    <xdr:sp macro="" textlink="">
      <xdr:nvSpPr>
        <xdr:cNvPr id="189" name="人件費・物件費等の状況最小値テキスト"/>
        <xdr:cNvSpPr txBox="1"/>
      </xdr:nvSpPr>
      <xdr:spPr>
        <a:xfrm>
          <a:off x="5041900" y="15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401,637</a:t>
          </a:r>
          <a:endParaRPr kumimoji="1" lang="ja-JP" altLang="en-US" sz="1000" b="1">
            <a:latin typeface="ＭＳ Ｐゴシック"/>
          </a:endParaRPr>
        </a:p>
      </xdr:txBody>
    </xdr:sp>
    <xdr:clientData/>
  </xdr:oneCellAnchor>
  <xdr:twoCellAnchor>
    <xdr:from>
      <xdr:col>7</xdr:col>
      <xdr:colOff>63500</xdr:colOff>
      <xdr:row>89</xdr:row>
      <xdr:rowOff>77750</xdr:rowOff>
    </xdr:from>
    <xdr:to>
      <xdr:col>7</xdr:col>
      <xdr:colOff>241300</xdr:colOff>
      <xdr:row>89</xdr:row>
      <xdr:rowOff>77750</xdr:rowOff>
    </xdr:to>
    <xdr:cxnSp macro="">
      <xdr:nvCxnSpPr>
        <xdr:cNvPr id="190" name="直線コネクタ 189"/>
        <xdr:cNvCxnSpPr/>
      </xdr:nvCxnSpPr>
      <xdr:spPr>
        <a:xfrm>
          <a:off x="4864100" y="153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13944</xdr:rowOff>
    </xdr:from>
    <xdr:ext cx="762000" cy="259045"/>
    <xdr:sp macro="" textlink="">
      <xdr:nvSpPr>
        <xdr:cNvPr id="191" name="人件費・物件費等の状況最大値テキスト"/>
        <xdr:cNvSpPr txBox="1"/>
      </xdr:nvSpPr>
      <xdr:spPr>
        <a:xfrm>
          <a:off x="5041900" y="13558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86,307</a:t>
          </a:r>
          <a:endParaRPr kumimoji="1" lang="ja-JP" altLang="en-US" sz="1000" b="1">
            <a:latin typeface="ＭＳ Ｐゴシック"/>
          </a:endParaRPr>
        </a:p>
      </xdr:txBody>
    </xdr:sp>
    <xdr:clientData/>
  </xdr:oneCellAnchor>
  <xdr:twoCellAnchor>
    <xdr:from>
      <xdr:col>7</xdr:col>
      <xdr:colOff>63500</xdr:colOff>
      <xdr:row>80</xdr:row>
      <xdr:rowOff>99017</xdr:rowOff>
    </xdr:from>
    <xdr:to>
      <xdr:col>7</xdr:col>
      <xdr:colOff>241300</xdr:colOff>
      <xdr:row>80</xdr:row>
      <xdr:rowOff>99017</xdr:rowOff>
    </xdr:to>
    <xdr:cxnSp macro="">
      <xdr:nvCxnSpPr>
        <xdr:cNvPr id="192" name="直線コネクタ 191"/>
        <xdr:cNvCxnSpPr/>
      </xdr:nvCxnSpPr>
      <xdr:spPr>
        <a:xfrm>
          <a:off x="4864100" y="13815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24808</xdr:rowOff>
    </xdr:from>
    <xdr:to>
      <xdr:col>7</xdr:col>
      <xdr:colOff>152400</xdr:colOff>
      <xdr:row>83</xdr:row>
      <xdr:rowOff>42239</xdr:rowOff>
    </xdr:to>
    <xdr:cxnSp macro="">
      <xdr:nvCxnSpPr>
        <xdr:cNvPr id="193" name="直線コネクタ 192"/>
        <xdr:cNvCxnSpPr/>
      </xdr:nvCxnSpPr>
      <xdr:spPr>
        <a:xfrm>
          <a:off x="4114800" y="14255158"/>
          <a:ext cx="838200" cy="1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142045</xdr:rowOff>
    </xdr:from>
    <xdr:ext cx="762000" cy="259045"/>
    <xdr:sp macro="" textlink="">
      <xdr:nvSpPr>
        <xdr:cNvPr id="194" name="人件費・物件費等の状況平均値テキスト"/>
        <xdr:cNvSpPr txBox="1"/>
      </xdr:nvSpPr>
      <xdr:spPr>
        <a:xfrm>
          <a:off x="5041900" y="14029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173,377</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125518</xdr:rowOff>
    </xdr:from>
    <xdr:to>
      <xdr:col>7</xdr:col>
      <xdr:colOff>203200</xdr:colOff>
      <xdr:row>83</xdr:row>
      <xdr:rowOff>55668</xdr:rowOff>
    </xdr:to>
    <xdr:sp macro="" textlink="">
      <xdr:nvSpPr>
        <xdr:cNvPr id="195" name="フローチャート : 判断 194"/>
        <xdr:cNvSpPr/>
      </xdr:nvSpPr>
      <xdr:spPr>
        <a:xfrm>
          <a:off x="4902200" y="14184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142917</xdr:rowOff>
    </xdr:from>
    <xdr:to>
      <xdr:col>6</xdr:col>
      <xdr:colOff>0</xdr:colOff>
      <xdr:row>83</xdr:row>
      <xdr:rowOff>24808</xdr:rowOff>
    </xdr:to>
    <xdr:cxnSp macro="">
      <xdr:nvCxnSpPr>
        <xdr:cNvPr id="196" name="直線コネクタ 195"/>
        <xdr:cNvCxnSpPr/>
      </xdr:nvCxnSpPr>
      <xdr:spPr>
        <a:xfrm>
          <a:off x="3225800" y="14201817"/>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133688</xdr:rowOff>
    </xdr:from>
    <xdr:to>
      <xdr:col>6</xdr:col>
      <xdr:colOff>50800</xdr:colOff>
      <xdr:row>83</xdr:row>
      <xdr:rowOff>63838</xdr:rowOff>
    </xdr:to>
    <xdr:sp macro="" textlink="">
      <xdr:nvSpPr>
        <xdr:cNvPr id="197" name="フローチャート : 判断 196"/>
        <xdr:cNvSpPr/>
      </xdr:nvSpPr>
      <xdr:spPr>
        <a:xfrm>
          <a:off x="4064000" y="1419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74015</xdr:rowOff>
    </xdr:from>
    <xdr:ext cx="736600" cy="259045"/>
    <xdr:sp macro="" textlink="">
      <xdr:nvSpPr>
        <xdr:cNvPr id="198" name="テキスト ボックス 197"/>
        <xdr:cNvSpPr txBox="1"/>
      </xdr:nvSpPr>
      <xdr:spPr>
        <a:xfrm>
          <a:off x="3733800" y="13961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175,070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99439</xdr:rowOff>
    </xdr:from>
    <xdr:to>
      <xdr:col>4</xdr:col>
      <xdr:colOff>482600</xdr:colOff>
      <xdr:row>82</xdr:row>
      <xdr:rowOff>142917</xdr:rowOff>
    </xdr:to>
    <xdr:cxnSp macro="">
      <xdr:nvCxnSpPr>
        <xdr:cNvPr id="199" name="直線コネクタ 198"/>
        <xdr:cNvCxnSpPr/>
      </xdr:nvCxnSpPr>
      <xdr:spPr>
        <a:xfrm>
          <a:off x="2336800" y="14158339"/>
          <a:ext cx="889000" cy="4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2820</xdr:rowOff>
    </xdr:from>
    <xdr:to>
      <xdr:col>4</xdr:col>
      <xdr:colOff>533400</xdr:colOff>
      <xdr:row>83</xdr:row>
      <xdr:rowOff>104420</xdr:rowOff>
    </xdr:to>
    <xdr:sp macro="" textlink="">
      <xdr:nvSpPr>
        <xdr:cNvPr id="200" name="フローチャート : 判断 199"/>
        <xdr:cNvSpPr/>
      </xdr:nvSpPr>
      <xdr:spPr>
        <a:xfrm>
          <a:off x="3175000" y="1423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89197</xdr:rowOff>
    </xdr:from>
    <xdr:ext cx="762000" cy="259045"/>
    <xdr:sp macro="" textlink="">
      <xdr:nvSpPr>
        <xdr:cNvPr id="201" name="テキスト ボックス 200"/>
        <xdr:cNvSpPr txBox="1"/>
      </xdr:nvSpPr>
      <xdr:spPr>
        <a:xfrm>
          <a:off x="2844800" y="1431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183,479</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51488</xdr:rowOff>
    </xdr:from>
    <xdr:to>
      <xdr:col>3</xdr:col>
      <xdr:colOff>279400</xdr:colOff>
      <xdr:row>82</xdr:row>
      <xdr:rowOff>99439</xdr:rowOff>
    </xdr:to>
    <xdr:cxnSp macro="">
      <xdr:nvCxnSpPr>
        <xdr:cNvPr id="202" name="直線コネクタ 201"/>
        <xdr:cNvCxnSpPr/>
      </xdr:nvCxnSpPr>
      <xdr:spPr>
        <a:xfrm>
          <a:off x="1447800" y="14110388"/>
          <a:ext cx="889000" cy="47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34807</xdr:rowOff>
    </xdr:from>
    <xdr:to>
      <xdr:col>3</xdr:col>
      <xdr:colOff>330200</xdr:colOff>
      <xdr:row>82</xdr:row>
      <xdr:rowOff>136407</xdr:rowOff>
    </xdr:to>
    <xdr:sp macro="" textlink="">
      <xdr:nvSpPr>
        <xdr:cNvPr id="203" name="フローチャート : 判断 202"/>
        <xdr:cNvSpPr/>
      </xdr:nvSpPr>
      <xdr:spPr>
        <a:xfrm>
          <a:off x="2286000" y="1409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146584</xdr:rowOff>
    </xdr:from>
    <xdr:ext cx="762000" cy="259045"/>
    <xdr:sp macro="" textlink="">
      <xdr:nvSpPr>
        <xdr:cNvPr id="204" name="テキスト ボックス 203"/>
        <xdr:cNvSpPr txBox="1"/>
      </xdr:nvSpPr>
      <xdr:spPr>
        <a:xfrm>
          <a:off x="1955800" y="13862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154,581</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4172</xdr:rowOff>
    </xdr:from>
    <xdr:to>
      <xdr:col>2</xdr:col>
      <xdr:colOff>127000</xdr:colOff>
      <xdr:row>82</xdr:row>
      <xdr:rowOff>105772</xdr:rowOff>
    </xdr:to>
    <xdr:sp macro="" textlink="">
      <xdr:nvSpPr>
        <xdr:cNvPr id="205" name="フローチャート : 判断 204"/>
        <xdr:cNvSpPr/>
      </xdr:nvSpPr>
      <xdr:spPr>
        <a:xfrm>
          <a:off x="1397000" y="1406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90549</xdr:rowOff>
    </xdr:from>
    <xdr:ext cx="762000" cy="259045"/>
    <xdr:sp macro="" textlink="">
      <xdr:nvSpPr>
        <xdr:cNvPr id="206" name="テキスト ボックス 205"/>
        <xdr:cNvSpPr txBox="1"/>
      </xdr:nvSpPr>
      <xdr:spPr>
        <a:xfrm>
          <a:off x="1066800" y="1414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148,233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162889</xdr:rowOff>
    </xdr:from>
    <xdr:to>
      <xdr:col>7</xdr:col>
      <xdr:colOff>203200</xdr:colOff>
      <xdr:row>83</xdr:row>
      <xdr:rowOff>93039</xdr:rowOff>
    </xdr:to>
    <xdr:sp macro="" textlink="">
      <xdr:nvSpPr>
        <xdr:cNvPr id="212" name="円/楕円 211"/>
        <xdr:cNvSpPr/>
      </xdr:nvSpPr>
      <xdr:spPr>
        <a:xfrm>
          <a:off x="4902200" y="1422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134966</xdr:rowOff>
    </xdr:from>
    <xdr:ext cx="762000" cy="259045"/>
    <xdr:sp macro="" textlink="">
      <xdr:nvSpPr>
        <xdr:cNvPr id="213" name="人件費・物件費等の状況該当値テキスト"/>
        <xdr:cNvSpPr txBox="1"/>
      </xdr:nvSpPr>
      <xdr:spPr>
        <a:xfrm>
          <a:off x="5041900" y="14193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181,121</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145458</xdr:rowOff>
    </xdr:from>
    <xdr:to>
      <xdr:col>6</xdr:col>
      <xdr:colOff>50800</xdr:colOff>
      <xdr:row>83</xdr:row>
      <xdr:rowOff>75608</xdr:rowOff>
    </xdr:to>
    <xdr:sp macro="" textlink="">
      <xdr:nvSpPr>
        <xdr:cNvPr id="214" name="円/楕円 213"/>
        <xdr:cNvSpPr/>
      </xdr:nvSpPr>
      <xdr:spPr>
        <a:xfrm>
          <a:off x="4064000" y="1420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60385</xdr:rowOff>
    </xdr:from>
    <xdr:ext cx="736600" cy="259045"/>
    <xdr:sp macro="" textlink="">
      <xdr:nvSpPr>
        <xdr:cNvPr id="215" name="テキスト ボックス 214"/>
        <xdr:cNvSpPr txBox="1"/>
      </xdr:nvSpPr>
      <xdr:spPr>
        <a:xfrm>
          <a:off x="3733800" y="14290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177,509</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92117</xdr:rowOff>
    </xdr:from>
    <xdr:to>
      <xdr:col>4</xdr:col>
      <xdr:colOff>533400</xdr:colOff>
      <xdr:row>83</xdr:row>
      <xdr:rowOff>22267</xdr:rowOff>
    </xdr:to>
    <xdr:sp macro="" textlink="">
      <xdr:nvSpPr>
        <xdr:cNvPr id="216" name="円/楕円 215"/>
        <xdr:cNvSpPr/>
      </xdr:nvSpPr>
      <xdr:spPr>
        <a:xfrm>
          <a:off x="3175000" y="1415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32444</xdr:rowOff>
    </xdr:from>
    <xdr:ext cx="762000" cy="259045"/>
    <xdr:sp macro="" textlink="">
      <xdr:nvSpPr>
        <xdr:cNvPr id="217" name="テキスト ボックス 216"/>
        <xdr:cNvSpPr txBox="1"/>
      </xdr:nvSpPr>
      <xdr:spPr>
        <a:xfrm>
          <a:off x="2844800" y="1391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166,456</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48639</xdr:rowOff>
    </xdr:from>
    <xdr:to>
      <xdr:col>3</xdr:col>
      <xdr:colOff>330200</xdr:colOff>
      <xdr:row>82</xdr:row>
      <xdr:rowOff>150239</xdr:rowOff>
    </xdr:to>
    <xdr:sp macro="" textlink="">
      <xdr:nvSpPr>
        <xdr:cNvPr id="218" name="円/楕円 217"/>
        <xdr:cNvSpPr/>
      </xdr:nvSpPr>
      <xdr:spPr>
        <a:xfrm>
          <a:off x="2286000" y="1410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135016</xdr:rowOff>
    </xdr:from>
    <xdr:ext cx="762000" cy="259045"/>
    <xdr:sp macro="" textlink="">
      <xdr:nvSpPr>
        <xdr:cNvPr id="219" name="テキスト ボックス 218"/>
        <xdr:cNvSpPr txBox="1"/>
      </xdr:nvSpPr>
      <xdr:spPr>
        <a:xfrm>
          <a:off x="1955800" y="14193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157,447</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688</xdr:rowOff>
    </xdr:from>
    <xdr:to>
      <xdr:col>2</xdr:col>
      <xdr:colOff>127000</xdr:colOff>
      <xdr:row>82</xdr:row>
      <xdr:rowOff>102288</xdr:rowOff>
    </xdr:to>
    <xdr:sp macro="" textlink="">
      <xdr:nvSpPr>
        <xdr:cNvPr id="220" name="円/楕円 219"/>
        <xdr:cNvSpPr/>
      </xdr:nvSpPr>
      <xdr:spPr>
        <a:xfrm>
          <a:off x="1397000" y="1405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112465</xdr:rowOff>
    </xdr:from>
    <xdr:ext cx="762000" cy="259045"/>
    <xdr:sp macro="" textlink="">
      <xdr:nvSpPr>
        <xdr:cNvPr id="221" name="テキスト ボックス 220"/>
        <xdr:cNvSpPr txBox="1"/>
      </xdr:nvSpPr>
      <xdr:spPr>
        <a:xfrm>
          <a:off x="1066800" y="13828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147,511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類似団体平均を１．０ポイント下回っている。今後も、早期退職を募り、退職と採用のバランスを保ちつつ新陳代謝を図っていく。また、人事考課制度により、能力や適正、職務実績に基づく給与の格付けを実施することとし、給与の適正化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129721</xdr:rowOff>
    </xdr:from>
    <xdr:to>
      <xdr:col>24</xdr:col>
      <xdr:colOff>558800</xdr:colOff>
      <xdr:row>87</xdr:row>
      <xdr:rowOff>79527</xdr:rowOff>
    </xdr:to>
    <xdr:cxnSp macro="">
      <xdr:nvCxnSpPr>
        <xdr:cNvPr id="252" name="直線コネクタ 251"/>
        <xdr:cNvCxnSpPr/>
      </xdr:nvCxnSpPr>
      <xdr:spPr>
        <a:xfrm flipV="1">
          <a:off x="17018000" y="13674271"/>
          <a:ext cx="0" cy="13214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51604</xdr:rowOff>
    </xdr:from>
    <xdr:ext cx="762000" cy="259045"/>
    <xdr:sp macro="" textlink="">
      <xdr:nvSpPr>
        <xdr:cNvPr id="253" name="給与水準   （国との比較）最小値テキスト"/>
        <xdr:cNvSpPr txBox="1"/>
      </xdr:nvSpPr>
      <xdr:spPr>
        <a:xfrm>
          <a:off x="17106900" y="1496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24</xdr:col>
      <xdr:colOff>469900</xdr:colOff>
      <xdr:row>87</xdr:row>
      <xdr:rowOff>79527</xdr:rowOff>
    </xdr:from>
    <xdr:to>
      <xdr:col>24</xdr:col>
      <xdr:colOff>647700</xdr:colOff>
      <xdr:row>87</xdr:row>
      <xdr:rowOff>79527</xdr:rowOff>
    </xdr:to>
    <xdr:cxnSp macro="">
      <xdr:nvCxnSpPr>
        <xdr:cNvPr id="254" name="直線コネクタ 253"/>
        <xdr:cNvCxnSpPr/>
      </xdr:nvCxnSpPr>
      <xdr:spPr>
        <a:xfrm>
          <a:off x="16929100" y="1499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44648</xdr:rowOff>
    </xdr:from>
    <xdr:ext cx="762000" cy="259045"/>
    <xdr:sp macro="" textlink="">
      <xdr:nvSpPr>
        <xdr:cNvPr id="255" name="給与水準   （国との比較）最大値テキスト"/>
        <xdr:cNvSpPr txBox="1"/>
      </xdr:nvSpPr>
      <xdr:spPr>
        <a:xfrm>
          <a:off x="17106900" y="1341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24</xdr:col>
      <xdr:colOff>469900</xdr:colOff>
      <xdr:row>79</xdr:row>
      <xdr:rowOff>129721</xdr:rowOff>
    </xdr:from>
    <xdr:to>
      <xdr:col>24</xdr:col>
      <xdr:colOff>647700</xdr:colOff>
      <xdr:row>79</xdr:row>
      <xdr:rowOff>129721</xdr:rowOff>
    </xdr:to>
    <xdr:cxnSp macro="">
      <xdr:nvCxnSpPr>
        <xdr:cNvPr id="256" name="直線コネクタ 255"/>
        <xdr:cNvCxnSpPr/>
      </xdr:nvCxnSpPr>
      <xdr:spPr>
        <a:xfrm>
          <a:off x="16929100" y="1367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166914</xdr:rowOff>
    </xdr:from>
    <xdr:to>
      <xdr:col>24</xdr:col>
      <xdr:colOff>558800</xdr:colOff>
      <xdr:row>83</xdr:row>
      <xdr:rowOff>133350</xdr:rowOff>
    </xdr:to>
    <xdr:cxnSp macro="">
      <xdr:nvCxnSpPr>
        <xdr:cNvPr id="257" name="直線コネクタ 256"/>
        <xdr:cNvCxnSpPr/>
      </xdr:nvCxnSpPr>
      <xdr:spPr>
        <a:xfrm>
          <a:off x="16179800" y="14225814"/>
          <a:ext cx="8382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169532</xdr:rowOff>
    </xdr:from>
    <xdr:ext cx="762000" cy="259045"/>
    <xdr:sp macro="" textlink="">
      <xdr:nvSpPr>
        <xdr:cNvPr id="258" name="給与水準   （国との比較）平均値テキスト"/>
        <xdr:cNvSpPr txBox="1"/>
      </xdr:nvSpPr>
      <xdr:spPr>
        <a:xfrm>
          <a:off x="17106900" y="14399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96.4</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26005</xdr:rowOff>
    </xdr:from>
    <xdr:to>
      <xdr:col>24</xdr:col>
      <xdr:colOff>609600</xdr:colOff>
      <xdr:row>84</xdr:row>
      <xdr:rowOff>127605</xdr:rowOff>
    </xdr:to>
    <xdr:sp macro="" textlink="">
      <xdr:nvSpPr>
        <xdr:cNvPr id="259" name="フローチャート : 判断 258"/>
        <xdr:cNvSpPr/>
      </xdr:nvSpPr>
      <xdr:spPr>
        <a:xfrm>
          <a:off x="16967200" y="1442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52009</xdr:rowOff>
    </xdr:from>
    <xdr:to>
      <xdr:col>23</xdr:col>
      <xdr:colOff>406400</xdr:colOff>
      <xdr:row>82</xdr:row>
      <xdr:rowOff>166914</xdr:rowOff>
    </xdr:to>
    <xdr:cxnSp macro="">
      <xdr:nvCxnSpPr>
        <xdr:cNvPr id="260" name="直線コネクタ 259"/>
        <xdr:cNvCxnSpPr/>
      </xdr:nvCxnSpPr>
      <xdr:spPr>
        <a:xfrm>
          <a:off x="15290800" y="14110909"/>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14514</xdr:rowOff>
    </xdr:from>
    <xdr:to>
      <xdr:col>23</xdr:col>
      <xdr:colOff>457200</xdr:colOff>
      <xdr:row>84</xdr:row>
      <xdr:rowOff>116114</xdr:rowOff>
    </xdr:to>
    <xdr:sp macro="" textlink="">
      <xdr:nvSpPr>
        <xdr:cNvPr id="261" name="フローチャート : 判断 260"/>
        <xdr:cNvSpPr/>
      </xdr:nvSpPr>
      <xdr:spPr>
        <a:xfrm>
          <a:off x="16129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100891</xdr:rowOff>
    </xdr:from>
    <xdr:ext cx="736600" cy="259045"/>
    <xdr:sp macro="" textlink="">
      <xdr:nvSpPr>
        <xdr:cNvPr id="262" name="テキスト ボックス 261"/>
        <xdr:cNvSpPr txBox="1"/>
      </xdr:nvSpPr>
      <xdr:spPr>
        <a:xfrm>
          <a:off x="15798800" y="14502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97064</xdr:rowOff>
    </xdr:from>
    <xdr:to>
      <xdr:col>22</xdr:col>
      <xdr:colOff>203200</xdr:colOff>
      <xdr:row>82</xdr:row>
      <xdr:rowOff>52009</xdr:rowOff>
    </xdr:to>
    <xdr:cxnSp macro="">
      <xdr:nvCxnSpPr>
        <xdr:cNvPr id="263" name="直線コネクタ 262"/>
        <xdr:cNvCxnSpPr/>
      </xdr:nvCxnSpPr>
      <xdr:spPr>
        <a:xfrm>
          <a:off x="14401800" y="13984514"/>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151493</xdr:rowOff>
    </xdr:from>
    <xdr:to>
      <xdr:col>22</xdr:col>
      <xdr:colOff>254000</xdr:colOff>
      <xdr:row>84</xdr:row>
      <xdr:rowOff>81643</xdr:rowOff>
    </xdr:to>
    <xdr:sp macro="" textlink="">
      <xdr:nvSpPr>
        <xdr:cNvPr id="264" name="フローチャート : 判断 263"/>
        <xdr:cNvSpPr/>
      </xdr:nvSpPr>
      <xdr:spPr>
        <a:xfrm>
          <a:off x="15240000" y="143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66420</xdr:rowOff>
    </xdr:from>
    <xdr:ext cx="762000" cy="259045"/>
    <xdr:sp macro="" textlink="">
      <xdr:nvSpPr>
        <xdr:cNvPr id="265" name="テキスト ボックス 264"/>
        <xdr:cNvSpPr txBox="1"/>
      </xdr:nvSpPr>
      <xdr:spPr>
        <a:xfrm>
          <a:off x="14909800" y="1446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97064</xdr:rowOff>
    </xdr:from>
    <xdr:to>
      <xdr:col>21</xdr:col>
      <xdr:colOff>0</xdr:colOff>
      <xdr:row>86</xdr:row>
      <xdr:rowOff>101600</xdr:rowOff>
    </xdr:to>
    <xdr:cxnSp macro="">
      <xdr:nvCxnSpPr>
        <xdr:cNvPr id="266" name="直線コネクタ 265"/>
        <xdr:cNvCxnSpPr/>
      </xdr:nvCxnSpPr>
      <xdr:spPr>
        <a:xfrm flipV="1">
          <a:off x="13512800" y="13984514"/>
          <a:ext cx="889000" cy="86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151493</xdr:rowOff>
    </xdr:from>
    <xdr:to>
      <xdr:col>21</xdr:col>
      <xdr:colOff>50800</xdr:colOff>
      <xdr:row>84</xdr:row>
      <xdr:rowOff>81643</xdr:rowOff>
    </xdr:to>
    <xdr:sp macro="" textlink="">
      <xdr:nvSpPr>
        <xdr:cNvPr id="267" name="フローチャート : 判断 266"/>
        <xdr:cNvSpPr/>
      </xdr:nvSpPr>
      <xdr:spPr>
        <a:xfrm>
          <a:off x="14351000" y="143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66420</xdr:rowOff>
    </xdr:from>
    <xdr:ext cx="762000" cy="259045"/>
    <xdr:sp macro="" textlink="">
      <xdr:nvSpPr>
        <xdr:cNvPr id="268" name="テキスト ボックス 267"/>
        <xdr:cNvSpPr txBox="1"/>
      </xdr:nvSpPr>
      <xdr:spPr>
        <a:xfrm>
          <a:off x="14020800" y="1446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19050</xdr:rowOff>
    </xdr:from>
    <xdr:to>
      <xdr:col>19</xdr:col>
      <xdr:colOff>533400</xdr:colOff>
      <xdr:row>89</xdr:row>
      <xdr:rowOff>120650</xdr:rowOff>
    </xdr:to>
    <xdr:sp macro="" textlink="">
      <xdr:nvSpPr>
        <xdr:cNvPr id="269" name="フローチャート : 判断 268"/>
        <xdr:cNvSpPr/>
      </xdr:nvSpPr>
      <xdr:spPr>
        <a:xfrm>
          <a:off x="13462000" y="152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105427</xdr:rowOff>
    </xdr:from>
    <xdr:ext cx="762000" cy="259045"/>
    <xdr:sp macro="" textlink="">
      <xdr:nvSpPr>
        <xdr:cNvPr id="270" name="テキスト ボックス 269"/>
        <xdr:cNvSpPr txBox="1"/>
      </xdr:nvSpPr>
      <xdr:spPr>
        <a:xfrm>
          <a:off x="13131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76" name="円/楕円 275"/>
        <xdr:cNvSpPr/>
      </xdr:nvSpPr>
      <xdr:spPr>
        <a:xfrm>
          <a:off x="169672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99077</xdr:rowOff>
    </xdr:from>
    <xdr:ext cx="762000" cy="259045"/>
    <xdr:sp macro="" textlink="">
      <xdr:nvSpPr>
        <xdr:cNvPr id="277" name="給与水準   （国との比較）該当値テキスト"/>
        <xdr:cNvSpPr txBox="1"/>
      </xdr:nvSpPr>
      <xdr:spPr>
        <a:xfrm>
          <a:off x="17106900" y="1415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116114</xdr:rowOff>
    </xdr:from>
    <xdr:to>
      <xdr:col>23</xdr:col>
      <xdr:colOff>457200</xdr:colOff>
      <xdr:row>83</xdr:row>
      <xdr:rowOff>46264</xdr:rowOff>
    </xdr:to>
    <xdr:sp macro="" textlink="">
      <xdr:nvSpPr>
        <xdr:cNvPr id="278" name="円/楕円 277"/>
        <xdr:cNvSpPr/>
      </xdr:nvSpPr>
      <xdr:spPr>
        <a:xfrm>
          <a:off x="161290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56441</xdr:rowOff>
    </xdr:from>
    <xdr:ext cx="736600" cy="259045"/>
    <xdr:sp macro="" textlink="">
      <xdr:nvSpPr>
        <xdr:cNvPr id="279" name="テキスト ボックス 278"/>
        <xdr:cNvSpPr txBox="1"/>
      </xdr:nvSpPr>
      <xdr:spPr>
        <a:xfrm>
          <a:off x="15798800" y="13943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1209</xdr:rowOff>
    </xdr:from>
    <xdr:to>
      <xdr:col>22</xdr:col>
      <xdr:colOff>254000</xdr:colOff>
      <xdr:row>82</xdr:row>
      <xdr:rowOff>102809</xdr:rowOff>
    </xdr:to>
    <xdr:sp macro="" textlink="">
      <xdr:nvSpPr>
        <xdr:cNvPr id="280" name="円/楕円 279"/>
        <xdr:cNvSpPr/>
      </xdr:nvSpPr>
      <xdr:spPr>
        <a:xfrm>
          <a:off x="15240000" y="1406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112986</xdr:rowOff>
    </xdr:from>
    <xdr:ext cx="762000" cy="259045"/>
    <xdr:sp macro="" textlink="">
      <xdr:nvSpPr>
        <xdr:cNvPr id="281" name="テキスト ボックス 280"/>
        <xdr:cNvSpPr txBox="1"/>
      </xdr:nvSpPr>
      <xdr:spPr>
        <a:xfrm>
          <a:off x="14909800" y="13828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46264</xdr:rowOff>
    </xdr:from>
    <xdr:to>
      <xdr:col>21</xdr:col>
      <xdr:colOff>50800</xdr:colOff>
      <xdr:row>81</xdr:row>
      <xdr:rowOff>147864</xdr:rowOff>
    </xdr:to>
    <xdr:sp macro="" textlink="">
      <xdr:nvSpPr>
        <xdr:cNvPr id="282" name="円/楕円 281"/>
        <xdr:cNvSpPr/>
      </xdr:nvSpPr>
      <xdr:spPr>
        <a:xfrm>
          <a:off x="14351000" y="1393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79</xdr:row>
      <xdr:rowOff>158041</xdr:rowOff>
    </xdr:from>
    <xdr:ext cx="762000" cy="259045"/>
    <xdr:sp macro="" textlink="">
      <xdr:nvSpPr>
        <xdr:cNvPr id="283" name="テキスト ボックス 282"/>
        <xdr:cNvSpPr txBox="1"/>
      </xdr:nvSpPr>
      <xdr:spPr>
        <a:xfrm>
          <a:off x="14020800" y="1370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50800</xdr:rowOff>
    </xdr:from>
    <xdr:to>
      <xdr:col>19</xdr:col>
      <xdr:colOff>533400</xdr:colOff>
      <xdr:row>86</xdr:row>
      <xdr:rowOff>152400</xdr:rowOff>
    </xdr:to>
    <xdr:sp macro="" textlink="">
      <xdr:nvSpPr>
        <xdr:cNvPr id="284" name="円/楕円 283"/>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162577</xdr:rowOff>
    </xdr:from>
    <xdr:ext cx="762000" cy="259045"/>
    <xdr:sp macro="" textlink="">
      <xdr:nvSpPr>
        <xdr:cNvPr id="285" name="テキスト ボックス 284"/>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[13.12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２．９３人上回っている。旧町村単位に公共施設を設置（出張所５・小学校５・保育園３）していること、養護老人ホームも設置していることから人口に対して職員数が多い。また将来の行財政運営をにらみ、年代別職員構成の不均衡を是正するため、平成２５年度に民間経験者１２名を含む新規職員１７名を採用したことにより数値が上昇している。今後も施設の統廃合、事務の効率化を図ると共に、年代別職員構成に配慮しながら適正な定員管理に努める。</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100457</xdr:rowOff>
    </xdr:from>
    <xdr:to>
      <xdr:col>24</xdr:col>
      <xdr:colOff>558800</xdr:colOff>
      <xdr:row>67</xdr:row>
      <xdr:rowOff>80814</xdr:rowOff>
    </xdr:to>
    <xdr:cxnSp macro="">
      <xdr:nvCxnSpPr>
        <xdr:cNvPr id="315" name="直線コネクタ 314"/>
        <xdr:cNvCxnSpPr/>
      </xdr:nvCxnSpPr>
      <xdr:spPr>
        <a:xfrm flipV="1">
          <a:off x="17018000" y="10044557"/>
          <a:ext cx="0" cy="1523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52891</xdr:rowOff>
    </xdr:from>
    <xdr:ext cx="762000" cy="259045"/>
    <xdr:sp macro="" textlink="">
      <xdr:nvSpPr>
        <xdr:cNvPr id="316" name="定員管理の状況最小値テキスト"/>
        <xdr:cNvSpPr txBox="1"/>
      </xdr:nvSpPr>
      <xdr:spPr>
        <a:xfrm>
          <a:off x="17106900" y="1154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24.61</a:t>
          </a:r>
          <a:endParaRPr kumimoji="1" lang="ja-JP" altLang="en-US" sz="1000" b="1">
            <a:latin typeface="ＭＳ Ｐゴシック"/>
          </a:endParaRPr>
        </a:p>
      </xdr:txBody>
    </xdr:sp>
    <xdr:clientData/>
  </xdr:oneCellAnchor>
  <xdr:twoCellAnchor>
    <xdr:from>
      <xdr:col>24</xdr:col>
      <xdr:colOff>469900</xdr:colOff>
      <xdr:row>67</xdr:row>
      <xdr:rowOff>80814</xdr:rowOff>
    </xdr:from>
    <xdr:to>
      <xdr:col>24</xdr:col>
      <xdr:colOff>647700</xdr:colOff>
      <xdr:row>67</xdr:row>
      <xdr:rowOff>80814</xdr:rowOff>
    </xdr:to>
    <xdr:cxnSp macro="">
      <xdr:nvCxnSpPr>
        <xdr:cNvPr id="317" name="直線コネクタ 316"/>
        <xdr:cNvCxnSpPr/>
      </xdr:nvCxnSpPr>
      <xdr:spPr>
        <a:xfrm>
          <a:off x="16929100" y="1156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15384</xdr:rowOff>
    </xdr:from>
    <xdr:ext cx="762000" cy="259045"/>
    <xdr:sp macro="" textlink="">
      <xdr:nvSpPr>
        <xdr:cNvPr id="318" name="定員管理の状況最大値テキスト"/>
        <xdr:cNvSpPr txBox="1"/>
      </xdr:nvSpPr>
      <xdr:spPr>
        <a:xfrm>
          <a:off x="17106900" y="978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5.67</a:t>
          </a:r>
          <a:endParaRPr kumimoji="1" lang="ja-JP" altLang="en-US" sz="1000" b="1">
            <a:latin typeface="ＭＳ Ｐゴシック"/>
          </a:endParaRPr>
        </a:p>
      </xdr:txBody>
    </xdr:sp>
    <xdr:clientData/>
  </xdr:oneCellAnchor>
  <xdr:twoCellAnchor>
    <xdr:from>
      <xdr:col>24</xdr:col>
      <xdr:colOff>469900</xdr:colOff>
      <xdr:row>58</xdr:row>
      <xdr:rowOff>100457</xdr:rowOff>
    </xdr:from>
    <xdr:to>
      <xdr:col>24</xdr:col>
      <xdr:colOff>647700</xdr:colOff>
      <xdr:row>58</xdr:row>
      <xdr:rowOff>100457</xdr:rowOff>
    </xdr:to>
    <xdr:cxnSp macro="">
      <xdr:nvCxnSpPr>
        <xdr:cNvPr id="319" name="直線コネクタ 318"/>
        <xdr:cNvCxnSpPr/>
      </xdr:nvCxnSpPr>
      <xdr:spPr>
        <a:xfrm>
          <a:off x="16929100" y="1004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161206</xdr:rowOff>
    </xdr:from>
    <xdr:to>
      <xdr:col>24</xdr:col>
      <xdr:colOff>558800</xdr:colOff>
      <xdr:row>62</xdr:row>
      <xdr:rowOff>13885</xdr:rowOff>
    </xdr:to>
    <xdr:cxnSp macro="">
      <xdr:nvCxnSpPr>
        <xdr:cNvPr id="320" name="直線コネクタ 319"/>
        <xdr:cNvCxnSpPr/>
      </xdr:nvCxnSpPr>
      <xdr:spPr>
        <a:xfrm>
          <a:off x="16179800" y="10619656"/>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86843</xdr:rowOff>
    </xdr:from>
    <xdr:ext cx="762000" cy="259045"/>
    <xdr:sp macro="" textlink="">
      <xdr:nvSpPr>
        <xdr:cNvPr id="321" name="定員管理の状況平均値テキスト"/>
        <xdr:cNvSpPr txBox="1"/>
      </xdr:nvSpPr>
      <xdr:spPr>
        <a:xfrm>
          <a:off x="17106900" y="102023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10.19</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70316</xdr:rowOff>
    </xdr:from>
    <xdr:to>
      <xdr:col>24</xdr:col>
      <xdr:colOff>609600</xdr:colOff>
      <xdr:row>61</xdr:row>
      <xdr:rowOff>466</xdr:rowOff>
    </xdr:to>
    <xdr:sp macro="" textlink="">
      <xdr:nvSpPr>
        <xdr:cNvPr id="322" name="フローチャート : 判断 321"/>
        <xdr:cNvSpPr/>
      </xdr:nvSpPr>
      <xdr:spPr>
        <a:xfrm>
          <a:off x="169672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136271</xdr:rowOff>
    </xdr:from>
    <xdr:to>
      <xdr:col>23</xdr:col>
      <xdr:colOff>406400</xdr:colOff>
      <xdr:row>61</xdr:row>
      <xdr:rowOff>161206</xdr:rowOff>
    </xdr:to>
    <xdr:cxnSp macro="">
      <xdr:nvCxnSpPr>
        <xdr:cNvPr id="323" name="直線コネクタ 322"/>
        <xdr:cNvCxnSpPr/>
      </xdr:nvCxnSpPr>
      <xdr:spPr>
        <a:xfrm>
          <a:off x="15290800" y="10594721"/>
          <a:ext cx="889000" cy="2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38946</xdr:rowOff>
    </xdr:from>
    <xdr:to>
      <xdr:col>23</xdr:col>
      <xdr:colOff>457200</xdr:colOff>
      <xdr:row>60</xdr:row>
      <xdr:rowOff>140546</xdr:rowOff>
    </xdr:to>
    <xdr:sp macro="" textlink="">
      <xdr:nvSpPr>
        <xdr:cNvPr id="324" name="フローチャート : 判断 323"/>
        <xdr:cNvSpPr/>
      </xdr:nvSpPr>
      <xdr:spPr>
        <a:xfrm>
          <a:off x="16129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150723</xdr:rowOff>
    </xdr:from>
    <xdr:ext cx="736600" cy="259045"/>
    <xdr:sp macro="" textlink="">
      <xdr:nvSpPr>
        <xdr:cNvPr id="325" name="テキスト ボックス 324"/>
        <xdr:cNvSpPr txBox="1"/>
      </xdr:nvSpPr>
      <xdr:spPr>
        <a:xfrm>
          <a:off x="15798800" y="10094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136271</xdr:rowOff>
    </xdr:from>
    <xdr:to>
      <xdr:col>22</xdr:col>
      <xdr:colOff>203200</xdr:colOff>
      <xdr:row>61</xdr:row>
      <xdr:rowOff>155575</xdr:rowOff>
    </xdr:to>
    <xdr:cxnSp macro="">
      <xdr:nvCxnSpPr>
        <xdr:cNvPr id="326" name="直線コネクタ 325"/>
        <xdr:cNvCxnSpPr/>
      </xdr:nvCxnSpPr>
      <xdr:spPr>
        <a:xfrm flipV="1">
          <a:off x="14401800" y="10594721"/>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69511</xdr:rowOff>
    </xdr:from>
    <xdr:to>
      <xdr:col>22</xdr:col>
      <xdr:colOff>254000</xdr:colOff>
      <xdr:row>60</xdr:row>
      <xdr:rowOff>171111</xdr:rowOff>
    </xdr:to>
    <xdr:sp macro="" textlink="">
      <xdr:nvSpPr>
        <xdr:cNvPr id="327" name="フローチャート : 判断 326"/>
        <xdr:cNvSpPr/>
      </xdr:nvSpPr>
      <xdr:spPr>
        <a:xfrm>
          <a:off x="15240000" y="103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9838</xdr:rowOff>
    </xdr:from>
    <xdr:ext cx="762000" cy="259045"/>
    <xdr:sp macro="" textlink="">
      <xdr:nvSpPr>
        <xdr:cNvPr id="328" name="テキスト ボックス 327"/>
        <xdr:cNvSpPr txBox="1"/>
      </xdr:nvSpPr>
      <xdr:spPr>
        <a:xfrm>
          <a:off x="14909800" y="10125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10.18</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135467</xdr:rowOff>
    </xdr:from>
    <xdr:to>
      <xdr:col>21</xdr:col>
      <xdr:colOff>0</xdr:colOff>
      <xdr:row>61</xdr:row>
      <xdr:rowOff>155575</xdr:rowOff>
    </xdr:to>
    <xdr:cxnSp macro="">
      <xdr:nvCxnSpPr>
        <xdr:cNvPr id="329" name="直線コネクタ 328"/>
        <xdr:cNvCxnSpPr/>
      </xdr:nvCxnSpPr>
      <xdr:spPr>
        <a:xfrm>
          <a:off x="13512800" y="105939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18838</xdr:rowOff>
    </xdr:from>
    <xdr:to>
      <xdr:col>21</xdr:col>
      <xdr:colOff>50800</xdr:colOff>
      <xdr:row>60</xdr:row>
      <xdr:rowOff>120438</xdr:rowOff>
    </xdr:to>
    <xdr:sp macro="" textlink="">
      <xdr:nvSpPr>
        <xdr:cNvPr id="330" name="フローチャート : 判断 329"/>
        <xdr:cNvSpPr/>
      </xdr:nvSpPr>
      <xdr:spPr>
        <a:xfrm>
          <a:off x="14351000" y="1030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130615</xdr:rowOff>
    </xdr:from>
    <xdr:ext cx="762000" cy="259045"/>
    <xdr:sp macro="" textlink="">
      <xdr:nvSpPr>
        <xdr:cNvPr id="331" name="テキスト ボックス 330"/>
        <xdr:cNvSpPr txBox="1"/>
      </xdr:nvSpPr>
      <xdr:spPr>
        <a:xfrm>
          <a:off x="14020800" y="10074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170180</xdr:rowOff>
    </xdr:from>
    <xdr:to>
      <xdr:col>19</xdr:col>
      <xdr:colOff>533400</xdr:colOff>
      <xdr:row>60</xdr:row>
      <xdr:rowOff>100330</xdr:rowOff>
    </xdr:to>
    <xdr:sp macro="" textlink="">
      <xdr:nvSpPr>
        <xdr:cNvPr id="332" name="フローチャート : 判断 331"/>
        <xdr:cNvSpPr/>
      </xdr:nvSpPr>
      <xdr:spPr>
        <a:xfrm>
          <a:off x="134620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110507</xdr:rowOff>
    </xdr:from>
    <xdr:ext cx="762000" cy="259045"/>
    <xdr:sp macro="" textlink="">
      <xdr:nvSpPr>
        <xdr:cNvPr id="333" name="テキスト ボックス 332"/>
        <xdr:cNvSpPr txBox="1"/>
      </xdr:nvSpPr>
      <xdr:spPr>
        <a:xfrm>
          <a:off x="13131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134535</xdr:rowOff>
    </xdr:from>
    <xdr:to>
      <xdr:col>24</xdr:col>
      <xdr:colOff>609600</xdr:colOff>
      <xdr:row>62</xdr:row>
      <xdr:rowOff>64685</xdr:rowOff>
    </xdr:to>
    <xdr:sp macro="" textlink="">
      <xdr:nvSpPr>
        <xdr:cNvPr id="339" name="円/楕円 338"/>
        <xdr:cNvSpPr/>
      </xdr:nvSpPr>
      <xdr:spPr>
        <a:xfrm>
          <a:off x="16967200" y="1059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106612</xdr:rowOff>
    </xdr:from>
    <xdr:ext cx="762000" cy="259045"/>
    <xdr:sp macro="" textlink="">
      <xdr:nvSpPr>
        <xdr:cNvPr id="340" name="定員管理の状況該当値テキスト"/>
        <xdr:cNvSpPr txBox="1"/>
      </xdr:nvSpPr>
      <xdr:spPr>
        <a:xfrm>
          <a:off x="17106900" y="1056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13.12</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110406</xdr:rowOff>
    </xdr:from>
    <xdr:to>
      <xdr:col>23</xdr:col>
      <xdr:colOff>457200</xdr:colOff>
      <xdr:row>62</xdr:row>
      <xdr:rowOff>40556</xdr:rowOff>
    </xdr:to>
    <xdr:sp macro="" textlink="">
      <xdr:nvSpPr>
        <xdr:cNvPr id="341" name="円/楕円 340"/>
        <xdr:cNvSpPr/>
      </xdr:nvSpPr>
      <xdr:spPr>
        <a:xfrm>
          <a:off x="16129000" y="1056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25333</xdr:rowOff>
    </xdr:from>
    <xdr:ext cx="736600" cy="259045"/>
    <xdr:sp macro="" textlink="">
      <xdr:nvSpPr>
        <xdr:cNvPr id="342" name="テキスト ボックス 341"/>
        <xdr:cNvSpPr txBox="1"/>
      </xdr:nvSpPr>
      <xdr:spPr>
        <a:xfrm>
          <a:off x="15798800" y="10655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12.82</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85471</xdr:rowOff>
    </xdr:from>
    <xdr:to>
      <xdr:col>22</xdr:col>
      <xdr:colOff>254000</xdr:colOff>
      <xdr:row>62</xdr:row>
      <xdr:rowOff>15621</xdr:rowOff>
    </xdr:to>
    <xdr:sp macro="" textlink="">
      <xdr:nvSpPr>
        <xdr:cNvPr id="343" name="円/楕円 342"/>
        <xdr:cNvSpPr/>
      </xdr:nvSpPr>
      <xdr:spPr>
        <a:xfrm>
          <a:off x="15240000" y="1054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398</xdr:rowOff>
    </xdr:from>
    <xdr:ext cx="762000" cy="259045"/>
    <xdr:sp macro="" textlink="">
      <xdr:nvSpPr>
        <xdr:cNvPr id="344" name="テキスト ボックス 343"/>
        <xdr:cNvSpPr txBox="1"/>
      </xdr:nvSpPr>
      <xdr:spPr>
        <a:xfrm>
          <a:off x="14909800" y="10630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12.51</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104775</xdr:rowOff>
    </xdr:from>
    <xdr:to>
      <xdr:col>21</xdr:col>
      <xdr:colOff>50800</xdr:colOff>
      <xdr:row>62</xdr:row>
      <xdr:rowOff>34925</xdr:rowOff>
    </xdr:to>
    <xdr:sp macro="" textlink="">
      <xdr:nvSpPr>
        <xdr:cNvPr id="345" name="円/楕円 344"/>
        <xdr:cNvSpPr/>
      </xdr:nvSpPr>
      <xdr:spPr>
        <a:xfrm>
          <a:off x="143510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19702</xdr:rowOff>
    </xdr:from>
    <xdr:ext cx="762000" cy="259045"/>
    <xdr:sp macro="" textlink="">
      <xdr:nvSpPr>
        <xdr:cNvPr id="346" name="テキスト ボックス 345"/>
        <xdr:cNvSpPr txBox="1"/>
      </xdr:nvSpPr>
      <xdr:spPr>
        <a:xfrm>
          <a:off x="14020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12.75</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84667</xdr:rowOff>
    </xdr:from>
    <xdr:to>
      <xdr:col>19</xdr:col>
      <xdr:colOff>533400</xdr:colOff>
      <xdr:row>62</xdr:row>
      <xdr:rowOff>14817</xdr:rowOff>
    </xdr:to>
    <xdr:sp macro="" textlink="">
      <xdr:nvSpPr>
        <xdr:cNvPr id="347" name="円/楕円 346"/>
        <xdr:cNvSpPr/>
      </xdr:nvSpPr>
      <xdr:spPr>
        <a:xfrm>
          <a:off x="134620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171044</xdr:rowOff>
    </xdr:from>
    <xdr:ext cx="762000" cy="259045"/>
    <xdr:sp macro="" textlink="">
      <xdr:nvSpPr>
        <xdr:cNvPr id="348" name="テキスト ボックス 347"/>
        <xdr:cNvSpPr txBox="1"/>
      </xdr:nvSpPr>
      <xdr:spPr>
        <a:xfrm>
          <a:off x="13131800" y="1062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方債の発行抑制策により大きく上昇すること無く推移している。順調に地方債残高を減少させ公債費の抑制に努めてきた。今後も、総合計画で財源配分を充分に検討することにより、地方債の新規発行の抑制に努め、歳入に見合った予算を編成し、財政健全化を図る。</a:t>
          </a: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6" name="テキスト ボックス 375"/>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8467</xdr:rowOff>
    </xdr:from>
    <xdr:to>
      <xdr:col>24</xdr:col>
      <xdr:colOff>558800</xdr:colOff>
      <xdr:row>45</xdr:row>
      <xdr:rowOff>74083</xdr:rowOff>
    </xdr:to>
    <xdr:cxnSp macro="">
      <xdr:nvCxnSpPr>
        <xdr:cNvPr id="378" name="直線コネクタ 377"/>
        <xdr:cNvCxnSpPr/>
      </xdr:nvCxnSpPr>
      <xdr:spPr>
        <a:xfrm flipV="1">
          <a:off x="17018000" y="6180667"/>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46160</xdr:rowOff>
    </xdr:from>
    <xdr:ext cx="762000" cy="259045"/>
    <xdr:sp macro="" textlink="">
      <xdr:nvSpPr>
        <xdr:cNvPr id="379"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45</xdr:row>
      <xdr:rowOff>74083</xdr:rowOff>
    </xdr:from>
    <xdr:to>
      <xdr:col>24</xdr:col>
      <xdr:colOff>647700</xdr:colOff>
      <xdr:row>45</xdr:row>
      <xdr:rowOff>74083</xdr:rowOff>
    </xdr:to>
    <xdr:cxnSp macro="">
      <xdr:nvCxnSpPr>
        <xdr:cNvPr id="380" name="直線コネクタ 379"/>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94844</xdr:rowOff>
    </xdr:from>
    <xdr:ext cx="762000" cy="259045"/>
    <xdr:sp macro="" textlink="">
      <xdr:nvSpPr>
        <xdr:cNvPr id="381" name="公債費負担の状況最大値テキスト"/>
        <xdr:cNvSpPr txBox="1"/>
      </xdr:nvSpPr>
      <xdr:spPr>
        <a:xfrm>
          <a:off x="17106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24</xdr:col>
      <xdr:colOff>469900</xdr:colOff>
      <xdr:row>36</xdr:row>
      <xdr:rowOff>8467</xdr:rowOff>
    </xdr:from>
    <xdr:to>
      <xdr:col>24</xdr:col>
      <xdr:colOff>647700</xdr:colOff>
      <xdr:row>36</xdr:row>
      <xdr:rowOff>8467</xdr:rowOff>
    </xdr:to>
    <xdr:cxnSp macro="">
      <xdr:nvCxnSpPr>
        <xdr:cNvPr id="382" name="直線コネクタ 381"/>
        <xdr:cNvCxnSpPr/>
      </xdr:nvCxnSpPr>
      <xdr:spPr>
        <a:xfrm>
          <a:off x="16929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140405</xdr:rowOff>
    </xdr:from>
    <xdr:to>
      <xdr:col>24</xdr:col>
      <xdr:colOff>558800</xdr:colOff>
      <xdr:row>40</xdr:row>
      <xdr:rowOff>153811</xdr:rowOff>
    </xdr:to>
    <xdr:cxnSp macro="">
      <xdr:nvCxnSpPr>
        <xdr:cNvPr id="383" name="直線コネクタ 382"/>
        <xdr:cNvCxnSpPr/>
      </xdr:nvCxnSpPr>
      <xdr:spPr>
        <a:xfrm flipV="1">
          <a:off x="16179800" y="699840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75088</xdr:rowOff>
    </xdr:from>
    <xdr:ext cx="762000" cy="259045"/>
    <xdr:sp macro="" textlink="">
      <xdr:nvSpPr>
        <xdr:cNvPr id="384" name="公債費負担の状況平均値テキスト"/>
        <xdr:cNvSpPr txBox="1"/>
      </xdr:nvSpPr>
      <xdr:spPr>
        <a:xfrm>
          <a:off x="17106900" y="6933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103011</xdr:rowOff>
    </xdr:from>
    <xdr:to>
      <xdr:col>24</xdr:col>
      <xdr:colOff>609600</xdr:colOff>
      <xdr:row>41</xdr:row>
      <xdr:rowOff>33161</xdr:rowOff>
    </xdr:to>
    <xdr:sp macro="" textlink="">
      <xdr:nvSpPr>
        <xdr:cNvPr id="385" name="フローチャート : 判断 384"/>
        <xdr:cNvSpPr/>
      </xdr:nvSpPr>
      <xdr:spPr>
        <a:xfrm>
          <a:off x="16967200" y="696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153811</xdr:rowOff>
    </xdr:from>
    <xdr:to>
      <xdr:col>23</xdr:col>
      <xdr:colOff>406400</xdr:colOff>
      <xdr:row>41</xdr:row>
      <xdr:rowOff>49389</xdr:rowOff>
    </xdr:to>
    <xdr:cxnSp macro="">
      <xdr:nvCxnSpPr>
        <xdr:cNvPr id="386" name="直線コネクタ 385"/>
        <xdr:cNvCxnSpPr/>
      </xdr:nvCxnSpPr>
      <xdr:spPr>
        <a:xfrm flipV="1">
          <a:off x="15290800" y="7011811"/>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116417</xdr:rowOff>
    </xdr:from>
    <xdr:to>
      <xdr:col>23</xdr:col>
      <xdr:colOff>457200</xdr:colOff>
      <xdr:row>41</xdr:row>
      <xdr:rowOff>46567</xdr:rowOff>
    </xdr:to>
    <xdr:sp macro="" textlink="">
      <xdr:nvSpPr>
        <xdr:cNvPr id="387" name="フローチャート : 判断 386"/>
        <xdr:cNvSpPr/>
      </xdr:nvSpPr>
      <xdr:spPr>
        <a:xfrm>
          <a:off x="16129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31344</xdr:rowOff>
    </xdr:from>
    <xdr:ext cx="736600" cy="259045"/>
    <xdr:sp macro="" textlink="">
      <xdr:nvSpPr>
        <xdr:cNvPr id="388" name="テキスト ボックス 387"/>
        <xdr:cNvSpPr txBox="1"/>
      </xdr:nvSpPr>
      <xdr:spPr>
        <a:xfrm>
          <a:off x="15798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49389</xdr:rowOff>
    </xdr:from>
    <xdr:to>
      <xdr:col>22</xdr:col>
      <xdr:colOff>203200</xdr:colOff>
      <xdr:row>41</xdr:row>
      <xdr:rowOff>103011</xdr:rowOff>
    </xdr:to>
    <xdr:cxnSp macro="">
      <xdr:nvCxnSpPr>
        <xdr:cNvPr id="389" name="直線コネクタ 388"/>
        <xdr:cNvCxnSpPr/>
      </xdr:nvCxnSpPr>
      <xdr:spPr>
        <a:xfrm flipV="1">
          <a:off x="14401800" y="7078839"/>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9172</xdr:rowOff>
    </xdr:from>
    <xdr:to>
      <xdr:col>22</xdr:col>
      <xdr:colOff>254000</xdr:colOff>
      <xdr:row>40</xdr:row>
      <xdr:rowOff>110772</xdr:rowOff>
    </xdr:to>
    <xdr:sp macro="" textlink="">
      <xdr:nvSpPr>
        <xdr:cNvPr id="390" name="フローチャート : 判断 389"/>
        <xdr:cNvSpPr/>
      </xdr:nvSpPr>
      <xdr:spPr>
        <a:xfrm>
          <a:off x="15240000" y="686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120949</xdr:rowOff>
    </xdr:from>
    <xdr:ext cx="762000" cy="259045"/>
    <xdr:sp macro="" textlink="">
      <xdr:nvSpPr>
        <xdr:cNvPr id="391" name="テキスト ボックス 390"/>
        <xdr:cNvSpPr txBox="1"/>
      </xdr:nvSpPr>
      <xdr:spPr>
        <a:xfrm>
          <a:off x="14909800" y="663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103011</xdr:rowOff>
    </xdr:from>
    <xdr:to>
      <xdr:col>21</xdr:col>
      <xdr:colOff>0</xdr:colOff>
      <xdr:row>42</xdr:row>
      <xdr:rowOff>25400</xdr:rowOff>
    </xdr:to>
    <xdr:cxnSp macro="">
      <xdr:nvCxnSpPr>
        <xdr:cNvPr id="392" name="直線コネクタ 391"/>
        <xdr:cNvCxnSpPr/>
      </xdr:nvCxnSpPr>
      <xdr:spPr>
        <a:xfrm flipV="1">
          <a:off x="13512800" y="7132461"/>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11995</xdr:rowOff>
    </xdr:from>
    <xdr:to>
      <xdr:col>21</xdr:col>
      <xdr:colOff>50800</xdr:colOff>
      <xdr:row>41</xdr:row>
      <xdr:rowOff>113595</xdr:rowOff>
    </xdr:to>
    <xdr:sp macro="" textlink="">
      <xdr:nvSpPr>
        <xdr:cNvPr id="393" name="フローチャート : 判断 392"/>
        <xdr:cNvSpPr/>
      </xdr:nvSpPr>
      <xdr:spPr>
        <a:xfrm>
          <a:off x="14351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123772</xdr:rowOff>
    </xdr:from>
    <xdr:ext cx="762000" cy="259045"/>
    <xdr:sp macro="" textlink="">
      <xdr:nvSpPr>
        <xdr:cNvPr id="394" name="テキスト ボックス 393"/>
        <xdr:cNvSpPr txBox="1"/>
      </xdr:nvSpPr>
      <xdr:spPr>
        <a:xfrm>
          <a:off x="14020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92428</xdr:rowOff>
    </xdr:from>
    <xdr:to>
      <xdr:col>19</xdr:col>
      <xdr:colOff>533400</xdr:colOff>
      <xdr:row>42</xdr:row>
      <xdr:rowOff>22578</xdr:rowOff>
    </xdr:to>
    <xdr:sp macro="" textlink="">
      <xdr:nvSpPr>
        <xdr:cNvPr id="395" name="フローチャート : 判断 394"/>
        <xdr:cNvSpPr/>
      </xdr:nvSpPr>
      <xdr:spPr>
        <a:xfrm>
          <a:off x="13462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32755</xdr:rowOff>
    </xdr:from>
    <xdr:ext cx="762000" cy="259045"/>
    <xdr:sp macro="" textlink="">
      <xdr:nvSpPr>
        <xdr:cNvPr id="396" name="テキスト ボックス 395"/>
        <xdr:cNvSpPr txBox="1"/>
      </xdr:nvSpPr>
      <xdr:spPr>
        <a:xfrm>
          <a:off x="13131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89605</xdr:rowOff>
    </xdr:from>
    <xdr:to>
      <xdr:col>24</xdr:col>
      <xdr:colOff>609600</xdr:colOff>
      <xdr:row>41</xdr:row>
      <xdr:rowOff>19755</xdr:rowOff>
    </xdr:to>
    <xdr:sp macro="" textlink="">
      <xdr:nvSpPr>
        <xdr:cNvPr id="402" name="円/楕円 401"/>
        <xdr:cNvSpPr/>
      </xdr:nvSpPr>
      <xdr:spPr>
        <a:xfrm>
          <a:off x="169672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106132</xdr:rowOff>
    </xdr:from>
    <xdr:ext cx="762000" cy="259045"/>
    <xdr:sp macro="" textlink="">
      <xdr:nvSpPr>
        <xdr:cNvPr id="403" name="公債費負担の状況該当値テキスト"/>
        <xdr:cNvSpPr txBox="1"/>
      </xdr:nvSpPr>
      <xdr:spPr>
        <a:xfrm>
          <a:off x="17106900" y="679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103011</xdr:rowOff>
    </xdr:from>
    <xdr:to>
      <xdr:col>23</xdr:col>
      <xdr:colOff>457200</xdr:colOff>
      <xdr:row>41</xdr:row>
      <xdr:rowOff>33161</xdr:rowOff>
    </xdr:to>
    <xdr:sp macro="" textlink="">
      <xdr:nvSpPr>
        <xdr:cNvPr id="404" name="円/楕円 403"/>
        <xdr:cNvSpPr/>
      </xdr:nvSpPr>
      <xdr:spPr>
        <a:xfrm>
          <a:off x="16129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43338</xdr:rowOff>
    </xdr:from>
    <xdr:ext cx="736600" cy="259045"/>
    <xdr:sp macro="" textlink="">
      <xdr:nvSpPr>
        <xdr:cNvPr id="405" name="テキスト ボックス 404"/>
        <xdr:cNvSpPr txBox="1"/>
      </xdr:nvSpPr>
      <xdr:spPr>
        <a:xfrm>
          <a:off x="15798800" y="6729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170039</xdr:rowOff>
    </xdr:from>
    <xdr:to>
      <xdr:col>22</xdr:col>
      <xdr:colOff>254000</xdr:colOff>
      <xdr:row>41</xdr:row>
      <xdr:rowOff>100189</xdr:rowOff>
    </xdr:to>
    <xdr:sp macro="" textlink="">
      <xdr:nvSpPr>
        <xdr:cNvPr id="406" name="円/楕円 405"/>
        <xdr:cNvSpPr/>
      </xdr:nvSpPr>
      <xdr:spPr>
        <a:xfrm>
          <a:off x="15240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84966</xdr:rowOff>
    </xdr:from>
    <xdr:ext cx="762000" cy="259045"/>
    <xdr:sp macro="" textlink="">
      <xdr:nvSpPr>
        <xdr:cNvPr id="407" name="テキスト ボックス 406"/>
        <xdr:cNvSpPr txBox="1"/>
      </xdr:nvSpPr>
      <xdr:spPr>
        <a:xfrm>
          <a:off x="14909800" y="711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52211</xdr:rowOff>
    </xdr:from>
    <xdr:to>
      <xdr:col>21</xdr:col>
      <xdr:colOff>50800</xdr:colOff>
      <xdr:row>41</xdr:row>
      <xdr:rowOff>153811</xdr:rowOff>
    </xdr:to>
    <xdr:sp macro="" textlink="">
      <xdr:nvSpPr>
        <xdr:cNvPr id="408" name="円/楕円 407"/>
        <xdr:cNvSpPr/>
      </xdr:nvSpPr>
      <xdr:spPr>
        <a:xfrm>
          <a:off x="143510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138588</xdr:rowOff>
    </xdr:from>
    <xdr:ext cx="762000" cy="259045"/>
    <xdr:sp macro="" textlink="">
      <xdr:nvSpPr>
        <xdr:cNvPr id="409" name="テキスト ボックス 408"/>
        <xdr:cNvSpPr txBox="1"/>
      </xdr:nvSpPr>
      <xdr:spPr>
        <a:xfrm>
          <a:off x="14020800" y="71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146050</xdr:rowOff>
    </xdr:from>
    <xdr:to>
      <xdr:col>19</xdr:col>
      <xdr:colOff>533400</xdr:colOff>
      <xdr:row>42</xdr:row>
      <xdr:rowOff>76200</xdr:rowOff>
    </xdr:to>
    <xdr:sp macro="" textlink="">
      <xdr:nvSpPr>
        <xdr:cNvPr id="410" name="円/楕円 409"/>
        <xdr:cNvSpPr/>
      </xdr:nvSpPr>
      <xdr:spPr>
        <a:xfrm>
          <a:off x="13462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60977</xdr:rowOff>
    </xdr:from>
    <xdr:ext cx="762000" cy="259045"/>
    <xdr:sp macro="" textlink="">
      <xdr:nvSpPr>
        <xdr:cNvPr id="411" name="テキスト ボックス 410"/>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地方債の発行抑制策や基金残高の増加により、</a:t>
          </a:r>
          <a:r>
            <a:rPr kumimoji="1" lang="ja-JP" altLang="ja-JP" sz="1300">
              <a:solidFill>
                <a:schemeClr val="dk1"/>
              </a:solidFill>
              <a:effectLst/>
              <a:latin typeface="+mn-lt"/>
              <a:ea typeface="+mn-ea"/>
              <a:cs typeface="+mn-cs"/>
            </a:rPr>
            <a:t>算出式の分子である将来負担額がマイナスとなり、平成</a:t>
          </a:r>
          <a:r>
            <a:rPr kumimoji="1" lang="ja-JP" altLang="en-US" sz="1300">
              <a:solidFill>
                <a:schemeClr val="dk1"/>
              </a:solidFill>
              <a:effectLst/>
              <a:latin typeface="+mn-lt"/>
              <a:ea typeface="+mn-ea"/>
              <a:cs typeface="+mn-cs"/>
            </a:rPr>
            <a:t>２７</a:t>
          </a:r>
          <a:r>
            <a:rPr kumimoji="1" lang="ja-JP" altLang="ja-JP" sz="1300">
              <a:solidFill>
                <a:schemeClr val="dk1"/>
              </a:solidFill>
              <a:effectLst/>
              <a:latin typeface="+mn-lt"/>
              <a:ea typeface="+mn-ea"/>
              <a:cs typeface="+mn-cs"/>
            </a:rPr>
            <a:t>年度に引き続き負担率が０．０となった。今後も公債費等義務的経費の削減を中心とする行財政改革を進め、財政の健全化に努める。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8" name="直線コネクタ 42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9" name="テキスト ボックス 42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0" name="直線コネクタ 42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1" name="テキスト ボックス 43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2" name="直線コネクタ 43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3" name="テキスト ボックス 43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4" name="直線コネクタ 43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5" name="テキスト ボックス 43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6" name="直線コネクタ 43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7" name="テキスト ボックス 43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8" name="直線コネクタ 43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9" name="テキスト ボックス 43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101721</xdr:rowOff>
    </xdr:to>
    <xdr:cxnSp macro="">
      <xdr:nvCxnSpPr>
        <xdr:cNvPr id="442" name="直線コネクタ 441"/>
        <xdr:cNvCxnSpPr/>
      </xdr:nvCxnSpPr>
      <xdr:spPr>
        <a:xfrm flipV="1">
          <a:off x="17018000" y="2313214"/>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73798</xdr:rowOff>
    </xdr:from>
    <xdr:ext cx="762000" cy="259045"/>
    <xdr:sp macro="" textlink="">
      <xdr:nvSpPr>
        <xdr:cNvPr id="443" name="将来負担の状況最小値テキスト"/>
        <xdr:cNvSpPr txBox="1"/>
      </xdr:nvSpPr>
      <xdr:spPr>
        <a:xfrm>
          <a:off x="17106900" y="384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135.8</a:t>
          </a:r>
          <a:endParaRPr kumimoji="1" lang="ja-JP" altLang="en-US" sz="1000" b="1">
            <a:latin typeface="ＭＳ Ｐゴシック"/>
          </a:endParaRPr>
        </a:p>
      </xdr:txBody>
    </xdr:sp>
    <xdr:clientData/>
  </xdr:oneCellAnchor>
  <xdr:twoCellAnchor>
    <xdr:from>
      <xdr:col>24</xdr:col>
      <xdr:colOff>469900</xdr:colOff>
      <xdr:row>22</xdr:row>
      <xdr:rowOff>101721</xdr:rowOff>
    </xdr:from>
    <xdr:to>
      <xdr:col>24</xdr:col>
      <xdr:colOff>647700</xdr:colOff>
      <xdr:row>22</xdr:row>
      <xdr:rowOff>101721</xdr:rowOff>
    </xdr:to>
    <xdr:cxnSp macro="">
      <xdr:nvCxnSpPr>
        <xdr:cNvPr id="444" name="直線コネクタ 443"/>
        <xdr:cNvCxnSpPr/>
      </xdr:nvCxnSpPr>
      <xdr:spPr>
        <a:xfrm>
          <a:off x="16929100" y="387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5"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6" name="直線コネクタ 445"/>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13</xdr:row>
      <xdr:rowOff>125730</xdr:rowOff>
    </xdr:from>
    <xdr:to>
      <xdr:col>21</xdr:col>
      <xdr:colOff>0</xdr:colOff>
      <xdr:row>14</xdr:row>
      <xdr:rowOff>49651</xdr:rowOff>
    </xdr:to>
    <xdr:cxnSp macro="">
      <xdr:nvCxnSpPr>
        <xdr:cNvPr id="447" name="直線コネクタ 446"/>
        <xdr:cNvCxnSpPr/>
      </xdr:nvCxnSpPr>
      <xdr:spPr>
        <a:xfrm flipV="1">
          <a:off x="13512800" y="2354580"/>
          <a:ext cx="889000" cy="9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105125</xdr:rowOff>
    </xdr:from>
    <xdr:ext cx="762000" cy="259045"/>
    <xdr:sp macro="" textlink="">
      <xdr:nvSpPr>
        <xdr:cNvPr id="448" name="将来負担の状況平均値テキスト"/>
        <xdr:cNvSpPr txBox="1"/>
      </xdr:nvSpPr>
      <xdr:spPr>
        <a:xfrm>
          <a:off x="17106900" y="2676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133048</xdr:rowOff>
    </xdr:from>
    <xdr:to>
      <xdr:col>24</xdr:col>
      <xdr:colOff>609600</xdr:colOff>
      <xdr:row>16</xdr:row>
      <xdr:rowOff>63198</xdr:rowOff>
    </xdr:to>
    <xdr:sp macro="" textlink="">
      <xdr:nvSpPr>
        <xdr:cNvPr id="449" name="フローチャート : 判断 448"/>
        <xdr:cNvSpPr/>
      </xdr:nvSpPr>
      <xdr:spPr>
        <a:xfrm>
          <a:off x="169672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94222</xdr:rowOff>
    </xdr:from>
    <xdr:to>
      <xdr:col>23</xdr:col>
      <xdr:colOff>457200</xdr:colOff>
      <xdr:row>15</xdr:row>
      <xdr:rowOff>24372</xdr:rowOff>
    </xdr:to>
    <xdr:sp macro="" textlink="">
      <xdr:nvSpPr>
        <xdr:cNvPr id="450" name="フローチャート : 判断 449"/>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34549</xdr:rowOff>
    </xdr:from>
    <xdr:ext cx="736600" cy="259045"/>
    <xdr:sp macro="" textlink="">
      <xdr:nvSpPr>
        <xdr:cNvPr id="451" name="テキスト ボックス 450"/>
        <xdr:cNvSpPr txBox="1"/>
      </xdr:nvSpPr>
      <xdr:spPr>
        <a:xfrm>
          <a:off x="15798800" y="2263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33564</xdr:rowOff>
    </xdr:from>
    <xdr:to>
      <xdr:col>22</xdr:col>
      <xdr:colOff>254000</xdr:colOff>
      <xdr:row>13</xdr:row>
      <xdr:rowOff>135164</xdr:rowOff>
    </xdr:to>
    <xdr:sp macro="" textlink="">
      <xdr:nvSpPr>
        <xdr:cNvPr id="452" name="フローチャート : 判断 451"/>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53" name="テキスト ボックス 452"/>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141333</xdr:rowOff>
    </xdr:from>
    <xdr:to>
      <xdr:col>21</xdr:col>
      <xdr:colOff>50800</xdr:colOff>
      <xdr:row>15</xdr:row>
      <xdr:rowOff>71483</xdr:rowOff>
    </xdr:to>
    <xdr:sp macro="" textlink="">
      <xdr:nvSpPr>
        <xdr:cNvPr id="454" name="フローチャート : 判断 453"/>
        <xdr:cNvSpPr/>
      </xdr:nvSpPr>
      <xdr:spPr>
        <a:xfrm>
          <a:off x="14351000" y="2541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56260</xdr:rowOff>
    </xdr:from>
    <xdr:ext cx="762000" cy="259045"/>
    <xdr:sp macro="" textlink="">
      <xdr:nvSpPr>
        <xdr:cNvPr id="455" name="テキスト ボックス 454"/>
        <xdr:cNvSpPr txBox="1"/>
      </xdr:nvSpPr>
      <xdr:spPr>
        <a:xfrm>
          <a:off x="14020800" y="262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84788</xdr:rowOff>
    </xdr:from>
    <xdr:to>
      <xdr:col>19</xdr:col>
      <xdr:colOff>533400</xdr:colOff>
      <xdr:row>16</xdr:row>
      <xdr:rowOff>14938</xdr:rowOff>
    </xdr:to>
    <xdr:sp macro="" textlink="">
      <xdr:nvSpPr>
        <xdr:cNvPr id="456" name="フローチャート : 判断 455"/>
        <xdr:cNvSpPr/>
      </xdr:nvSpPr>
      <xdr:spPr>
        <a:xfrm>
          <a:off x="13462000" y="265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171165</xdr:rowOff>
    </xdr:from>
    <xdr:ext cx="762000" cy="259045"/>
    <xdr:sp macro="" textlink="">
      <xdr:nvSpPr>
        <xdr:cNvPr id="457" name="テキスト ボックス 456"/>
        <xdr:cNvSpPr txBox="1"/>
      </xdr:nvSpPr>
      <xdr:spPr>
        <a:xfrm>
          <a:off x="13131800" y="274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20</xdr:col>
      <xdr:colOff>635000</xdr:colOff>
      <xdr:row>13</xdr:row>
      <xdr:rowOff>74930</xdr:rowOff>
    </xdr:from>
    <xdr:to>
      <xdr:col>21</xdr:col>
      <xdr:colOff>50800</xdr:colOff>
      <xdr:row>14</xdr:row>
      <xdr:rowOff>5080</xdr:rowOff>
    </xdr:to>
    <xdr:sp macro="" textlink="">
      <xdr:nvSpPr>
        <xdr:cNvPr id="463" name="円/楕円 462"/>
        <xdr:cNvSpPr/>
      </xdr:nvSpPr>
      <xdr:spPr>
        <a:xfrm>
          <a:off x="14351000" y="230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15257</xdr:rowOff>
    </xdr:from>
    <xdr:ext cx="762000" cy="259045"/>
    <xdr:sp macro="" textlink="">
      <xdr:nvSpPr>
        <xdr:cNvPr id="464" name="テキスト ボックス 463"/>
        <xdr:cNvSpPr txBox="1"/>
      </xdr:nvSpPr>
      <xdr:spPr>
        <a:xfrm>
          <a:off x="14020800" y="207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19</xdr:col>
      <xdr:colOff>431800</xdr:colOff>
      <xdr:row>13</xdr:row>
      <xdr:rowOff>170301</xdr:rowOff>
    </xdr:from>
    <xdr:to>
      <xdr:col>19</xdr:col>
      <xdr:colOff>533400</xdr:colOff>
      <xdr:row>14</xdr:row>
      <xdr:rowOff>100451</xdr:rowOff>
    </xdr:to>
    <xdr:sp macro="" textlink="">
      <xdr:nvSpPr>
        <xdr:cNvPr id="465" name="円/楕円 464"/>
        <xdr:cNvSpPr/>
      </xdr:nvSpPr>
      <xdr:spPr>
        <a:xfrm>
          <a:off x="13462000" y="239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110628</xdr:rowOff>
    </xdr:from>
    <xdr:ext cx="762000" cy="259045"/>
    <xdr:sp macro="" textlink="">
      <xdr:nvSpPr>
        <xdr:cNvPr id="466" name="テキスト ボックス 465"/>
        <xdr:cNvSpPr txBox="1"/>
      </xdr:nvSpPr>
      <xdr:spPr>
        <a:xfrm>
          <a:off x="13131800" y="2168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岐阜県八百津町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11,435
11,349
128.79
6,482,248
6,221,047
261,200
3,859,597
3,313,864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にかかる経常収支比率は類似団体平均と比較して４．９ポイント高くなっている。旧町村単位に公共施設を設置（出張所５・小学校５・保育所３）し、養護老人ホームも設置していること等から類似団体に比べ職員数が多いことが原因である。引き続き定員適正化計画により適正な定員管理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46990</xdr:rowOff>
    </xdr:from>
    <xdr:to>
      <xdr:col>7</xdr:col>
      <xdr:colOff>15875</xdr:colOff>
      <xdr:row>40</xdr:row>
      <xdr:rowOff>104140</xdr:rowOff>
    </xdr:to>
    <xdr:cxnSp macro="">
      <xdr:nvCxnSpPr>
        <xdr:cNvPr id="61" name="直線コネクタ 60"/>
        <xdr:cNvCxnSpPr/>
      </xdr:nvCxnSpPr>
      <xdr:spPr>
        <a:xfrm flipV="1">
          <a:off x="4826000" y="570484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76217</xdr:rowOff>
    </xdr:from>
    <xdr:ext cx="762000" cy="259045"/>
    <xdr:sp macro="" textlink="">
      <xdr:nvSpPr>
        <xdr:cNvPr id="62"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6</xdr:col>
      <xdr:colOff>612775</xdr:colOff>
      <xdr:row>40</xdr:row>
      <xdr:rowOff>104140</xdr:rowOff>
    </xdr:from>
    <xdr:to>
      <xdr:col>7</xdr:col>
      <xdr:colOff>104775</xdr:colOff>
      <xdr:row>40</xdr:row>
      <xdr:rowOff>104140</xdr:rowOff>
    </xdr:to>
    <xdr:cxnSp macro="">
      <xdr:nvCxnSpPr>
        <xdr:cNvPr id="63" name="直線コネクタ 62"/>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133367</xdr:rowOff>
    </xdr:from>
    <xdr:ext cx="762000" cy="259045"/>
    <xdr:sp macro="" textlink="">
      <xdr:nvSpPr>
        <xdr:cNvPr id="64"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33</xdr:row>
      <xdr:rowOff>46990</xdr:rowOff>
    </xdr:from>
    <xdr:to>
      <xdr:col>7</xdr:col>
      <xdr:colOff>104775</xdr:colOff>
      <xdr:row>33</xdr:row>
      <xdr:rowOff>46990</xdr:rowOff>
    </xdr:to>
    <xdr:cxnSp macro="">
      <xdr:nvCxnSpPr>
        <xdr:cNvPr id="65" name="直線コネクタ 64"/>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12700</xdr:rowOff>
    </xdr:from>
    <xdr:to>
      <xdr:col>7</xdr:col>
      <xdr:colOff>15875</xdr:colOff>
      <xdr:row>38</xdr:row>
      <xdr:rowOff>58420</xdr:rowOff>
    </xdr:to>
    <xdr:cxnSp macro="">
      <xdr:nvCxnSpPr>
        <xdr:cNvPr id="66" name="直線コネクタ 65"/>
        <xdr:cNvCxnSpPr/>
      </xdr:nvCxnSpPr>
      <xdr:spPr>
        <a:xfrm>
          <a:off x="3987800" y="65278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165117</xdr:rowOff>
    </xdr:from>
    <xdr:ext cx="762000" cy="259045"/>
    <xdr:sp macro="" textlink="">
      <xdr:nvSpPr>
        <xdr:cNvPr id="67" name="人件費平均値テキスト"/>
        <xdr:cNvSpPr txBox="1"/>
      </xdr:nvSpPr>
      <xdr:spPr>
        <a:xfrm>
          <a:off x="4914900" y="5994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148590</xdr:rowOff>
    </xdr:from>
    <xdr:to>
      <xdr:col>7</xdr:col>
      <xdr:colOff>66675</xdr:colOff>
      <xdr:row>36</xdr:row>
      <xdr:rowOff>78740</xdr:rowOff>
    </xdr:to>
    <xdr:sp macro="" textlink="">
      <xdr:nvSpPr>
        <xdr:cNvPr id="68" name="フローチャート : 判断 67"/>
        <xdr:cNvSpPr/>
      </xdr:nvSpPr>
      <xdr:spPr>
        <a:xfrm>
          <a:off x="47752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12700</xdr:rowOff>
    </xdr:from>
    <xdr:to>
      <xdr:col>5</xdr:col>
      <xdr:colOff>549275</xdr:colOff>
      <xdr:row>38</xdr:row>
      <xdr:rowOff>96520</xdr:rowOff>
    </xdr:to>
    <xdr:cxnSp macro="">
      <xdr:nvCxnSpPr>
        <xdr:cNvPr id="69" name="直線コネクタ 68"/>
        <xdr:cNvCxnSpPr/>
      </xdr:nvCxnSpPr>
      <xdr:spPr>
        <a:xfrm flipV="1">
          <a:off x="3098800" y="65278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0" name="フローチャート : 判断 69"/>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73677</xdr:rowOff>
    </xdr:from>
    <xdr:ext cx="736600" cy="259045"/>
    <xdr:sp macro="" textlink="">
      <xdr:nvSpPr>
        <xdr:cNvPr id="71" name="テキスト ボックス 70"/>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43180</xdr:rowOff>
    </xdr:from>
    <xdr:to>
      <xdr:col>4</xdr:col>
      <xdr:colOff>346075</xdr:colOff>
      <xdr:row>38</xdr:row>
      <xdr:rowOff>96520</xdr:rowOff>
    </xdr:to>
    <xdr:cxnSp macro="">
      <xdr:nvCxnSpPr>
        <xdr:cNvPr id="72" name="直線コネクタ 71"/>
        <xdr:cNvCxnSpPr/>
      </xdr:nvCxnSpPr>
      <xdr:spPr>
        <a:xfrm>
          <a:off x="2209800" y="65582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91440</xdr:rowOff>
    </xdr:from>
    <xdr:to>
      <xdr:col>4</xdr:col>
      <xdr:colOff>396875</xdr:colOff>
      <xdr:row>37</xdr:row>
      <xdr:rowOff>21590</xdr:rowOff>
    </xdr:to>
    <xdr:sp macro="" textlink="">
      <xdr:nvSpPr>
        <xdr:cNvPr id="73" name="フローチャート : 判断 72"/>
        <xdr:cNvSpPr/>
      </xdr:nvSpPr>
      <xdr:spPr>
        <a:xfrm>
          <a:off x="3048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31767</xdr:rowOff>
    </xdr:from>
    <xdr:ext cx="762000" cy="259045"/>
    <xdr:sp macro="" textlink="">
      <xdr:nvSpPr>
        <xdr:cNvPr id="74" name="テキスト ボックス 73"/>
        <xdr:cNvSpPr txBox="1"/>
      </xdr:nvSpPr>
      <xdr:spPr>
        <a:xfrm>
          <a:off x="2717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31750</xdr:rowOff>
    </xdr:from>
    <xdr:to>
      <xdr:col>3</xdr:col>
      <xdr:colOff>142875</xdr:colOff>
      <xdr:row>38</xdr:row>
      <xdr:rowOff>43180</xdr:rowOff>
    </xdr:to>
    <xdr:cxnSp macro="">
      <xdr:nvCxnSpPr>
        <xdr:cNvPr id="75" name="直線コネクタ 74"/>
        <xdr:cNvCxnSpPr/>
      </xdr:nvCxnSpPr>
      <xdr:spPr>
        <a:xfrm>
          <a:off x="1320800" y="63754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15240</xdr:rowOff>
    </xdr:from>
    <xdr:to>
      <xdr:col>3</xdr:col>
      <xdr:colOff>193675</xdr:colOff>
      <xdr:row>36</xdr:row>
      <xdr:rowOff>116840</xdr:rowOff>
    </xdr:to>
    <xdr:sp macro="" textlink="">
      <xdr:nvSpPr>
        <xdr:cNvPr id="76" name="フローチャート : 判断 75"/>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127017</xdr:rowOff>
    </xdr:from>
    <xdr:ext cx="762000" cy="259045"/>
    <xdr:sp macro="" textlink="">
      <xdr:nvSpPr>
        <xdr:cNvPr id="77" name="テキスト ボックス 76"/>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45720</xdr:rowOff>
    </xdr:from>
    <xdr:to>
      <xdr:col>1</xdr:col>
      <xdr:colOff>676275</xdr:colOff>
      <xdr:row>36</xdr:row>
      <xdr:rowOff>147320</xdr:rowOff>
    </xdr:to>
    <xdr:sp macro="" textlink="">
      <xdr:nvSpPr>
        <xdr:cNvPr id="78" name="フローチャート : 判断 77"/>
        <xdr:cNvSpPr/>
      </xdr:nvSpPr>
      <xdr:spPr>
        <a:xfrm>
          <a:off x="1270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157497</xdr:rowOff>
    </xdr:from>
    <xdr:ext cx="762000" cy="259045"/>
    <xdr:sp macro="" textlink="">
      <xdr:nvSpPr>
        <xdr:cNvPr id="79" name="テキスト ボックス 78"/>
        <xdr:cNvSpPr txBox="1"/>
      </xdr:nvSpPr>
      <xdr:spPr>
        <a:xfrm>
          <a:off x="939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38</xdr:row>
      <xdr:rowOff>7620</xdr:rowOff>
    </xdr:from>
    <xdr:to>
      <xdr:col>7</xdr:col>
      <xdr:colOff>66675</xdr:colOff>
      <xdr:row>38</xdr:row>
      <xdr:rowOff>109220</xdr:rowOff>
    </xdr:to>
    <xdr:sp macro="" textlink="">
      <xdr:nvSpPr>
        <xdr:cNvPr id="85" name="円/楕円 84"/>
        <xdr:cNvSpPr/>
      </xdr:nvSpPr>
      <xdr:spPr>
        <a:xfrm>
          <a:off x="47752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151147</xdr:rowOff>
    </xdr:from>
    <xdr:ext cx="762000" cy="259045"/>
    <xdr:sp macro="" textlink="">
      <xdr:nvSpPr>
        <xdr:cNvPr id="86" name="人件費該当値テキスト"/>
        <xdr:cNvSpPr txBox="1"/>
      </xdr:nvSpPr>
      <xdr:spPr>
        <a:xfrm>
          <a:off x="49149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133350</xdr:rowOff>
    </xdr:from>
    <xdr:to>
      <xdr:col>5</xdr:col>
      <xdr:colOff>600075</xdr:colOff>
      <xdr:row>38</xdr:row>
      <xdr:rowOff>63500</xdr:rowOff>
    </xdr:to>
    <xdr:sp macro="" textlink="">
      <xdr:nvSpPr>
        <xdr:cNvPr id="87" name="円/楕円 86"/>
        <xdr:cNvSpPr/>
      </xdr:nvSpPr>
      <xdr:spPr>
        <a:xfrm>
          <a:off x="3937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48277</xdr:rowOff>
    </xdr:from>
    <xdr:ext cx="736600" cy="259045"/>
    <xdr:sp macro="" textlink="">
      <xdr:nvSpPr>
        <xdr:cNvPr id="88" name="テキスト ボックス 87"/>
        <xdr:cNvSpPr txBox="1"/>
      </xdr:nvSpPr>
      <xdr:spPr>
        <a:xfrm>
          <a:off x="3606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45720</xdr:rowOff>
    </xdr:from>
    <xdr:to>
      <xdr:col>4</xdr:col>
      <xdr:colOff>396875</xdr:colOff>
      <xdr:row>38</xdr:row>
      <xdr:rowOff>147320</xdr:rowOff>
    </xdr:to>
    <xdr:sp macro="" textlink="">
      <xdr:nvSpPr>
        <xdr:cNvPr id="89" name="円/楕円 88"/>
        <xdr:cNvSpPr/>
      </xdr:nvSpPr>
      <xdr:spPr>
        <a:xfrm>
          <a:off x="30480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132097</xdr:rowOff>
    </xdr:from>
    <xdr:ext cx="762000" cy="259045"/>
    <xdr:sp macro="" textlink="">
      <xdr:nvSpPr>
        <xdr:cNvPr id="90" name="テキスト ボックス 89"/>
        <xdr:cNvSpPr txBox="1"/>
      </xdr:nvSpPr>
      <xdr:spPr>
        <a:xfrm>
          <a:off x="2717800" y="664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163830</xdr:rowOff>
    </xdr:from>
    <xdr:to>
      <xdr:col>3</xdr:col>
      <xdr:colOff>193675</xdr:colOff>
      <xdr:row>38</xdr:row>
      <xdr:rowOff>93980</xdr:rowOff>
    </xdr:to>
    <xdr:sp macro="" textlink="">
      <xdr:nvSpPr>
        <xdr:cNvPr id="91" name="円/楕円 90"/>
        <xdr:cNvSpPr/>
      </xdr:nvSpPr>
      <xdr:spPr>
        <a:xfrm>
          <a:off x="2159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78757</xdr:rowOff>
    </xdr:from>
    <xdr:ext cx="762000" cy="259045"/>
    <xdr:sp macro="" textlink="">
      <xdr:nvSpPr>
        <xdr:cNvPr id="92" name="テキスト ボックス 91"/>
        <xdr:cNvSpPr txBox="1"/>
      </xdr:nvSpPr>
      <xdr:spPr>
        <a:xfrm>
          <a:off x="1828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152400</xdr:rowOff>
    </xdr:from>
    <xdr:to>
      <xdr:col>1</xdr:col>
      <xdr:colOff>676275</xdr:colOff>
      <xdr:row>37</xdr:row>
      <xdr:rowOff>82550</xdr:rowOff>
    </xdr:to>
    <xdr:sp macro="" textlink="">
      <xdr:nvSpPr>
        <xdr:cNvPr id="93" name="円/楕円 92"/>
        <xdr:cNvSpPr/>
      </xdr:nvSpPr>
      <xdr:spPr>
        <a:xfrm>
          <a:off x="1270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67327</xdr:rowOff>
    </xdr:from>
    <xdr:ext cx="762000" cy="259045"/>
    <xdr:sp macro="" textlink="">
      <xdr:nvSpPr>
        <xdr:cNvPr id="94" name="テキスト ボックス 93"/>
        <xdr:cNvSpPr txBox="1"/>
      </xdr:nvSpPr>
      <xdr:spPr>
        <a:xfrm>
          <a:off x="939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にかかる経常収支比率は前年に対して０．４ポイント増加しており、年々電算システム関係経費や施設管理経費、行政計画等に関する物件費が増加傾向を示している。電算システムの総合的な見直しを行うなど、増加の抑制に努める。管理経費等についても、予算査定時に前々年度決算額及び当該年度の執行額に応じた査定を行い経費削減に努める。</a:t>
          </a:r>
          <a:endParaRPr kumimoji="1" lang="en-US" altLang="ja-JP"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35560</xdr:rowOff>
    </xdr:from>
    <xdr:to>
      <xdr:col>24</xdr:col>
      <xdr:colOff>31750</xdr:colOff>
      <xdr:row>21</xdr:row>
      <xdr:rowOff>46990</xdr:rowOff>
    </xdr:to>
    <xdr:cxnSp macro="">
      <xdr:nvCxnSpPr>
        <xdr:cNvPr id="122" name="直線コネクタ 121"/>
        <xdr:cNvCxnSpPr/>
      </xdr:nvCxnSpPr>
      <xdr:spPr>
        <a:xfrm flipV="1">
          <a:off x="16510000" y="24358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19067</xdr:rowOff>
    </xdr:from>
    <xdr:ext cx="762000" cy="259045"/>
    <xdr:sp macro="" textlink="">
      <xdr:nvSpPr>
        <xdr:cNvPr id="123" name="物件費最小値テキスト"/>
        <xdr:cNvSpPr txBox="1"/>
      </xdr:nvSpPr>
      <xdr:spPr>
        <a:xfrm>
          <a:off x="16598900" y="36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23</xdr:col>
      <xdr:colOff>628650</xdr:colOff>
      <xdr:row>21</xdr:row>
      <xdr:rowOff>46990</xdr:rowOff>
    </xdr:from>
    <xdr:to>
      <xdr:col>24</xdr:col>
      <xdr:colOff>120650</xdr:colOff>
      <xdr:row>21</xdr:row>
      <xdr:rowOff>46990</xdr:rowOff>
    </xdr:to>
    <xdr:cxnSp macro="">
      <xdr:nvCxnSpPr>
        <xdr:cNvPr id="124" name="直線コネクタ 123"/>
        <xdr:cNvCxnSpPr/>
      </xdr:nvCxnSpPr>
      <xdr:spPr>
        <a:xfrm>
          <a:off x="16421100" y="364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121937</xdr:rowOff>
    </xdr:from>
    <xdr:ext cx="762000" cy="259045"/>
    <xdr:sp macro="" textlink="">
      <xdr:nvSpPr>
        <xdr:cNvPr id="125" name="物件費最大値テキスト"/>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23</xdr:col>
      <xdr:colOff>628650</xdr:colOff>
      <xdr:row>14</xdr:row>
      <xdr:rowOff>35560</xdr:rowOff>
    </xdr:from>
    <xdr:to>
      <xdr:col>24</xdr:col>
      <xdr:colOff>120650</xdr:colOff>
      <xdr:row>14</xdr:row>
      <xdr:rowOff>35560</xdr:rowOff>
    </xdr:to>
    <xdr:cxnSp macro="">
      <xdr:nvCxnSpPr>
        <xdr:cNvPr id="126" name="直線コネクタ 125"/>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142240</xdr:rowOff>
    </xdr:from>
    <xdr:to>
      <xdr:col>24</xdr:col>
      <xdr:colOff>31750</xdr:colOff>
      <xdr:row>17</xdr:row>
      <xdr:rowOff>1270</xdr:rowOff>
    </xdr:to>
    <xdr:cxnSp macro="">
      <xdr:nvCxnSpPr>
        <xdr:cNvPr id="127" name="直線コネクタ 126"/>
        <xdr:cNvCxnSpPr/>
      </xdr:nvCxnSpPr>
      <xdr:spPr>
        <a:xfrm>
          <a:off x="15671800" y="28854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138447</xdr:rowOff>
    </xdr:from>
    <xdr:ext cx="762000" cy="259045"/>
    <xdr:sp macro="" textlink="">
      <xdr:nvSpPr>
        <xdr:cNvPr id="128" name="物件費平均値テキスト"/>
        <xdr:cNvSpPr txBox="1"/>
      </xdr:nvSpPr>
      <xdr:spPr>
        <a:xfrm>
          <a:off x="16598900" y="2710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121920</xdr:rowOff>
    </xdr:from>
    <xdr:to>
      <xdr:col>24</xdr:col>
      <xdr:colOff>82550</xdr:colOff>
      <xdr:row>17</xdr:row>
      <xdr:rowOff>52070</xdr:rowOff>
    </xdr:to>
    <xdr:sp macro="" textlink="">
      <xdr:nvSpPr>
        <xdr:cNvPr id="129" name="フローチャート : 判断 128"/>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104140</xdr:rowOff>
    </xdr:from>
    <xdr:to>
      <xdr:col>22</xdr:col>
      <xdr:colOff>565150</xdr:colOff>
      <xdr:row>16</xdr:row>
      <xdr:rowOff>142240</xdr:rowOff>
    </xdr:to>
    <xdr:cxnSp macro="">
      <xdr:nvCxnSpPr>
        <xdr:cNvPr id="130" name="直線コネクタ 129"/>
        <xdr:cNvCxnSpPr/>
      </xdr:nvCxnSpPr>
      <xdr:spPr>
        <a:xfrm>
          <a:off x="14782800" y="28473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83820</xdr:rowOff>
    </xdr:from>
    <xdr:to>
      <xdr:col>22</xdr:col>
      <xdr:colOff>615950</xdr:colOff>
      <xdr:row>17</xdr:row>
      <xdr:rowOff>13970</xdr:rowOff>
    </xdr:to>
    <xdr:sp macro="" textlink="">
      <xdr:nvSpPr>
        <xdr:cNvPr id="131" name="フローチャート : 判断 130"/>
        <xdr:cNvSpPr/>
      </xdr:nvSpPr>
      <xdr:spPr>
        <a:xfrm>
          <a:off x="15621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24147</xdr:rowOff>
    </xdr:from>
    <xdr:ext cx="736600" cy="259045"/>
    <xdr:sp macro="" textlink="">
      <xdr:nvSpPr>
        <xdr:cNvPr id="132" name="テキスト ボックス 131"/>
        <xdr:cNvSpPr txBox="1"/>
      </xdr:nvSpPr>
      <xdr:spPr>
        <a:xfrm>
          <a:off x="15290800" y="2595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104140</xdr:rowOff>
    </xdr:from>
    <xdr:to>
      <xdr:col>21</xdr:col>
      <xdr:colOff>361950</xdr:colOff>
      <xdr:row>16</xdr:row>
      <xdr:rowOff>104140</xdr:rowOff>
    </xdr:to>
    <xdr:cxnSp macro="">
      <xdr:nvCxnSpPr>
        <xdr:cNvPr id="133" name="直線コネクタ 132"/>
        <xdr:cNvCxnSpPr/>
      </xdr:nvCxnSpPr>
      <xdr:spPr>
        <a:xfrm>
          <a:off x="13893800" y="2847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11430</xdr:rowOff>
    </xdr:from>
    <xdr:to>
      <xdr:col>21</xdr:col>
      <xdr:colOff>412750</xdr:colOff>
      <xdr:row>17</xdr:row>
      <xdr:rowOff>113030</xdr:rowOff>
    </xdr:to>
    <xdr:sp macro="" textlink="">
      <xdr:nvSpPr>
        <xdr:cNvPr id="134" name="フローチャート : 判断 133"/>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97807</xdr:rowOff>
    </xdr:from>
    <xdr:ext cx="762000" cy="259045"/>
    <xdr:sp macro="" textlink="">
      <xdr:nvSpPr>
        <xdr:cNvPr id="135" name="テキスト ボックス 134"/>
        <xdr:cNvSpPr txBox="1"/>
      </xdr:nvSpPr>
      <xdr:spPr>
        <a:xfrm>
          <a:off x="14401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5080</xdr:rowOff>
    </xdr:from>
    <xdr:to>
      <xdr:col>20</xdr:col>
      <xdr:colOff>158750</xdr:colOff>
      <xdr:row>16</xdr:row>
      <xdr:rowOff>104140</xdr:rowOff>
    </xdr:to>
    <xdr:cxnSp macro="">
      <xdr:nvCxnSpPr>
        <xdr:cNvPr id="136" name="直線コネクタ 135"/>
        <xdr:cNvCxnSpPr/>
      </xdr:nvCxnSpPr>
      <xdr:spPr>
        <a:xfrm>
          <a:off x="13004800" y="27482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99060</xdr:rowOff>
    </xdr:from>
    <xdr:to>
      <xdr:col>20</xdr:col>
      <xdr:colOff>209550</xdr:colOff>
      <xdr:row>17</xdr:row>
      <xdr:rowOff>29210</xdr:rowOff>
    </xdr:to>
    <xdr:sp macro="" textlink="">
      <xdr:nvSpPr>
        <xdr:cNvPr id="137" name="フローチャート : 判断 136"/>
        <xdr:cNvSpPr/>
      </xdr:nvSpPr>
      <xdr:spPr>
        <a:xfrm>
          <a:off x="13843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13987</xdr:rowOff>
    </xdr:from>
    <xdr:ext cx="762000" cy="259045"/>
    <xdr:sp macro="" textlink="">
      <xdr:nvSpPr>
        <xdr:cNvPr id="138" name="テキスト ボックス 137"/>
        <xdr:cNvSpPr txBox="1"/>
      </xdr:nvSpPr>
      <xdr:spPr>
        <a:xfrm>
          <a:off x="13512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15240</xdr:rowOff>
    </xdr:from>
    <xdr:to>
      <xdr:col>19</xdr:col>
      <xdr:colOff>6350</xdr:colOff>
      <xdr:row>16</xdr:row>
      <xdr:rowOff>116840</xdr:rowOff>
    </xdr:to>
    <xdr:sp macro="" textlink="">
      <xdr:nvSpPr>
        <xdr:cNvPr id="139" name="フローチャート : 判断 138"/>
        <xdr:cNvSpPr/>
      </xdr:nvSpPr>
      <xdr:spPr>
        <a:xfrm>
          <a:off x="12954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101617</xdr:rowOff>
    </xdr:from>
    <xdr:ext cx="762000" cy="259045"/>
    <xdr:sp macro="" textlink="">
      <xdr:nvSpPr>
        <xdr:cNvPr id="140" name="テキスト ボックス 139"/>
        <xdr:cNvSpPr txBox="1"/>
      </xdr:nvSpPr>
      <xdr:spPr>
        <a:xfrm>
          <a:off x="12623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121920</xdr:rowOff>
    </xdr:from>
    <xdr:to>
      <xdr:col>24</xdr:col>
      <xdr:colOff>82550</xdr:colOff>
      <xdr:row>17</xdr:row>
      <xdr:rowOff>52070</xdr:rowOff>
    </xdr:to>
    <xdr:sp macro="" textlink="">
      <xdr:nvSpPr>
        <xdr:cNvPr id="146" name="円/楕円 145"/>
        <xdr:cNvSpPr/>
      </xdr:nvSpPr>
      <xdr:spPr>
        <a:xfrm>
          <a:off x="164592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93997</xdr:rowOff>
    </xdr:from>
    <xdr:ext cx="762000" cy="259045"/>
    <xdr:sp macro="" textlink="">
      <xdr:nvSpPr>
        <xdr:cNvPr id="147" name="物件費該当値テキスト"/>
        <xdr:cNvSpPr txBox="1"/>
      </xdr:nvSpPr>
      <xdr:spPr>
        <a:xfrm>
          <a:off x="165989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91440</xdr:rowOff>
    </xdr:from>
    <xdr:to>
      <xdr:col>22</xdr:col>
      <xdr:colOff>615950</xdr:colOff>
      <xdr:row>17</xdr:row>
      <xdr:rowOff>21590</xdr:rowOff>
    </xdr:to>
    <xdr:sp macro="" textlink="">
      <xdr:nvSpPr>
        <xdr:cNvPr id="148" name="円/楕円 147"/>
        <xdr:cNvSpPr/>
      </xdr:nvSpPr>
      <xdr:spPr>
        <a:xfrm>
          <a:off x="15621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6367</xdr:rowOff>
    </xdr:from>
    <xdr:ext cx="736600" cy="259045"/>
    <xdr:sp macro="" textlink="">
      <xdr:nvSpPr>
        <xdr:cNvPr id="149" name="テキスト ボックス 148"/>
        <xdr:cNvSpPr txBox="1"/>
      </xdr:nvSpPr>
      <xdr:spPr>
        <a:xfrm>
          <a:off x="15290800" y="292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53340</xdr:rowOff>
    </xdr:from>
    <xdr:to>
      <xdr:col>21</xdr:col>
      <xdr:colOff>412750</xdr:colOff>
      <xdr:row>16</xdr:row>
      <xdr:rowOff>154940</xdr:rowOff>
    </xdr:to>
    <xdr:sp macro="" textlink="">
      <xdr:nvSpPr>
        <xdr:cNvPr id="150" name="円/楕円 149"/>
        <xdr:cNvSpPr/>
      </xdr:nvSpPr>
      <xdr:spPr>
        <a:xfrm>
          <a:off x="14732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165117</xdr:rowOff>
    </xdr:from>
    <xdr:ext cx="762000" cy="259045"/>
    <xdr:sp macro="" textlink="">
      <xdr:nvSpPr>
        <xdr:cNvPr id="151" name="テキスト ボックス 150"/>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53340</xdr:rowOff>
    </xdr:from>
    <xdr:to>
      <xdr:col>20</xdr:col>
      <xdr:colOff>209550</xdr:colOff>
      <xdr:row>16</xdr:row>
      <xdr:rowOff>154940</xdr:rowOff>
    </xdr:to>
    <xdr:sp macro="" textlink="">
      <xdr:nvSpPr>
        <xdr:cNvPr id="152" name="円/楕円 151"/>
        <xdr:cNvSpPr/>
      </xdr:nvSpPr>
      <xdr:spPr>
        <a:xfrm>
          <a:off x="13843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165117</xdr:rowOff>
    </xdr:from>
    <xdr:ext cx="762000" cy="259045"/>
    <xdr:sp macro="" textlink="">
      <xdr:nvSpPr>
        <xdr:cNvPr id="153" name="テキスト ボックス 152"/>
        <xdr:cNvSpPr txBox="1"/>
      </xdr:nvSpPr>
      <xdr:spPr>
        <a:xfrm>
          <a:off x="13512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125730</xdr:rowOff>
    </xdr:from>
    <xdr:to>
      <xdr:col>19</xdr:col>
      <xdr:colOff>6350</xdr:colOff>
      <xdr:row>16</xdr:row>
      <xdr:rowOff>55880</xdr:rowOff>
    </xdr:to>
    <xdr:sp macro="" textlink="">
      <xdr:nvSpPr>
        <xdr:cNvPr id="154" name="円/楕円 153"/>
        <xdr:cNvSpPr/>
      </xdr:nvSpPr>
      <xdr:spPr>
        <a:xfrm>
          <a:off x="129540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66057</xdr:rowOff>
    </xdr:from>
    <xdr:ext cx="762000" cy="259045"/>
    <xdr:sp macro="" textlink="">
      <xdr:nvSpPr>
        <xdr:cNvPr id="155" name="テキスト ボックス 154"/>
        <xdr:cNvSpPr txBox="1"/>
      </xdr:nvSpPr>
      <xdr:spPr>
        <a:xfrm>
          <a:off x="12623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扶助費にかかる経常収支比率は類似団体平均と比較して２．０ポイント高くなっている。類似団体平均を上回っている原因として、高齢化による老人福祉費、養護老人ホームを設置している老人施設費、旧町村単位に保育所を設置している児童福祉費、子育て支援の一環にとして乳幼児等医療費助成を中学３年生まで拡大していることによる福祉医療費助成が挙げられる。老人福祉費や福祉医療費助成については予防事業の推進と適切な施設管理により抑制に努め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143328</xdr:rowOff>
    </xdr:from>
    <xdr:to>
      <xdr:col>7</xdr:col>
      <xdr:colOff>15875</xdr:colOff>
      <xdr:row>61</xdr:row>
      <xdr:rowOff>135165</xdr:rowOff>
    </xdr:to>
    <xdr:cxnSp macro="">
      <xdr:nvCxnSpPr>
        <xdr:cNvPr id="185" name="直線コネクタ 184"/>
        <xdr:cNvCxnSpPr/>
      </xdr:nvCxnSpPr>
      <xdr:spPr>
        <a:xfrm flipV="1">
          <a:off x="4826000" y="90587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107242</xdr:rowOff>
    </xdr:from>
    <xdr:ext cx="762000" cy="259045"/>
    <xdr:sp macro="" textlink="">
      <xdr:nvSpPr>
        <xdr:cNvPr id="186" name="扶助費最小値テキスト"/>
        <xdr:cNvSpPr txBox="1"/>
      </xdr:nvSpPr>
      <xdr:spPr>
        <a:xfrm>
          <a:off x="4914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a:t>
          </a:r>
          <a:endParaRPr kumimoji="1" lang="ja-JP" altLang="en-US" sz="1000" b="1">
            <a:latin typeface="ＭＳ Ｐゴシック"/>
          </a:endParaRPr>
        </a:p>
      </xdr:txBody>
    </xdr:sp>
    <xdr:clientData/>
  </xdr:oneCellAnchor>
  <xdr:twoCellAnchor>
    <xdr:from>
      <xdr:col>6</xdr:col>
      <xdr:colOff>612775</xdr:colOff>
      <xdr:row>61</xdr:row>
      <xdr:rowOff>135165</xdr:rowOff>
    </xdr:from>
    <xdr:to>
      <xdr:col>7</xdr:col>
      <xdr:colOff>104775</xdr:colOff>
      <xdr:row>61</xdr:row>
      <xdr:rowOff>135165</xdr:rowOff>
    </xdr:to>
    <xdr:cxnSp macro="">
      <xdr:nvCxnSpPr>
        <xdr:cNvPr id="187" name="直線コネクタ 186"/>
        <xdr:cNvCxnSpPr/>
      </xdr:nvCxnSpPr>
      <xdr:spPr>
        <a:xfrm>
          <a:off x="4737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58255</xdr:rowOff>
    </xdr:from>
    <xdr:ext cx="762000" cy="259045"/>
    <xdr:sp macro="" textlink="">
      <xdr:nvSpPr>
        <xdr:cNvPr id="188"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6</xdr:col>
      <xdr:colOff>612775</xdr:colOff>
      <xdr:row>52</xdr:row>
      <xdr:rowOff>143328</xdr:rowOff>
    </xdr:from>
    <xdr:to>
      <xdr:col>7</xdr:col>
      <xdr:colOff>104775</xdr:colOff>
      <xdr:row>52</xdr:row>
      <xdr:rowOff>143328</xdr:rowOff>
    </xdr:to>
    <xdr:cxnSp macro="">
      <xdr:nvCxnSpPr>
        <xdr:cNvPr id="189" name="直線コネクタ 188"/>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118835</xdr:rowOff>
    </xdr:from>
    <xdr:to>
      <xdr:col>7</xdr:col>
      <xdr:colOff>15875</xdr:colOff>
      <xdr:row>57</xdr:row>
      <xdr:rowOff>135165</xdr:rowOff>
    </xdr:to>
    <xdr:cxnSp macro="">
      <xdr:nvCxnSpPr>
        <xdr:cNvPr id="190" name="直線コネクタ 189"/>
        <xdr:cNvCxnSpPr/>
      </xdr:nvCxnSpPr>
      <xdr:spPr>
        <a:xfrm flipV="1">
          <a:off x="3987800" y="9891485"/>
          <a:ext cx="8382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100892</xdr:rowOff>
    </xdr:from>
    <xdr:ext cx="762000" cy="259045"/>
    <xdr:sp macro="" textlink="">
      <xdr:nvSpPr>
        <xdr:cNvPr id="191" name="扶助費平均値テキスト"/>
        <xdr:cNvSpPr txBox="1"/>
      </xdr:nvSpPr>
      <xdr:spPr>
        <a:xfrm>
          <a:off x="4914900" y="9359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84365</xdr:rowOff>
    </xdr:from>
    <xdr:to>
      <xdr:col>7</xdr:col>
      <xdr:colOff>66675</xdr:colOff>
      <xdr:row>56</xdr:row>
      <xdr:rowOff>14515</xdr:rowOff>
    </xdr:to>
    <xdr:sp macro="" textlink="">
      <xdr:nvSpPr>
        <xdr:cNvPr id="192" name="フローチャート : 判断 191"/>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53522</xdr:rowOff>
    </xdr:from>
    <xdr:to>
      <xdr:col>5</xdr:col>
      <xdr:colOff>549275</xdr:colOff>
      <xdr:row>57</xdr:row>
      <xdr:rowOff>135165</xdr:rowOff>
    </xdr:to>
    <xdr:cxnSp macro="">
      <xdr:nvCxnSpPr>
        <xdr:cNvPr id="193" name="直線コネクタ 192"/>
        <xdr:cNvCxnSpPr/>
      </xdr:nvCxnSpPr>
      <xdr:spPr>
        <a:xfrm>
          <a:off x="3098800" y="9826172"/>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84365</xdr:rowOff>
    </xdr:from>
    <xdr:to>
      <xdr:col>5</xdr:col>
      <xdr:colOff>600075</xdr:colOff>
      <xdr:row>56</xdr:row>
      <xdr:rowOff>14515</xdr:rowOff>
    </xdr:to>
    <xdr:sp macro="" textlink="">
      <xdr:nvSpPr>
        <xdr:cNvPr id="194" name="フローチャート : 判断 193"/>
        <xdr:cNvSpPr/>
      </xdr:nvSpPr>
      <xdr:spPr>
        <a:xfrm>
          <a:off x="3937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24692</xdr:rowOff>
    </xdr:from>
    <xdr:ext cx="736600" cy="259045"/>
    <xdr:sp macro="" textlink="">
      <xdr:nvSpPr>
        <xdr:cNvPr id="195" name="テキスト ボックス 194"/>
        <xdr:cNvSpPr txBox="1"/>
      </xdr:nvSpPr>
      <xdr:spPr>
        <a:xfrm>
          <a:off x="3606800" y="928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127000</xdr:rowOff>
    </xdr:from>
    <xdr:to>
      <xdr:col>4</xdr:col>
      <xdr:colOff>346075</xdr:colOff>
      <xdr:row>57</xdr:row>
      <xdr:rowOff>53522</xdr:rowOff>
    </xdr:to>
    <xdr:cxnSp macro="">
      <xdr:nvCxnSpPr>
        <xdr:cNvPr id="196" name="直線コネクタ 195"/>
        <xdr:cNvCxnSpPr/>
      </xdr:nvCxnSpPr>
      <xdr:spPr>
        <a:xfrm>
          <a:off x="2209800" y="97282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2722</xdr:rowOff>
    </xdr:from>
    <xdr:to>
      <xdr:col>4</xdr:col>
      <xdr:colOff>396875</xdr:colOff>
      <xdr:row>55</xdr:row>
      <xdr:rowOff>104322</xdr:rowOff>
    </xdr:to>
    <xdr:sp macro="" textlink="">
      <xdr:nvSpPr>
        <xdr:cNvPr id="197" name="フローチャート : 判断 196"/>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114499</xdr:rowOff>
    </xdr:from>
    <xdr:ext cx="762000" cy="259045"/>
    <xdr:sp macro="" textlink="">
      <xdr:nvSpPr>
        <xdr:cNvPr id="198" name="テキスト ボックス 197"/>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127000</xdr:rowOff>
    </xdr:from>
    <xdr:to>
      <xdr:col>3</xdr:col>
      <xdr:colOff>142875</xdr:colOff>
      <xdr:row>57</xdr:row>
      <xdr:rowOff>53522</xdr:rowOff>
    </xdr:to>
    <xdr:cxnSp macro="">
      <xdr:nvCxnSpPr>
        <xdr:cNvPr id="199" name="直線コネクタ 198"/>
        <xdr:cNvCxnSpPr/>
      </xdr:nvCxnSpPr>
      <xdr:spPr>
        <a:xfrm flipV="1">
          <a:off x="1320800" y="97282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141515</xdr:rowOff>
    </xdr:from>
    <xdr:to>
      <xdr:col>3</xdr:col>
      <xdr:colOff>193675</xdr:colOff>
      <xdr:row>55</xdr:row>
      <xdr:rowOff>71665</xdr:rowOff>
    </xdr:to>
    <xdr:sp macro="" textlink="">
      <xdr:nvSpPr>
        <xdr:cNvPr id="200" name="フローチャート : 判断 199"/>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81842</xdr:rowOff>
    </xdr:from>
    <xdr:ext cx="762000" cy="259045"/>
    <xdr:sp macro="" textlink="">
      <xdr:nvSpPr>
        <xdr:cNvPr id="201" name="テキスト ボックス 200"/>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157843</xdr:rowOff>
    </xdr:from>
    <xdr:to>
      <xdr:col>1</xdr:col>
      <xdr:colOff>676275</xdr:colOff>
      <xdr:row>55</xdr:row>
      <xdr:rowOff>87993</xdr:rowOff>
    </xdr:to>
    <xdr:sp macro="" textlink="">
      <xdr:nvSpPr>
        <xdr:cNvPr id="202" name="フローチャート : 判断 201"/>
        <xdr:cNvSpPr/>
      </xdr:nvSpPr>
      <xdr:spPr>
        <a:xfrm>
          <a:off x="1270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98170</xdr:rowOff>
    </xdr:from>
    <xdr:ext cx="762000" cy="259045"/>
    <xdr:sp macro="" textlink="">
      <xdr:nvSpPr>
        <xdr:cNvPr id="203" name="テキスト ボックス 202"/>
        <xdr:cNvSpPr txBox="1"/>
      </xdr:nvSpPr>
      <xdr:spPr>
        <a:xfrm>
          <a:off x="939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68035</xdr:rowOff>
    </xdr:from>
    <xdr:to>
      <xdr:col>7</xdr:col>
      <xdr:colOff>66675</xdr:colOff>
      <xdr:row>57</xdr:row>
      <xdr:rowOff>169635</xdr:rowOff>
    </xdr:to>
    <xdr:sp macro="" textlink="">
      <xdr:nvSpPr>
        <xdr:cNvPr id="209" name="円/楕円 208"/>
        <xdr:cNvSpPr/>
      </xdr:nvSpPr>
      <xdr:spPr>
        <a:xfrm>
          <a:off x="47752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40112</xdr:rowOff>
    </xdr:from>
    <xdr:ext cx="762000" cy="259045"/>
    <xdr:sp macro="" textlink="">
      <xdr:nvSpPr>
        <xdr:cNvPr id="210" name="扶助費該当値テキスト"/>
        <xdr:cNvSpPr txBox="1"/>
      </xdr:nvSpPr>
      <xdr:spPr>
        <a:xfrm>
          <a:off x="49149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84365</xdr:rowOff>
    </xdr:from>
    <xdr:to>
      <xdr:col>5</xdr:col>
      <xdr:colOff>600075</xdr:colOff>
      <xdr:row>58</xdr:row>
      <xdr:rowOff>14515</xdr:rowOff>
    </xdr:to>
    <xdr:sp macro="" textlink="">
      <xdr:nvSpPr>
        <xdr:cNvPr id="211" name="円/楕円 210"/>
        <xdr:cNvSpPr/>
      </xdr:nvSpPr>
      <xdr:spPr>
        <a:xfrm>
          <a:off x="3937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170742</xdr:rowOff>
    </xdr:from>
    <xdr:ext cx="736600" cy="259045"/>
    <xdr:sp macro="" textlink="">
      <xdr:nvSpPr>
        <xdr:cNvPr id="212" name="テキスト ボックス 211"/>
        <xdr:cNvSpPr txBox="1"/>
      </xdr:nvSpPr>
      <xdr:spPr>
        <a:xfrm>
          <a:off x="3606800" y="994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2722</xdr:rowOff>
    </xdr:from>
    <xdr:to>
      <xdr:col>4</xdr:col>
      <xdr:colOff>396875</xdr:colOff>
      <xdr:row>57</xdr:row>
      <xdr:rowOff>104322</xdr:rowOff>
    </xdr:to>
    <xdr:sp macro="" textlink="">
      <xdr:nvSpPr>
        <xdr:cNvPr id="213" name="円/楕円 212"/>
        <xdr:cNvSpPr/>
      </xdr:nvSpPr>
      <xdr:spPr>
        <a:xfrm>
          <a:off x="30480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89099</xdr:rowOff>
    </xdr:from>
    <xdr:ext cx="762000" cy="259045"/>
    <xdr:sp macro="" textlink="">
      <xdr:nvSpPr>
        <xdr:cNvPr id="214" name="テキスト ボックス 213"/>
        <xdr:cNvSpPr txBox="1"/>
      </xdr:nvSpPr>
      <xdr:spPr>
        <a:xfrm>
          <a:off x="27178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76200</xdr:rowOff>
    </xdr:from>
    <xdr:to>
      <xdr:col>3</xdr:col>
      <xdr:colOff>193675</xdr:colOff>
      <xdr:row>57</xdr:row>
      <xdr:rowOff>6350</xdr:rowOff>
    </xdr:to>
    <xdr:sp macro="" textlink="">
      <xdr:nvSpPr>
        <xdr:cNvPr id="215" name="円/楕円 214"/>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162577</xdr:rowOff>
    </xdr:from>
    <xdr:ext cx="762000" cy="259045"/>
    <xdr:sp macro="" textlink="">
      <xdr:nvSpPr>
        <xdr:cNvPr id="216" name="テキスト ボックス 215"/>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2722</xdr:rowOff>
    </xdr:from>
    <xdr:to>
      <xdr:col>1</xdr:col>
      <xdr:colOff>676275</xdr:colOff>
      <xdr:row>57</xdr:row>
      <xdr:rowOff>104322</xdr:rowOff>
    </xdr:to>
    <xdr:sp macro="" textlink="">
      <xdr:nvSpPr>
        <xdr:cNvPr id="217" name="円/楕円 216"/>
        <xdr:cNvSpPr/>
      </xdr:nvSpPr>
      <xdr:spPr>
        <a:xfrm>
          <a:off x="12700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89099</xdr:rowOff>
    </xdr:from>
    <xdr:ext cx="762000" cy="259045"/>
    <xdr:sp macro="" textlink="">
      <xdr:nvSpPr>
        <xdr:cNvPr id="218" name="テキスト ボックス 217"/>
        <xdr:cNvSpPr txBox="1"/>
      </xdr:nvSpPr>
      <xdr:spPr>
        <a:xfrm>
          <a:off x="9398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その他にかかる経常収支比率は類似団体平均と比較すると２．９ポイント高くなっている。主な要因は特別会計繰出金が多いためである。公共下水道・農業集落排水事業に対するものは、公営企業債の償還のピークが徐々に過ぎているが管理経費等の増により増加傾向にある。また、国民健康保険や後期高齢者医療、介護保険に対する繰出金についても増加傾向にあり、繰出金が減少しない要因である。今後、公営企業の独立性や、医療受診の指導や介護予防事業など保健指導事業の強化や、介護保険料の適正化により、普通会計の負担を減らしていくよう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3" name="直線コネクタ 23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4" name="テキスト ボックス 23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5" name="直線コネクタ 23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6" name="テキスト ボックス 23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7" name="直線コネクタ 23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8" name="テキスト ボックス 23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9" name="直線コネクタ 23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40" name="テキスト ボックス 23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55</xdr:row>
      <xdr:rowOff>42418</xdr:rowOff>
    </xdr:from>
    <xdr:to>
      <xdr:col>24</xdr:col>
      <xdr:colOff>31750</xdr:colOff>
      <xdr:row>60</xdr:row>
      <xdr:rowOff>122428</xdr:rowOff>
    </xdr:to>
    <xdr:cxnSp macro="">
      <xdr:nvCxnSpPr>
        <xdr:cNvPr id="243" name="直線コネクタ 242"/>
        <xdr:cNvCxnSpPr/>
      </xdr:nvCxnSpPr>
      <xdr:spPr>
        <a:xfrm flipV="1">
          <a:off x="16510000" y="9472168"/>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94505</xdr:rowOff>
    </xdr:from>
    <xdr:ext cx="762000" cy="259045"/>
    <xdr:sp macro="" textlink="">
      <xdr:nvSpPr>
        <xdr:cNvPr id="244" name="その他最小値テキスト"/>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628650</xdr:colOff>
      <xdr:row>60</xdr:row>
      <xdr:rowOff>122428</xdr:rowOff>
    </xdr:from>
    <xdr:to>
      <xdr:col>24</xdr:col>
      <xdr:colOff>120650</xdr:colOff>
      <xdr:row>60</xdr:row>
      <xdr:rowOff>122428</xdr:rowOff>
    </xdr:to>
    <xdr:cxnSp macro="">
      <xdr:nvCxnSpPr>
        <xdr:cNvPr id="245" name="直線コネクタ 244"/>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128795</xdr:rowOff>
    </xdr:from>
    <xdr:ext cx="762000" cy="259045"/>
    <xdr:sp macro="" textlink="">
      <xdr:nvSpPr>
        <xdr:cNvPr id="246" name="その他最大値テキスト"/>
        <xdr:cNvSpPr txBox="1"/>
      </xdr:nvSpPr>
      <xdr:spPr>
        <a:xfrm>
          <a:off x="16598900" y="9215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55</xdr:row>
      <xdr:rowOff>42418</xdr:rowOff>
    </xdr:from>
    <xdr:to>
      <xdr:col>24</xdr:col>
      <xdr:colOff>120650</xdr:colOff>
      <xdr:row>55</xdr:row>
      <xdr:rowOff>42418</xdr:rowOff>
    </xdr:to>
    <xdr:cxnSp macro="">
      <xdr:nvCxnSpPr>
        <xdr:cNvPr id="247" name="直線コネクタ 246"/>
        <xdr:cNvCxnSpPr/>
      </xdr:nvCxnSpPr>
      <xdr:spPr>
        <a:xfrm>
          <a:off x="16421100" y="9472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133858</xdr:rowOff>
    </xdr:from>
    <xdr:to>
      <xdr:col>24</xdr:col>
      <xdr:colOff>31750</xdr:colOff>
      <xdr:row>58</xdr:row>
      <xdr:rowOff>30988</xdr:rowOff>
    </xdr:to>
    <xdr:cxnSp macro="">
      <xdr:nvCxnSpPr>
        <xdr:cNvPr id="248" name="直線コネクタ 247"/>
        <xdr:cNvCxnSpPr/>
      </xdr:nvCxnSpPr>
      <xdr:spPr>
        <a:xfrm>
          <a:off x="15671800" y="9906508"/>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35577</xdr:rowOff>
    </xdr:from>
    <xdr:ext cx="762000" cy="259045"/>
    <xdr:sp macro="" textlink="">
      <xdr:nvSpPr>
        <xdr:cNvPr id="249" name="その他平均値テキスト"/>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19050</xdr:rowOff>
    </xdr:from>
    <xdr:to>
      <xdr:col>24</xdr:col>
      <xdr:colOff>82550</xdr:colOff>
      <xdr:row>57</xdr:row>
      <xdr:rowOff>120650</xdr:rowOff>
    </xdr:to>
    <xdr:sp macro="" textlink="">
      <xdr:nvSpPr>
        <xdr:cNvPr id="250" name="フローチャート : 判断 249"/>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133858</xdr:rowOff>
    </xdr:from>
    <xdr:to>
      <xdr:col>22</xdr:col>
      <xdr:colOff>565150</xdr:colOff>
      <xdr:row>57</xdr:row>
      <xdr:rowOff>147574</xdr:rowOff>
    </xdr:to>
    <xdr:cxnSp macro="">
      <xdr:nvCxnSpPr>
        <xdr:cNvPr id="251" name="直線コネクタ 250"/>
        <xdr:cNvCxnSpPr/>
      </xdr:nvCxnSpPr>
      <xdr:spPr>
        <a:xfrm flipV="1">
          <a:off x="14782800" y="99065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762</xdr:rowOff>
    </xdr:from>
    <xdr:to>
      <xdr:col>22</xdr:col>
      <xdr:colOff>615950</xdr:colOff>
      <xdr:row>57</xdr:row>
      <xdr:rowOff>102362</xdr:rowOff>
    </xdr:to>
    <xdr:sp macro="" textlink="">
      <xdr:nvSpPr>
        <xdr:cNvPr id="252" name="フローチャート : 判断 251"/>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112539</xdr:rowOff>
    </xdr:from>
    <xdr:ext cx="736600" cy="259045"/>
    <xdr:sp macro="" textlink="">
      <xdr:nvSpPr>
        <xdr:cNvPr id="253" name="テキスト ボックス 252"/>
        <xdr:cNvSpPr txBox="1"/>
      </xdr:nvSpPr>
      <xdr:spPr>
        <a:xfrm>
          <a:off x="15290800" y="9542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124714</xdr:rowOff>
    </xdr:from>
    <xdr:to>
      <xdr:col>21</xdr:col>
      <xdr:colOff>361950</xdr:colOff>
      <xdr:row>57</xdr:row>
      <xdr:rowOff>147574</xdr:rowOff>
    </xdr:to>
    <xdr:cxnSp macro="">
      <xdr:nvCxnSpPr>
        <xdr:cNvPr id="254" name="直線コネクタ 253"/>
        <xdr:cNvCxnSpPr/>
      </xdr:nvCxnSpPr>
      <xdr:spPr>
        <a:xfrm>
          <a:off x="13893800" y="989736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117348</xdr:rowOff>
    </xdr:from>
    <xdr:to>
      <xdr:col>21</xdr:col>
      <xdr:colOff>412750</xdr:colOff>
      <xdr:row>57</xdr:row>
      <xdr:rowOff>47498</xdr:rowOff>
    </xdr:to>
    <xdr:sp macro="" textlink="">
      <xdr:nvSpPr>
        <xdr:cNvPr id="255" name="フローチャート : 判断 254"/>
        <xdr:cNvSpPr/>
      </xdr:nvSpPr>
      <xdr:spPr>
        <a:xfrm>
          <a:off x="14732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57675</xdr:rowOff>
    </xdr:from>
    <xdr:ext cx="762000" cy="259045"/>
    <xdr:sp macro="" textlink="">
      <xdr:nvSpPr>
        <xdr:cNvPr id="256" name="テキスト ボックス 255"/>
        <xdr:cNvSpPr txBox="1"/>
      </xdr:nvSpPr>
      <xdr:spPr>
        <a:xfrm>
          <a:off x="14401800" y="948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106426</xdr:rowOff>
    </xdr:from>
    <xdr:to>
      <xdr:col>20</xdr:col>
      <xdr:colOff>158750</xdr:colOff>
      <xdr:row>57</xdr:row>
      <xdr:rowOff>124714</xdr:rowOff>
    </xdr:to>
    <xdr:cxnSp macro="">
      <xdr:nvCxnSpPr>
        <xdr:cNvPr id="257" name="直線コネクタ 256"/>
        <xdr:cNvCxnSpPr/>
      </xdr:nvCxnSpPr>
      <xdr:spPr>
        <a:xfrm>
          <a:off x="13004800" y="98790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144780</xdr:rowOff>
    </xdr:from>
    <xdr:to>
      <xdr:col>20</xdr:col>
      <xdr:colOff>209550</xdr:colOff>
      <xdr:row>57</xdr:row>
      <xdr:rowOff>74930</xdr:rowOff>
    </xdr:to>
    <xdr:sp macro="" textlink="">
      <xdr:nvSpPr>
        <xdr:cNvPr id="258" name="フローチャート : 判断 257"/>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85107</xdr:rowOff>
    </xdr:from>
    <xdr:ext cx="762000" cy="259045"/>
    <xdr:sp macro="" textlink="">
      <xdr:nvSpPr>
        <xdr:cNvPr id="259" name="テキスト ボックス 258"/>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135636</xdr:rowOff>
    </xdr:from>
    <xdr:to>
      <xdr:col>19</xdr:col>
      <xdr:colOff>6350</xdr:colOff>
      <xdr:row>57</xdr:row>
      <xdr:rowOff>65786</xdr:rowOff>
    </xdr:to>
    <xdr:sp macro="" textlink="">
      <xdr:nvSpPr>
        <xdr:cNvPr id="260" name="フローチャート : 判断 259"/>
        <xdr:cNvSpPr/>
      </xdr:nvSpPr>
      <xdr:spPr>
        <a:xfrm>
          <a:off x="12954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75963</xdr:rowOff>
    </xdr:from>
    <xdr:ext cx="762000" cy="259045"/>
    <xdr:sp macro="" textlink="">
      <xdr:nvSpPr>
        <xdr:cNvPr id="261" name="テキスト ボックス 260"/>
        <xdr:cNvSpPr txBox="1"/>
      </xdr:nvSpPr>
      <xdr:spPr>
        <a:xfrm>
          <a:off x="12623800" y="950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151638</xdr:rowOff>
    </xdr:from>
    <xdr:to>
      <xdr:col>24</xdr:col>
      <xdr:colOff>82550</xdr:colOff>
      <xdr:row>58</xdr:row>
      <xdr:rowOff>81788</xdr:rowOff>
    </xdr:to>
    <xdr:sp macro="" textlink="">
      <xdr:nvSpPr>
        <xdr:cNvPr id="267" name="円/楕円 266"/>
        <xdr:cNvSpPr/>
      </xdr:nvSpPr>
      <xdr:spPr>
        <a:xfrm>
          <a:off x="16459200" y="992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123715</xdr:rowOff>
    </xdr:from>
    <xdr:ext cx="762000" cy="259045"/>
    <xdr:sp macro="" textlink="">
      <xdr:nvSpPr>
        <xdr:cNvPr id="268" name="その他該当値テキスト"/>
        <xdr:cNvSpPr txBox="1"/>
      </xdr:nvSpPr>
      <xdr:spPr>
        <a:xfrm>
          <a:off x="16598900" y="9896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83058</xdr:rowOff>
    </xdr:from>
    <xdr:to>
      <xdr:col>22</xdr:col>
      <xdr:colOff>615950</xdr:colOff>
      <xdr:row>58</xdr:row>
      <xdr:rowOff>13208</xdr:rowOff>
    </xdr:to>
    <xdr:sp macro="" textlink="">
      <xdr:nvSpPr>
        <xdr:cNvPr id="269" name="円/楕円 268"/>
        <xdr:cNvSpPr/>
      </xdr:nvSpPr>
      <xdr:spPr>
        <a:xfrm>
          <a:off x="15621000" y="985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169435</xdr:rowOff>
    </xdr:from>
    <xdr:ext cx="736600" cy="259045"/>
    <xdr:sp macro="" textlink="">
      <xdr:nvSpPr>
        <xdr:cNvPr id="270" name="テキスト ボックス 269"/>
        <xdr:cNvSpPr txBox="1"/>
      </xdr:nvSpPr>
      <xdr:spPr>
        <a:xfrm>
          <a:off x="15290800" y="9942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96774</xdr:rowOff>
    </xdr:from>
    <xdr:to>
      <xdr:col>21</xdr:col>
      <xdr:colOff>412750</xdr:colOff>
      <xdr:row>58</xdr:row>
      <xdr:rowOff>26924</xdr:rowOff>
    </xdr:to>
    <xdr:sp macro="" textlink="">
      <xdr:nvSpPr>
        <xdr:cNvPr id="271" name="円/楕円 270"/>
        <xdr:cNvSpPr/>
      </xdr:nvSpPr>
      <xdr:spPr>
        <a:xfrm>
          <a:off x="14732000" y="986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11701</xdr:rowOff>
    </xdr:from>
    <xdr:ext cx="762000" cy="259045"/>
    <xdr:sp macro="" textlink="">
      <xdr:nvSpPr>
        <xdr:cNvPr id="272" name="テキスト ボックス 271"/>
        <xdr:cNvSpPr txBox="1"/>
      </xdr:nvSpPr>
      <xdr:spPr>
        <a:xfrm>
          <a:off x="14401800" y="9955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73914</xdr:rowOff>
    </xdr:from>
    <xdr:to>
      <xdr:col>20</xdr:col>
      <xdr:colOff>209550</xdr:colOff>
      <xdr:row>58</xdr:row>
      <xdr:rowOff>4064</xdr:rowOff>
    </xdr:to>
    <xdr:sp macro="" textlink="">
      <xdr:nvSpPr>
        <xdr:cNvPr id="273" name="円/楕円 272"/>
        <xdr:cNvSpPr/>
      </xdr:nvSpPr>
      <xdr:spPr>
        <a:xfrm>
          <a:off x="13843000" y="984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160291</xdr:rowOff>
    </xdr:from>
    <xdr:ext cx="762000" cy="259045"/>
    <xdr:sp macro="" textlink="">
      <xdr:nvSpPr>
        <xdr:cNvPr id="274" name="テキスト ボックス 273"/>
        <xdr:cNvSpPr txBox="1"/>
      </xdr:nvSpPr>
      <xdr:spPr>
        <a:xfrm>
          <a:off x="13512800" y="99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55626</xdr:rowOff>
    </xdr:from>
    <xdr:to>
      <xdr:col>19</xdr:col>
      <xdr:colOff>6350</xdr:colOff>
      <xdr:row>57</xdr:row>
      <xdr:rowOff>157226</xdr:rowOff>
    </xdr:to>
    <xdr:sp macro="" textlink="">
      <xdr:nvSpPr>
        <xdr:cNvPr id="275" name="円/楕円 274"/>
        <xdr:cNvSpPr/>
      </xdr:nvSpPr>
      <xdr:spPr>
        <a:xfrm>
          <a:off x="12954000" y="982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142003</xdr:rowOff>
    </xdr:from>
    <xdr:ext cx="762000" cy="259045"/>
    <xdr:sp macro="" textlink="">
      <xdr:nvSpPr>
        <xdr:cNvPr id="276" name="テキスト ボックス 275"/>
        <xdr:cNvSpPr txBox="1"/>
      </xdr:nvSpPr>
      <xdr:spPr>
        <a:xfrm>
          <a:off x="12623800" y="991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等にかかる経常収支比率は類似団体平均と比較して３．０ポイント低くなっている。これは、平成１７年度に予算規模を平成元年度と同規模に圧縮した際、団体に対する補助金の支給の見直し及び削減を実施し、その後においても予算査定時に前々年度決算額及び当該年度の執行額、団体の活動内容や実績に応じた査定を繰り返していることが要因である。今後も充分内容を査定し適正化に努める。</a:t>
          </a: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165862</xdr:rowOff>
    </xdr:from>
    <xdr:to>
      <xdr:col>24</xdr:col>
      <xdr:colOff>31750</xdr:colOff>
      <xdr:row>39</xdr:row>
      <xdr:rowOff>101854</xdr:rowOff>
    </xdr:to>
    <xdr:cxnSp macro="">
      <xdr:nvCxnSpPr>
        <xdr:cNvPr id="301" name="直線コネクタ 300"/>
        <xdr:cNvCxnSpPr/>
      </xdr:nvCxnSpPr>
      <xdr:spPr>
        <a:xfrm flipV="1">
          <a:off x="16510000" y="5823712"/>
          <a:ext cx="0" cy="964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73931</xdr:rowOff>
    </xdr:from>
    <xdr:ext cx="762000" cy="259045"/>
    <xdr:sp macro="" textlink="">
      <xdr:nvSpPr>
        <xdr:cNvPr id="302"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39</xdr:row>
      <xdr:rowOff>101854</xdr:rowOff>
    </xdr:from>
    <xdr:to>
      <xdr:col>24</xdr:col>
      <xdr:colOff>120650</xdr:colOff>
      <xdr:row>39</xdr:row>
      <xdr:rowOff>101854</xdr:rowOff>
    </xdr:to>
    <xdr:cxnSp macro="">
      <xdr:nvCxnSpPr>
        <xdr:cNvPr id="303" name="直線コネクタ 302"/>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80789</xdr:rowOff>
    </xdr:from>
    <xdr:ext cx="762000" cy="259045"/>
    <xdr:sp macro="" textlink="">
      <xdr:nvSpPr>
        <xdr:cNvPr id="304"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165862</xdr:rowOff>
    </xdr:from>
    <xdr:to>
      <xdr:col>24</xdr:col>
      <xdr:colOff>120650</xdr:colOff>
      <xdr:row>33</xdr:row>
      <xdr:rowOff>165862</xdr:rowOff>
    </xdr:to>
    <xdr:cxnSp macro="">
      <xdr:nvCxnSpPr>
        <xdr:cNvPr id="305" name="直線コネクタ 304"/>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26416</xdr:rowOff>
    </xdr:from>
    <xdr:to>
      <xdr:col>24</xdr:col>
      <xdr:colOff>31750</xdr:colOff>
      <xdr:row>36</xdr:row>
      <xdr:rowOff>44704</xdr:rowOff>
    </xdr:to>
    <xdr:cxnSp macro="">
      <xdr:nvCxnSpPr>
        <xdr:cNvPr id="306" name="直線コネクタ 305"/>
        <xdr:cNvCxnSpPr/>
      </xdr:nvCxnSpPr>
      <xdr:spPr>
        <a:xfrm>
          <a:off x="15671800" y="619861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103141</xdr:rowOff>
    </xdr:from>
    <xdr:ext cx="762000" cy="259045"/>
    <xdr:sp macro="" textlink="">
      <xdr:nvSpPr>
        <xdr:cNvPr id="307" name="補助費等平均値テキスト"/>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131064</xdr:rowOff>
    </xdr:from>
    <xdr:to>
      <xdr:col>24</xdr:col>
      <xdr:colOff>82550</xdr:colOff>
      <xdr:row>37</xdr:row>
      <xdr:rowOff>61214</xdr:rowOff>
    </xdr:to>
    <xdr:sp macro="" textlink="">
      <xdr:nvSpPr>
        <xdr:cNvPr id="308" name="フローチャート : 判断 307"/>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26416</xdr:rowOff>
    </xdr:from>
    <xdr:to>
      <xdr:col>22</xdr:col>
      <xdr:colOff>565150</xdr:colOff>
      <xdr:row>36</xdr:row>
      <xdr:rowOff>58420</xdr:rowOff>
    </xdr:to>
    <xdr:cxnSp macro="">
      <xdr:nvCxnSpPr>
        <xdr:cNvPr id="309" name="直線コネクタ 308"/>
        <xdr:cNvCxnSpPr/>
      </xdr:nvCxnSpPr>
      <xdr:spPr>
        <a:xfrm flipV="1">
          <a:off x="14782800" y="619861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135636</xdr:rowOff>
    </xdr:from>
    <xdr:to>
      <xdr:col>22</xdr:col>
      <xdr:colOff>615950</xdr:colOff>
      <xdr:row>37</xdr:row>
      <xdr:rowOff>65786</xdr:rowOff>
    </xdr:to>
    <xdr:sp macro="" textlink="">
      <xdr:nvSpPr>
        <xdr:cNvPr id="310" name="フローチャート : 判断 309"/>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50563</xdr:rowOff>
    </xdr:from>
    <xdr:ext cx="736600" cy="259045"/>
    <xdr:sp macro="" textlink="">
      <xdr:nvSpPr>
        <xdr:cNvPr id="311" name="テキスト ボックス 310"/>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58420</xdr:rowOff>
    </xdr:from>
    <xdr:to>
      <xdr:col>21</xdr:col>
      <xdr:colOff>361950</xdr:colOff>
      <xdr:row>36</xdr:row>
      <xdr:rowOff>72136</xdr:rowOff>
    </xdr:to>
    <xdr:cxnSp macro="">
      <xdr:nvCxnSpPr>
        <xdr:cNvPr id="312" name="直線コネクタ 311"/>
        <xdr:cNvCxnSpPr/>
      </xdr:nvCxnSpPr>
      <xdr:spPr>
        <a:xfrm flipV="1">
          <a:off x="13893800" y="62306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19050</xdr:rowOff>
    </xdr:from>
    <xdr:to>
      <xdr:col>21</xdr:col>
      <xdr:colOff>412750</xdr:colOff>
      <xdr:row>37</xdr:row>
      <xdr:rowOff>120650</xdr:rowOff>
    </xdr:to>
    <xdr:sp macro="" textlink="">
      <xdr:nvSpPr>
        <xdr:cNvPr id="313" name="フローチャート : 判断 312"/>
        <xdr:cNvSpPr/>
      </xdr:nvSpPr>
      <xdr:spPr>
        <a:xfrm>
          <a:off x="14732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105427</xdr:rowOff>
    </xdr:from>
    <xdr:ext cx="762000" cy="259045"/>
    <xdr:sp macro="" textlink="">
      <xdr:nvSpPr>
        <xdr:cNvPr id="314" name="テキスト ボックス 313"/>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26416</xdr:rowOff>
    </xdr:from>
    <xdr:to>
      <xdr:col>20</xdr:col>
      <xdr:colOff>158750</xdr:colOff>
      <xdr:row>36</xdr:row>
      <xdr:rowOff>72136</xdr:rowOff>
    </xdr:to>
    <xdr:cxnSp macro="">
      <xdr:nvCxnSpPr>
        <xdr:cNvPr id="315" name="直線コネクタ 314"/>
        <xdr:cNvCxnSpPr/>
      </xdr:nvCxnSpPr>
      <xdr:spPr>
        <a:xfrm>
          <a:off x="13004800" y="619861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144780</xdr:rowOff>
    </xdr:from>
    <xdr:to>
      <xdr:col>20</xdr:col>
      <xdr:colOff>209550</xdr:colOff>
      <xdr:row>37</xdr:row>
      <xdr:rowOff>74930</xdr:rowOff>
    </xdr:to>
    <xdr:sp macro="" textlink="">
      <xdr:nvSpPr>
        <xdr:cNvPr id="316" name="フローチャート : 判断 315"/>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59707</xdr:rowOff>
    </xdr:from>
    <xdr:ext cx="762000" cy="259045"/>
    <xdr:sp macro="" textlink="">
      <xdr:nvSpPr>
        <xdr:cNvPr id="317" name="テキスト ボックス 316"/>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153924</xdr:rowOff>
    </xdr:from>
    <xdr:to>
      <xdr:col>19</xdr:col>
      <xdr:colOff>6350</xdr:colOff>
      <xdr:row>37</xdr:row>
      <xdr:rowOff>84074</xdr:rowOff>
    </xdr:to>
    <xdr:sp macro="" textlink="">
      <xdr:nvSpPr>
        <xdr:cNvPr id="318" name="フローチャート : 判断 317"/>
        <xdr:cNvSpPr/>
      </xdr:nvSpPr>
      <xdr:spPr>
        <a:xfrm>
          <a:off x="12954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68851</xdr:rowOff>
    </xdr:from>
    <xdr:ext cx="762000" cy="259045"/>
    <xdr:sp macro="" textlink="">
      <xdr:nvSpPr>
        <xdr:cNvPr id="319" name="テキスト ボックス 318"/>
        <xdr:cNvSpPr txBox="1"/>
      </xdr:nvSpPr>
      <xdr:spPr>
        <a:xfrm>
          <a:off x="12623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165354</xdr:rowOff>
    </xdr:from>
    <xdr:to>
      <xdr:col>24</xdr:col>
      <xdr:colOff>82550</xdr:colOff>
      <xdr:row>36</xdr:row>
      <xdr:rowOff>95504</xdr:rowOff>
    </xdr:to>
    <xdr:sp macro="" textlink="">
      <xdr:nvSpPr>
        <xdr:cNvPr id="325" name="円/楕円 324"/>
        <xdr:cNvSpPr/>
      </xdr:nvSpPr>
      <xdr:spPr>
        <a:xfrm>
          <a:off x="164592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10431</xdr:rowOff>
    </xdr:from>
    <xdr:ext cx="762000" cy="259045"/>
    <xdr:sp macro="" textlink="">
      <xdr:nvSpPr>
        <xdr:cNvPr id="326" name="補助費等該当値テキスト"/>
        <xdr:cNvSpPr txBox="1"/>
      </xdr:nvSpPr>
      <xdr:spPr>
        <a:xfrm>
          <a:off x="16598900" y="601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147066</xdr:rowOff>
    </xdr:from>
    <xdr:to>
      <xdr:col>22</xdr:col>
      <xdr:colOff>615950</xdr:colOff>
      <xdr:row>36</xdr:row>
      <xdr:rowOff>77216</xdr:rowOff>
    </xdr:to>
    <xdr:sp macro="" textlink="">
      <xdr:nvSpPr>
        <xdr:cNvPr id="327" name="円/楕円 326"/>
        <xdr:cNvSpPr/>
      </xdr:nvSpPr>
      <xdr:spPr>
        <a:xfrm>
          <a:off x="15621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87393</xdr:rowOff>
    </xdr:from>
    <xdr:ext cx="736600" cy="259045"/>
    <xdr:sp macro="" textlink="">
      <xdr:nvSpPr>
        <xdr:cNvPr id="328" name="テキスト ボックス 327"/>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7620</xdr:rowOff>
    </xdr:from>
    <xdr:to>
      <xdr:col>21</xdr:col>
      <xdr:colOff>412750</xdr:colOff>
      <xdr:row>36</xdr:row>
      <xdr:rowOff>109220</xdr:rowOff>
    </xdr:to>
    <xdr:sp macro="" textlink="">
      <xdr:nvSpPr>
        <xdr:cNvPr id="329" name="円/楕円 328"/>
        <xdr:cNvSpPr/>
      </xdr:nvSpPr>
      <xdr:spPr>
        <a:xfrm>
          <a:off x="14732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119397</xdr:rowOff>
    </xdr:from>
    <xdr:ext cx="762000" cy="259045"/>
    <xdr:sp macro="" textlink="">
      <xdr:nvSpPr>
        <xdr:cNvPr id="330" name="テキスト ボックス 329"/>
        <xdr:cNvSpPr txBox="1"/>
      </xdr:nvSpPr>
      <xdr:spPr>
        <a:xfrm>
          <a:off x="14401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21336</xdr:rowOff>
    </xdr:from>
    <xdr:to>
      <xdr:col>20</xdr:col>
      <xdr:colOff>209550</xdr:colOff>
      <xdr:row>36</xdr:row>
      <xdr:rowOff>122936</xdr:rowOff>
    </xdr:to>
    <xdr:sp macro="" textlink="">
      <xdr:nvSpPr>
        <xdr:cNvPr id="331" name="円/楕円 330"/>
        <xdr:cNvSpPr/>
      </xdr:nvSpPr>
      <xdr:spPr>
        <a:xfrm>
          <a:off x="13843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133113</xdr:rowOff>
    </xdr:from>
    <xdr:ext cx="762000" cy="259045"/>
    <xdr:sp macro="" textlink="">
      <xdr:nvSpPr>
        <xdr:cNvPr id="332" name="テキスト ボックス 331"/>
        <xdr:cNvSpPr txBox="1"/>
      </xdr:nvSpPr>
      <xdr:spPr>
        <a:xfrm>
          <a:off x="13512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147066</xdr:rowOff>
    </xdr:from>
    <xdr:to>
      <xdr:col>19</xdr:col>
      <xdr:colOff>6350</xdr:colOff>
      <xdr:row>36</xdr:row>
      <xdr:rowOff>77216</xdr:rowOff>
    </xdr:to>
    <xdr:sp macro="" textlink="">
      <xdr:nvSpPr>
        <xdr:cNvPr id="333" name="円/楕円 332"/>
        <xdr:cNvSpPr/>
      </xdr:nvSpPr>
      <xdr:spPr>
        <a:xfrm>
          <a:off x="12954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87393</xdr:rowOff>
    </xdr:from>
    <xdr:ext cx="762000" cy="259045"/>
    <xdr:sp macro="" textlink="">
      <xdr:nvSpPr>
        <xdr:cNvPr id="334" name="テキスト ボックス 333"/>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にかかる経常収支比率は前年に対して０．３ポイント増加したが、横ばい状況にある。今後も、引き続き新規借入の抑制に努める。新規事業については総合計画において財源配分を充分に検討し、極力地方債の新規発行に依存しないなど、適正な財源確保に努める。</a:t>
          </a: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149860</xdr:rowOff>
    </xdr:from>
    <xdr:to>
      <xdr:col>7</xdr:col>
      <xdr:colOff>15875</xdr:colOff>
      <xdr:row>80</xdr:row>
      <xdr:rowOff>131572</xdr:rowOff>
    </xdr:to>
    <xdr:cxnSp macro="">
      <xdr:nvCxnSpPr>
        <xdr:cNvPr id="359" name="直線コネクタ 358"/>
        <xdr:cNvCxnSpPr/>
      </xdr:nvCxnSpPr>
      <xdr:spPr>
        <a:xfrm flipV="1">
          <a:off x="4826000" y="12837160"/>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103649</xdr:rowOff>
    </xdr:from>
    <xdr:ext cx="762000" cy="259045"/>
    <xdr:sp macro="" textlink="">
      <xdr:nvSpPr>
        <xdr:cNvPr id="360" name="公債費最小値テキスト"/>
        <xdr:cNvSpPr txBox="1"/>
      </xdr:nvSpPr>
      <xdr:spPr>
        <a:xfrm>
          <a:off x="4914900" y="138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a:t>
          </a:r>
          <a:endParaRPr kumimoji="1" lang="ja-JP" altLang="en-US" sz="1000" b="1">
            <a:latin typeface="ＭＳ Ｐゴシック"/>
          </a:endParaRPr>
        </a:p>
      </xdr:txBody>
    </xdr:sp>
    <xdr:clientData/>
  </xdr:oneCellAnchor>
  <xdr:twoCellAnchor>
    <xdr:from>
      <xdr:col>6</xdr:col>
      <xdr:colOff>612775</xdr:colOff>
      <xdr:row>80</xdr:row>
      <xdr:rowOff>131572</xdr:rowOff>
    </xdr:from>
    <xdr:to>
      <xdr:col>7</xdr:col>
      <xdr:colOff>104775</xdr:colOff>
      <xdr:row>80</xdr:row>
      <xdr:rowOff>131572</xdr:rowOff>
    </xdr:to>
    <xdr:cxnSp macro="">
      <xdr:nvCxnSpPr>
        <xdr:cNvPr id="361" name="直線コネクタ 360"/>
        <xdr:cNvCxnSpPr/>
      </xdr:nvCxnSpPr>
      <xdr:spPr>
        <a:xfrm>
          <a:off x="4737100" y="1384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64787</xdr:rowOff>
    </xdr:from>
    <xdr:ext cx="762000" cy="259045"/>
    <xdr:sp macro="" textlink="">
      <xdr:nvSpPr>
        <xdr:cNvPr id="362" name="公債費最大値テキスト"/>
        <xdr:cNvSpPr txBox="1"/>
      </xdr:nvSpPr>
      <xdr:spPr>
        <a:xfrm>
          <a:off x="4914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74</xdr:row>
      <xdr:rowOff>149860</xdr:rowOff>
    </xdr:from>
    <xdr:to>
      <xdr:col>7</xdr:col>
      <xdr:colOff>104775</xdr:colOff>
      <xdr:row>74</xdr:row>
      <xdr:rowOff>149860</xdr:rowOff>
    </xdr:to>
    <xdr:cxnSp macro="">
      <xdr:nvCxnSpPr>
        <xdr:cNvPr id="363" name="直線コネクタ 362"/>
        <xdr:cNvCxnSpPr/>
      </xdr:nvCxnSpPr>
      <xdr:spPr>
        <a:xfrm>
          <a:off x="4737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145287</xdr:rowOff>
    </xdr:from>
    <xdr:to>
      <xdr:col>7</xdr:col>
      <xdr:colOff>15875</xdr:colOff>
      <xdr:row>76</xdr:row>
      <xdr:rowOff>159004</xdr:rowOff>
    </xdr:to>
    <xdr:cxnSp macro="">
      <xdr:nvCxnSpPr>
        <xdr:cNvPr id="364" name="直線コネクタ 363"/>
        <xdr:cNvCxnSpPr/>
      </xdr:nvCxnSpPr>
      <xdr:spPr>
        <a:xfrm>
          <a:off x="3987800" y="13175487"/>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55135</xdr:rowOff>
    </xdr:from>
    <xdr:ext cx="762000" cy="259045"/>
    <xdr:sp macro="" textlink="">
      <xdr:nvSpPr>
        <xdr:cNvPr id="365" name="公債費平均値テキスト"/>
        <xdr:cNvSpPr txBox="1"/>
      </xdr:nvSpPr>
      <xdr:spPr>
        <a:xfrm>
          <a:off x="4914900" y="1325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83058</xdr:rowOff>
    </xdr:from>
    <xdr:to>
      <xdr:col>7</xdr:col>
      <xdr:colOff>66675</xdr:colOff>
      <xdr:row>78</xdr:row>
      <xdr:rowOff>13208</xdr:rowOff>
    </xdr:to>
    <xdr:sp macro="" textlink="">
      <xdr:nvSpPr>
        <xdr:cNvPr id="366" name="フローチャート : 判断 365"/>
        <xdr:cNvSpPr/>
      </xdr:nvSpPr>
      <xdr:spPr>
        <a:xfrm>
          <a:off x="4775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145287</xdr:rowOff>
    </xdr:from>
    <xdr:to>
      <xdr:col>5</xdr:col>
      <xdr:colOff>549275</xdr:colOff>
      <xdr:row>77</xdr:row>
      <xdr:rowOff>37846</xdr:rowOff>
    </xdr:to>
    <xdr:cxnSp macro="">
      <xdr:nvCxnSpPr>
        <xdr:cNvPr id="367" name="直線コネクタ 366"/>
        <xdr:cNvCxnSpPr/>
      </xdr:nvCxnSpPr>
      <xdr:spPr>
        <a:xfrm flipV="1">
          <a:off x="3098800" y="13175487"/>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32765</xdr:rowOff>
    </xdr:from>
    <xdr:to>
      <xdr:col>5</xdr:col>
      <xdr:colOff>600075</xdr:colOff>
      <xdr:row>77</xdr:row>
      <xdr:rowOff>134365</xdr:rowOff>
    </xdr:to>
    <xdr:sp macro="" textlink="">
      <xdr:nvSpPr>
        <xdr:cNvPr id="368" name="フローチャート : 判断 367"/>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119142</xdr:rowOff>
    </xdr:from>
    <xdr:ext cx="736600" cy="259045"/>
    <xdr:sp macro="" textlink="">
      <xdr:nvSpPr>
        <xdr:cNvPr id="369" name="テキスト ボックス 368"/>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28702</xdr:rowOff>
    </xdr:from>
    <xdr:to>
      <xdr:col>4</xdr:col>
      <xdr:colOff>346075</xdr:colOff>
      <xdr:row>77</xdr:row>
      <xdr:rowOff>37846</xdr:rowOff>
    </xdr:to>
    <xdr:cxnSp macro="">
      <xdr:nvCxnSpPr>
        <xdr:cNvPr id="370" name="直線コネクタ 369"/>
        <xdr:cNvCxnSpPr/>
      </xdr:nvCxnSpPr>
      <xdr:spPr>
        <a:xfrm>
          <a:off x="2209800" y="132303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80772</xdr:rowOff>
    </xdr:from>
    <xdr:to>
      <xdr:col>4</xdr:col>
      <xdr:colOff>396875</xdr:colOff>
      <xdr:row>77</xdr:row>
      <xdr:rowOff>10922</xdr:rowOff>
    </xdr:to>
    <xdr:sp macro="" textlink="">
      <xdr:nvSpPr>
        <xdr:cNvPr id="371" name="フローチャート : 判断 370"/>
        <xdr:cNvSpPr/>
      </xdr:nvSpPr>
      <xdr:spPr>
        <a:xfrm>
          <a:off x="3048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21099</xdr:rowOff>
    </xdr:from>
    <xdr:ext cx="762000" cy="259045"/>
    <xdr:sp macro="" textlink="">
      <xdr:nvSpPr>
        <xdr:cNvPr id="372" name="テキスト ボックス 371"/>
        <xdr:cNvSpPr txBox="1"/>
      </xdr:nvSpPr>
      <xdr:spPr>
        <a:xfrm>
          <a:off x="2717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28702</xdr:rowOff>
    </xdr:from>
    <xdr:to>
      <xdr:col>3</xdr:col>
      <xdr:colOff>142875</xdr:colOff>
      <xdr:row>77</xdr:row>
      <xdr:rowOff>37846</xdr:rowOff>
    </xdr:to>
    <xdr:cxnSp macro="">
      <xdr:nvCxnSpPr>
        <xdr:cNvPr id="373" name="直線コネクタ 372"/>
        <xdr:cNvCxnSpPr/>
      </xdr:nvCxnSpPr>
      <xdr:spPr>
        <a:xfrm flipV="1">
          <a:off x="1320800" y="132303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112776</xdr:rowOff>
    </xdr:from>
    <xdr:to>
      <xdr:col>3</xdr:col>
      <xdr:colOff>193675</xdr:colOff>
      <xdr:row>77</xdr:row>
      <xdr:rowOff>42926</xdr:rowOff>
    </xdr:to>
    <xdr:sp macro="" textlink="">
      <xdr:nvSpPr>
        <xdr:cNvPr id="374" name="フローチャート : 判断 373"/>
        <xdr:cNvSpPr/>
      </xdr:nvSpPr>
      <xdr:spPr>
        <a:xfrm>
          <a:off x="2159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53103</xdr:rowOff>
    </xdr:from>
    <xdr:ext cx="762000" cy="259045"/>
    <xdr:sp macro="" textlink="">
      <xdr:nvSpPr>
        <xdr:cNvPr id="375" name="テキスト ボックス 374"/>
        <xdr:cNvSpPr txBox="1"/>
      </xdr:nvSpPr>
      <xdr:spPr>
        <a:xfrm>
          <a:off x="1828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103632</xdr:rowOff>
    </xdr:from>
    <xdr:to>
      <xdr:col>1</xdr:col>
      <xdr:colOff>676275</xdr:colOff>
      <xdr:row>77</xdr:row>
      <xdr:rowOff>33782</xdr:rowOff>
    </xdr:to>
    <xdr:sp macro="" textlink="">
      <xdr:nvSpPr>
        <xdr:cNvPr id="376" name="フローチャート : 判断 375"/>
        <xdr:cNvSpPr/>
      </xdr:nvSpPr>
      <xdr:spPr>
        <a:xfrm>
          <a:off x="1270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43959</xdr:rowOff>
    </xdr:from>
    <xdr:ext cx="762000" cy="259045"/>
    <xdr:sp macro="" textlink="">
      <xdr:nvSpPr>
        <xdr:cNvPr id="377" name="テキスト ボックス 376"/>
        <xdr:cNvSpPr txBox="1"/>
      </xdr:nvSpPr>
      <xdr:spPr>
        <a:xfrm>
          <a:off x="939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108204</xdr:rowOff>
    </xdr:from>
    <xdr:to>
      <xdr:col>7</xdr:col>
      <xdr:colOff>66675</xdr:colOff>
      <xdr:row>77</xdr:row>
      <xdr:rowOff>38354</xdr:rowOff>
    </xdr:to>
    <xdr:sp macro="" textlink="">
      <xdr:nvSpPr>
        <xdr:cNvPr id="383" name="円/楕円 382"/>
        <xdr:cNvSpPr/>
      </xdr:nvSpPr>
      <xdr:spPr>
        <a:xfrm>
          <a:off x="47752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124731</xdr:rowOff>
    </xdr:from>
    <xdr:ext cx="762000" cy="259045"/>
    <xdr:sp macro="" textlink="">
      <xdr:nvSpPr>
        <xdr:cNvPr id="384" name="公債費該当値テキスト"/>
        <xdr:cNvSpPr txBox="1"/>
      </xdr:nvSpPr>
      <xdr:spPr>
        <a:xfrm>
          <a:off x="4914900" y="12983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94487</xdr:rowOff>
    </xdr:from>
    <xdr:to>
      <xdr:col>5</xdr:col>
      <xdr:colOff>600075</xdr:colOff>
      <xdr:row>77</xdr:row>
      <xdr:rowOff>24637</xdr:rowOff>
    </xdr:to>
    <xdr:sp macro="" textlink="">
      <xdr:nvSpPr>
        <xdr:cNvPr id="385" name="円/楕円 384"/>
        <xdr:cNvSpPr/>
      </xdr:nvSpPr>
      <xdr:spPr>
        <a:xfrm>
          <a:off x="3937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34815</xdr:rowOff>
    </xdr:from>
    <xdr:ext cx="736600" cy="259045"/>
    <xdr:sp macro="" textlink="">
      <xdr:nvSpPr>
        <xdr:cNvPr id="386" name="テキスト ボックス 385"/>
        <xdr:cNvSpPr txBox="1"/>
      </xdr:nvSpPr>
      <xdr:spPr>
        <a:xfrm>
          <a:off x="3606800" y="1289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158496</xdr:rowOff>
    </xdr:from>
    <xdr:to>
      <xdr:col>4</xdr:col>
      <xdr:colOff>396875</xdr:colOff>
      <xdr:row>77</xdr:row>
      <xdr:rowOff>88646</xdr:rowOff>
    </xdr:to>
    <xdr:sp macro="" textlink="">
      <xdr:nvSpPr>
        <xdr:cNvPr id="387" name="円/楕円 386"/>
        <xdr:cNvSpPr/>
      </xdr:nvSpPr>
      <xdr:spPr>
        <a:xfrm>
          <a:off x="3048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73423</xdr:rowOff>
    </xdr:from>
    <xdr:ext cx="762000" cy="259045"/>
    <xdr:sp macro="" textlink="">
      <xdr:nvSpPr>
        <xdr:cNvPr id="388" name="テキスト ボックス 387"/>
        <xdr:cNvSpPr txBox="1"/>
      </xdr:nvSpPr>
      <xdr:spPr>
        <a:xfrm>
          <a:off x="2717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149352</xdr:rowOff>
    </xdr:from>
    <xdr:to>
      <xdr:col>3</xdr:col>
      <xdr:colOff>193675</xdr:colOff>
      <xdr:row>77</xdr:row>
      <xdr:rowOff>79502</xdr:rowOff>
    </xdr:to>
    <xdr:sp macro="" textlink="">
      <xdr:nvSpPr>
        <xdr:cNvPr id="389" name="円/楕円 388"/>
        <xdr:cNvSpPr/>
      </xdr:nvSpPr>
      <xdr:spPr>
        <a:xfrm>
          <a:off x="2159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64279</xdr:rowOff>
    </xdr:from>
    <xdr:ext cx="762000" cy="259045"/>
    <xdr:sp macro="" textlink="">
      <xdr:nvSpPr>
        <xdr:cNvPr id="390" name="テキスト ボックス 389"/>
        <xdr:cNvSpPr txBox="1"/>
      </xdr:nvSpPr>
      <xdr:spPr>
        <a:xfrm>
          <a:off x="18288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158496</xdr:rowOff>
    </xdr:from>
    <xdr:to>
      <xdr:col>1</xdr:col>
      <xdr:colOff>676275</xdr:colOff>
      <xdr:row>77</xdr:row>
      <xdr:rowOff>88646</xdr:rowOff>
    </xdr:to>
    <xdr:sp macro="" textlink="">
      <xdr:nvSpPr>
        <xdr:cNvPr id="391" name="円/楕円 390"/>
        <xdr:cNvSpPr/>
      </xdr:nvSpPr>
      <xdr:spPr>
        <a:xfrm>
          <a:off x="1270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73423</xdr:rowOff>
    </xdr:from>
    <xdr:ext cx="762000" cy="259045"/>
    <xdr:sp macro="" textlink="">
      <xdr:nvSpPr>
        <xdr:cNvPr id="392" name="テキスト ボックス 391"/>
        <xdr:cNvSpPr txBox="1"/>
      </xdr:nvSpPr>
      <xdr:spPr>
        <a:xfrm>
          <a:off x="939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にかかる経常収支比率は類似団体平均と比較して６．８ポイント高くなっている。税収の伸びは見込みにくい状況で普通交付税によるところが大きく、今後も、継続的な経常一般財源の増加を見込むのが難しい状況である。決算額ベースで人件費は減となったものの、扶助費、物件費においては増加しており、個々に示した対策の実施に努める。</a:t>
          </a:r>
        </a:p>
      </xdr:txBody>
    </xdr:sp>
    <xdr:clientData/>
  </xdr:twoCellAnchor>
  <xdr:oneCellAnchor>
    <xdr:from>
      <xdr:col>18</xdr:col>
      <xdr:colOff>44450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7" name="直線コネクタ 40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8" name="テキスト ボックス 40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9" name="直線コネクタ 40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0" name="テキスト ボックス 40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1" name="直線コネクタ 41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2" name="テキスト ボックス 41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3" name="直線コネクタ 41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4" name="テキスト ボックス 41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5" name="直線コネクタ 41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6" name="テキスト ボックス 41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77470</xdr:rowOff>
    </xdr:from>
    <xdr:to>
      <xdr:col>24</xdr:col>
      <xdr:colOff>31750</xdr:colOff>
      <xdr:row>80</xdr:row>
      <xdr:rowOff>146050</xdr:rowOff>
    </xdr:to>
    <xdr:cxnSp macro="">
      <xdr:nvCxnSpPr>
        <xdr:cNvPr id="420" name="直線コネクタ 419"/>
        <xdr:cNvCxnSpPr/>
      </xdr:nvCxnSpPr>
      <xdr:spPr>
        <a:xfrm flipV="1">
          <a:off x="16510000" y="1276477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118127</xdr:rowOff>
    </xdr:from>
    <xdr:ext cx="762000" cy="259045"/>
    <xdr:sp macro="" textlink="">
      <xdr:nvSpPr>
        <xdr:cNvPr id="421"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22" name="直線コネクタ 421"/>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163847</xdr:rowOff>
    </xdr:from>
    <xdr:ext cx="762000" cy="259045"/>
    <xdr:sp macro="" textlink="">
      <xdr:nvSpPr>
        <xdr:cNvPr id="423" name="公債費以外最大値テキスト"/>
        <xdr:cNvSpPr txBox="1"/>
      </xdr:nvSpPr>
      <xdr:spPr>
        <a:xfrm>
          <a:off x="16598900" y="12508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56.7</a:t>
          </a:r>
          <a:endParaRPr kumimoji="1" lang="ja-JP" altLang="en-US" sz="1000" b="1">
            <a:latin typeface="ＭＳ Ｐゴシック"/>
          </a:endParaRPr>
        </a:p>
      </xdr:txBody>
    </xdr:sp>
    <xdr:clientData/>
  </xdr:oneCellAnchor>
  <xdr:twoCellAnchor>
    <xdr:from>
      <xdr:col>23</xdr:col>
      <xdr:colOff>628650</xdr:colOff>
      <xdr:row>74</xdr:row>
      <xdr:rowOff>77470</xdr:rowOff>
    </xdr:from>
    <xdr:to>
      <xdr:col>24</xdr:col>
      <xdr:colOff>120650</xdr:colOff>
      <xdr:row>74</xdr:row>
      <xdr:rowOff>77470</xdr:rowOff>
    </xdr:to>
    <xdr:cxnSp macro="">
      <xdr:nvCxnSpPr>
        <xdr:cNvPr id="424" name="直線コネクタ 423"/>
        <xdr:cNvCxnSpPr/>
      </xdr:nvCxnSpPr>
      <xdr:spPr>
        <a:xfrm>
          <a:off x="16421100" y="1276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62230</xdr:rowOff>
    </xdr:from>
    <xdr:to>
      <xdr:col>24</xdr:col>
      <xdr:colOff>31750</xdr:colOff>
      <xdr:row>78</xdr:row>
      <xdr:rowOff>168911</xdr:rowOff>
    </xdr:to>
    <xdr:cxnSp macro="">
      <xdr:nvCxnSpPr>
        <xdr:cNvPr id="425" name="直線コネクタ 424"/>
        <xdr:cNvCxnSpPr/>
      </xdr:nvCxnSpPr>
      <xdr:spPr>
        <a:xfrm>
          <a:off x="15671800" y="13435330"/>
          <a:ext cx="8382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47007</xdr:rowOff>
    </xdr:from>
    <xdr:ext cx="762000" cy="259045"/>
    <xdr:sp macro="" textlink="">
      <xdr:nvSpPr>
        <xdr:cNvPr id="426" name="公債費以外平均値テキスト"/>
        <xdr:cNvSpPr txBox="1"/>
      </xdr:nvSpPr>
      <xdr:spPr>
        <a:xfrm>
          <a:off x="16598900" y="13077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30480</xdr:rowOff>
    </xdr:from>
    <xdr:to>
      <xdr:col>24</xdr:col>
      <xdr:colOff>82550</xdr:colOff>
      <xdr:row>77</xdr:row>
      <xdr:rowOff>132080</xdr:rowOff>
    </xdr:to>
    <xdr:sp macro="" textlink="">
      <xdr:nvSpPr>
        <xdr:cNvPr id="427" name="フローチャート : 判断 426"/>
        <xdr:cNvSpPr/>
      </xdr:nvSpPr>
      <xdr:spPr>
        <a:xfrm>
          <a:off x="164592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62230</xdr:rowOff>
    </xdr:from>
    <xdr:to>
      <xdr:col>22</xdr:col>
      <xdr:colOff>565150</xdr:colOff>
      <xdr:row>78</xdr:row>
      <xdr:rowOff>104139</xdr:rowOff>
    </xdr:to>
    <xdr:cxnSp macro="">
      <xdr:nvCxnSpPr>
        <xdr:cNvPr id="428" name="直線コネクタ 427"/>
        <xdr:cNvCxnSpPr/>
      </xdr:nvCxnSpPr>
      <xdr:spPr>
        <a:xfrm flipV="1">
          <a:off x="14782800" y="134353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163830</xdr:rowOff>
    </xdr:from>
    <xdr:to>
      <xdr:col>22</xdr:col>
      <xdr:colOff>615950</xdr:colOff>
      <xdr:row>77</xdr:row>
      <xdr:rowOff>93980</xdr:rowOff>
    </xdr:to>
    <xdr:sp macro="" textlink="">
      <xdr:nvSpPr>
        <xdr:cNvPr id="429" name="フローチャート : 判断 428"/>
        <xdr:cNvSpPr/>
      </xdr:nvSpPr>
      <xdr:spPr>
        <a:xfrm>
          <a:off x="15621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104157</xdr:rowOff>
    </xdr:from>
    <xdr:ext cx="736600" cy="259045"/>
    <xdr:sp macro="" textlink="">
      <xdr:nvSpPr>
        <xdr:cNvPr id="430" name="テキスト ボックス 429"/>
        <xdr:cNvSpPr txBox="1"/>
      </xdr:nvSpPr>
      <xdr:spPr>
        <a:xfrm>
          <a:off x="15290800" y="12962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46989</xdr:rowOff>
    </xdr:from>
    <xdr:to>
      <xdr:col>21</xdr:col>
      <xdr:colOff>361950</xdr:colOff>
      <xdr:row>78</xdr:row>
      <xdr:rowOff>104139</xdr:rowOff>
    </xdr:to>
    <xdr:cxnSp macro="">
      <xdr:nvCxnSpPr>
        <xdr:cNvPr id="431" name="直線コネクタ 430"/>
        <xdr:cNvCxnSpPr/>
      </xdr:nvCxnSpPr>
      <xdr:spPr>
        <a:xfrm>
          <a:off x="13893800" y="1342008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87630</xdr:rowOff>
    </xdr:from>
    <xdr:to>
      <xdr:col>21</xdr:col>
      <xdr:colOff>412750</xdr:colOff>
      <xdr:row>78</xdr:row>
      <xdr:rowOff>17780</xdr:rowOff>
    </xdr:to>
    <xdr:sp macro="" textlink="">
      <xdr:nvSpPr>
        <xdr:cNvPr id="432" name="フローチャート : 判断 431"/>
        <xdr:cNvSpPr/>
      </xdr:nvSpPr>
      <xdr:spPr>
        <a:xfrm>
          <a:off x="14732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27957</xdr:rowOff>
    </xdr:from>
    <xdr:ext cx="762000" cy="259045"/>
    <xdr:sp macro="" textlink="">
      <xdr:nvSpPr>
        <xdr:cNvPr id="433" name="テキスト ボックス 432"/>
        <xdr:cNvSpPr txBox="1"/>
      </xdr:nvSpPr>
      <xdr:spPr>
        <a:xfrm>
          <a:off x="14401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46989</xdr:rowOff>
    </xdr:from>
    <xdr:to>
      <xdr:col>20</xdr:col>
      <xdr:colOff>158750</xdr:colOff>
      <xdr:row>78</xdr:row>
      <xdr:rowOff>46989</xdr:rowOff>
    </xdr:to>
    <xdr:cxnSp macro="">
      <xdr:nvCxnSpPr>
        <xdr:cNvPr id="434" name="直線コネクタ 433"/>
        <xdr:cNvCxnSpPr/>
      </xdr:nvCxnSpPr>
      <xdr:spPr>
        <a:xfrm>
          <a:off x="13004800" y="13248639"/>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156211</xdr:rowOff>
    </xdr:from>
    <xdr:to>
      <xdr:col>20</xdr:col>
      <xdr:colOff>209550</xdr:colOff>
      <xdr:row>77</xdr:row>
      <xdr:rowOff>86361</xdr:rowOff>
    </xdr:to>
    <xdr:sp macro="" textlink="">
      <xdr:nvSpPr>
        <xdr:cNvPr id="435" name="フローチャート : 判断 434"/>
        <xdr:cNvSpPr/>
      </xdr:nvSpPr>
      <xdr:spPr>
        <a:xfrm>
          <a:off x="13843000" y="1318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96538</xdr:rowOff>
    </xdr:from>
    <xdr:ext cx="762000" cy="259045"/>
    <xdr:sp macro="" textlink="">
      <xdr:nvSpPr>
        <xdr:cNvPr id="436" name="テキスト ボックス 435"/>
        <xdr:cNvSpPr txBox="1"/>
      </xdr:nvSpPr>
      <xdr:spPr>
        <a:xfrm>
          <a:off x="13512800" y="12955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133350</xdr:rowOff>
    </xdr:from>
    <xdr:to>
      <xdr:col>19</xdr:col>
      <xdr:colOff>6350</xdr:colOff>
      <xdr:row>77</xdr:row>
      <xdr:rowOff>63500</xdr:rowOff>
    </xdr:to>
    <xdr:sp macro="" textlink="">
      <xdr:nvSpPr>
        <xdr:cNvPr id="437" name="フローチャート : 判断 436"/>
        <xdr:cNvSpPr/>
      </xdr:nvSpPr>
      <xdr:spPr>
        <a:xfrm>
          <a:off x="12954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73677</xdr:rowOff>
    </xdr:from>
    <xdr:ext cx="762000" cy="259045"/>
    <xdr:sp macro="" textlink="">
      <xdr:nvSpPr>
        <xdr:cNvPr id="438" name="テキスト ボックス 437"/>
        <xdr:cNvSpPr txBox="1"/>
      </xdr:nvSpPr>
      <xdr:spPr>
        <a:xfrm>
          <a:off x="12623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118111</xdr:rowOff>
    </xdr:from>
    <xdr:to>
      <xdr:col>24</xdr:col>
      <xdr:colOff>82550</xdr:colOff>
      <xdr:row>79</xdr:row>
      <xdr:rowOff>48261</xdr:rowOff>
    </xdr:to>
    <xdr:sp macro="" textlink="">
      <xdr:nvSpPr>
        <xdr:cNvPr id="444" name="円/楕円 443"/>
        <xdr:cNvSpPr/>
      </xdr:nvSpPr>
      <xdr:spPr>
        <a:xfrm>
          <a:off x="16459200" y="1349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90188</xdr:rowOff>
    </xdr:from>
    <xdr:ext cx="762000" cy="259045"/>
    <xdr:sp macro="" textlink="">
      <xdr:nvSpPr>
        <xdr:cNvPr id="445" name="公債費以外該当値テキスト"/>
        <xdr:cNvSpPr txBox="1"/>
      </xdr:nvSpPr>
      <xdr:spPr>
        <a:xfrm>
          <a:off x="16598900" y="13463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11430</xdr:rowOff>
    </xdr:from>
    <xdr:to>
      <xdr:col>22</xdr:col>
      <xdr:colOff>615950</xdr:colOff>
      <xdr:row>78</xdr:row>
      <xdr:rowOff>113030</xdr:rowOff>
    </xdr:to>
    <xdr:sp macro="" textlink="">
      <xdr:nvSpPr>
        <xdr:cNvPr id="446" name="円/楕円 445"/>
        <xdr:cNvSpPr/>
      </xdr:nvSpPr>
      <xdr:spPr>
        <a:xfrm>
          <a:off x="15621000" y="133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97807</xdr:rowOff>
    </xdr:from>
    <xdr:ext cx="736600" cy="259045"/>
    <xdr:sp macro="" textlink="">
      <xdr:nvSpPr>
        <xdr:cNvPr id="447" name="テキスト ボックス 446"/>
        <xdr:cNvSpPr txBox="1"/>
      </xdr:nvSpPr>
      <xdr:spPr>
        <a:xfrm>
          <a:off x="15290800" y="13470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53339</xdr:rowOff>
    </xdr:from>
    <xdr:to>
      <xdr:col>21</xdr:col>
      <xdr:colOff>412750</xdr:colOff>
      <xdr:row>78</xdr:row>
      <xdr:rowOff>154939</xdr:rowOff>
    </xdr:to>
    <xdr:sp macro="" textlink="">
      <xdr:nvSpPr>
        <xdr:cNvPr id="448" name="円/楕円 447"/>
        <xdr:cNvSpPr/>
      </xdr:nvSpPr>
      <xdr:spPr>
        <a:xfrm>
          <a:off x="14732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139716</xdr:rowOff>
    </xdr:from>
    <xdr:ext cx="762000" cy="259045"/>
    <xdr:sp macro="" textlink="">
      <xdr:nvSpPr>
        <xdr:cNvPr id="449" name="テキスト ボックス 448"/>
        <xdr:cNvSpPr txBox="1"/>
      </xdr:nvSpPr>
      <xdr:spPr>
        <a:xfrm>
          <a:off x="14401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167639</xdr:rowOff>
    </xdr:from>
    <xdr:to>
      <xdr:col>20</xdr:col>
      <xdr:colOff>209550</xdr:colOff>
      <xdr:row>78</xdr:row>
      <xdr:rowOff>97789</xdr:rowOff>
    </xdr:to>
    <xdr:sp macro="" textlink="">
      <xdr:nvSpPr>
        <xdr:cNvPr id="450" name="円/楕円 449"/>
        <xdr:cNvSpPr/>
      </xdr:nvSpPr>
      <xdr:spPr>
        <a:xfrm>
          <a:off x="13843000" y="133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82566</xdr:rowOff>
    </xdr:from>
    <xdr:ext cx="762000" cy="259045"/>
    <xdr:sp macro="" textlink="">
      <xdr:nvSpPr>
        <xdr:cNvPr id="451" name="テキスト ボックス 450"/>
        <xdr:cNvSpPr txBox="1"/>
      </xdr:nvSpPr>
      <xdr:spPr>
        <a:xfrm>
          <a:off x="13512800" y="1345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167639</xdr:rowOff>
    </xdr:from>
    <xdr:to>
      <xdr:col>19</xdr:col>
      <xdr:colOff>6350</xdr:colOff>
      <xdr:row>77</xdr:row>
      <xdr:rowOff>97789</xdr:rowOff>
    </xdr:to>
    <xdr:sp macro="" textlink="">
      <xdr:nvSpPr>
        <xdr:cNvPr id="452" name="円/楕円 451"/>
        <xdr:cNvSpPr/>
      </xdr:nvSpPr>
      <xdr:spPr>
        <a:xfrm>
          <a:off x="12954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82566</xdr:rowOff>
    </xdr:from>
    <xdr:ext cx="762000" cy="259045"/>
    <xdr:sp macro="" textlink="">
      <xdr:nvSpPr>
        <xdr:cNvPr id="453" name="テキスト ボックス 452"/>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岐阜県八百津町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55448</xdr:rowOff>
    </xdr:from>
    <xdr:to>
      <xdr:col>4</xdr:col>
      <xdr:colOff>1117600</xdr:colOff>
      <xdr:row>20</xdr:row>
      <xdr:rowOff>53894</xdr:rowOff>
    </xdr:to>
    <xdr:cxnSp macro="">
      <xdr:nvCxnSpPr>
        <xdr:cNvPr id="45" name="直線コネクタ 44"/>
        <xdr:cNvCxnSpPr/>
      </xdr:nvCxnSpPr>
      <xdr:spPr bwMode="auto">
        <a:xfrm flipV="1">
          <a:off x="5651500" y="2160473"/>
          <a:ext cx="0" cy="13700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25971</xdr:rowOff>
    </xdr:from>
    <xdr:ext cx="762000" cy="259045"/>
    <xdr:sp macro="" textlink="">
      <xdr:nvSpPr>
        <xdr:cNvPr id="46" name="人口1人当たり決算額の推移最小値テキスト130"/>
        <xdr:cNvSpPr txBox="1"/>
      </xdr:nvSpPr>
      <xdr:spPr>
        <a:xfrm>
          <a:off x="5740400" y="350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53,344</a:t>
          </a:r>
          <a:endParaRPr kumimoji="1" lang="ja-JP" altLang="en-US" sz="1000" b="1">
            <a:latin typeface="ＭＳ Ｐゴシック"/>
          </a:endParaRPr>
        </a:p>
      </xdr:txBody>
    </xdr:sp>
    <xdr:clientData/>
  </xdr:oneCellAnchor>
  <xdr:twoCellAnchor>
    <xdr:from>
      <xdr:col>4</xdr:col>
      <xdr:colOff>1028700</xdr:colOff>
      <xdr:row>20</xdr:row>
      <xdr:rowOff>53894</xdr:rowOff>
    </xdr:from>
    <xdr:to>
      <xdr:col>5</xdr:col>
      <xdr:colOff>73025</xdr:colOff>
      <xdr:row>20</xdr:row>
      <xdr:rowOff>53894</xdr:rowOff>
    </xdr:to>
    <xdr:cxnSp macro="">
      <xdr:nvCxnSpPr>
        <xdr:cNvPr id="47" name="直線コネクタ 46"/>
        <xdr:cNvCxnSpPr/>
      </xdr:nvCxnSpPr>
      <xdr:spPr bwMode="auto">
        <a:xfrm>
          <a:off x="5562600" y="35305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141825</xdr:rowOff>
    </xdr:from>
    <xdr:ext cx="762000" cy="259045"/>
    <xdr:sp macro="" textlink="">
      <xdr:nvSpPr>
        <xdr:cNvPr id="48" name="人口1人当たり決算額の推移最大値テキスト130"/>
        <xdr:cNvSpPr txBox="1"/>
      </xdr:nvSpPr>
      <xdr:spPr>
        <a:xfrm>
          <a:off x="5740400" y="19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233,140</a:t>
          </a:r>
          <a:endParaRPr kumimoji="1" lang="ja-JP" altLang="en-US" sz="1000" b="1">
            <a:latin typeface="ＭＳ Ｐゴシック"/>
          </a:endParaRPr>
        </a:p>
      </xdr:txBody>
    </xdr:sp>
    <xdr:clientData/>
  </xdr:oneCellAnchor>
  <xdr:twoCellAnchor>
    <xdr:from>
      <xdr:col>4</xdr:col>
      <xdr:colOff>1028700</xdr:colOff>
      <xdr:row>12</xdr:row>
      <xdr:rowOff>55448</xdr:rowOff>
    </xdr:from>
    <xdr:to>
      <xdr:col>5</xdr:col>
      <xdr:colOff>73025</xdr:colOff>
      <xdr:row>12</xdr:row>
      <xdr:rowOff>55448</xdr:rowOff>
    </xdr:to>
    <xdr:cxnSp macro="">
      <xdr:nvCxnSpPr>
        <xdr:cNvPr id="49" name="直線コネクタ 48"/>
        <xdr:cNvCxnSpPr/>
      </xdr:nvCxnSpPr>
      <xdr:spPr bwMode="auto">
        <a:xfrm>
          <a:off x="5562600" y="21604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59662</xdr:rowOff>
    </xdr:from>
    <xdr:to>
      <xdr:col>4</xdr:col>
      <xdr:colOff>1117600</xdr:colOff>
      <xdr:row>17</xdr:row>
      <xdr:rowOff>67892</xdr:rowOff>
    </xdr:to>
    <xdr:cxnSp macro="">
      <xdr:nvCxnSpPr>
        <xdr:cNvPr id="50" name="直線コネクタ 49"/>
        <xdr:cNvCxnSpPr/>
      </xdr:nvCxnSpPr>
      <xdr:spPr bwMode="auto">
        <a:xfrm flipV="1">
          <a:off x="5003800" y="3021937"/>
          <a:ext cx="647700" cy="82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86971</xdr:rowOff>
    </xdr:from>
    <xdr:ext cx="762000" cy="259045"/>
    <xdr:sp macro="" textlink="">
      <xdr:nvSpPr>
        <xdr:cNvPr id="51" name="人口1人当たり決算額の推移平均値テキスト130"/>
        <xdr:cNvSpPr txBox="1"/>
      </xdr:nvSpPr>
      <xdr:spPr>
        <a:xfrm>
          <a:off x="5740400" y="30492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106,172</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114894</xdr:rowOff>
    </xdr:from>
    <xdr:to>
      <xdr:col>5</xdr:col>
      <xdr:colOff>34925</xdr:colOff>
      <xdr:row>18</xdr:row>
      <xdr:rowOff>45044</xdr:rowOff>
    </xdr:to>
    <xdr:sp macro="" textlink="">
      <xdr:nvSpPr>
        <xdr:cNvPr id="52" name="フローチャート : 判断 51"/>
        <xdr:cNvSpPr/>
      </xdr:nvSpPr>
      <xdr:spPr bwMode="auto">
        <a:xfrm>
          <a:off x="56007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67892</xdr:rowOff>
    </xdr:from>
    <xdr:to>
      <xdr:col>4</xdr:col>
      <xdr:colOff>469900</xdr:colOff>
      <xdr:row>17</xdr:row>
      <xdr:rowOff>105100</xdr:rowOff>
    </xdr:to>
    <xdr:cxnSp macro="">
      <xdr:nvCxnSpPr>
        <xdr:cNvPr id="53" name="直線コネクタ 52"/>
        <xdr:cNvCxnSpPr/>
      </xdr:nvCxnSpPr>
      <xdr:spPr bwMode="auto">
        <a:xfrm flipV="1">
          <a:off x="4305300" y="3030167"/>
          <a:ext cx="698500" cy="372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130218</xdr:rowOff>
    </xdr:from>
    <xdr:to>
      <xdr:col>4</xdr:col>
      <xdr:colOff>520700</xdr:colOff>
      <xdr:row>18</xdr:row>
      <xdr:rowOff>60368</xdr:rowOff>
    </xdr:to>
    <xdr:sp macro="" textlink="">
      <xdr:nvSpPr>
        <xdr:cNvPr id="54" name="フローチャート : 判断 53"/>
        <xdr:cNvSpPr/>
      </xdr:nvSpPr>
      <xdr:spPr bwMode="auto">
        <a:xfrm>
          <a:off x="49530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45145</xdr:rowOff>
    </xdr:from>
    <xdr:ext cx="736600" cy="259045"/>
    <xdr:sp macro="" textlink="">
      <xdr:nvSpPr>
        <xdr:cNvPr id="55" name="テキスト ボックス 54"/>
        <xdr:cNvSpPr txBox="1"/>
      </xdr:nvSpPr>
      <xdr:spPr>
        <a:xfrm>
          <a:off x="4622800" y="3178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104,161</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105100</xdr:rowOff>
    </xdr:from>
    <xdr:to>
      <xdr:col>3</xdr:col>
      <xdr:colOff>904875</xdr:colOff>
      <xdr:row>17</xdr:row>
      <xdr:rowOff>136647</xdr:rowOff>
    </xdr:to>
    <xdr:cxnSp macro="">
      <xdr:nvCxnSpPr>
        <xdr:cNvPr id="56" name="直線コネクタ 55"/>
        <xdr:cNvCxnSpPr/>
      </xdr:nvCxnSpPr>
      <xdr:spPr bwMode="auto">
        <a:xfrm flipV="1">
          <a:off x="3606800" y="3067375"/>
          <a:ext cx="698500" cy="315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88796</xdr:rowOff>
    </xdr:from>
    <xdr:to>
      <xdr:col>3</xdr:col>
      <xdr:colOff>955675</xdr:colOff>
      <xdr:row>18</xdr:row>
      <xdr:rowOff>18946</xdr:rowOff>
    </xdr:to>
    <xdr:sp macro="" textlink="">
      <xdr:nvSpPr>
        <xdr:cNvPr id="57" name="フローチャート : 判断 56"/>
        <xdr:cNvSpPr/>
      </xdr:nvSpPr>
      <xdr:spPr bwMode="auto">
        <a:xfrm>
          <a:off x="4254500" y="30510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3723</xdr:rowOff>
    </xdr:from>
    <xdr:ext cx="762000" cy="259045"/>
    <xdr:sp macro="" textlink="">
      <xdr:nvSpPr>
        <xdr:cNvPr id="58" name="テキスト ボックス 57"/>
        <xdr:cNvSpPr txBox="1"/>
      </xdr:nvSpPr>
      <xdr:spPr>
        <a:xfrm>
          <a:off x="3924300" y="3137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109,597</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136647</xdr:rowOff>
    </xdr:from>
    <xdr:to>
      <xdr:col>3</xdr:col>
      <xdr:colOff>206375</xdr:colOff>
      <xdr:row>17</xdr:row>
      <xdr:rowOff>154013</xdr:rowOff>
    </xdr:to>
    <xdr:cxnSp macro="">
      <xdr:nvCxnSpPr>
        <xdr:cNvPr id="59" name="直線コネクタ 58"/>
        <xdr:cNvCxnSpPr/>
      </xdr:nvCxnSpPr>
      <xdr:spPr bwMode="auto">
        <a:xfrm flipV="1">
          <a:off x="2908300" y="3098922"/>
          <a:ext cx="698500" cy="173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148773</xdr:rowOff>
    </xdr:from>
    <xdr:to>
      <xdr:col>3</xdr:col>
      <xdr:colOff>257175</xdr:colOff>
      <xdr:row>18</xdr:row>
      <xdr:rowOff>78923</xdr:rowOff>
    </xdr:to>
    <xdr:sp macro="" textlink="">
      <xdr:nvSpPr>
        <xdr:cNvPr id="60" name="フローチャート : 判断 59"/>
        <xdr:cNvSpPr/>
      </xdr:nvSpPr>
      <xdr:spPr bwMode="auto">
        <a:xfrm>
          <a:off x="3556000" y="3111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63700</xdr:rowOff>
    </xdr:from>
    <xdr:ext cx="762000" cy="259045"/>
    <xdr:sp macro="" textlink="">
      <xdr:nvSpPr>
        <xdr:cNvPr id="61" name="テキスト ボックス 60"/>
        <xdr:cNvSpPr txBox="1"/>
      </xdr:nvSpPr>
      <xdr:spPr>
        <a:xfrm>
          <a:off x="3225800" y="319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101,726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144315</xdr:rowOff>
    </xdr:from>
    <xdr:to>
      <xdr:col>2</xdr:col>
      <xdr:colOff>692150</xdr:colOff>
      <xdr:row>18</xdr:row>
      <xdr:rowOff>74465</xdr:rowOff>
    </xdr:to>
    <xdr:sp macro="" textlink="">
      <xdr:nvSpPr>
        <xdr:cNvPr id="62" name="フローチャート : 判断 61"/>
        <xdr:cNvSpPr/>
      </xdr:nvSpPr>
      <xdr:spPr bwMode="auto">
        <a:xfrm>
          <a:off x="2857500" y="3106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59242</xdr:rowOff>
    </xdr:from>
    <xdr:ext cx="762000" cy="259045"/>
    <xdr:sp macro="" textlink="">
      <xdr:nvSpPr>
        <xdr:cNvPr id="63" name="テキスト ボックス 62"/>
        <xdr:cNvSpPr txBox="1"/>
      </xdr:nvSpPr>
      <xdr:spPr>
        <a:xfrm>
          <a:off x="2527300" y="31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102,311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8862</xdr:rowOff>
    </xdr:from>
    <xdr:to>
      <xdr:col>5</xdr:col>
      <xdr:colOff>34925</xdr:colOff>
      <xdr:row>17</xdr:row>
      <xdr:rowOff>110462</xdr:rowOff>
    </xdr:to>
    <xdr:sp macro="" textlink="">
      <xdr:nvSpPr>
        <xdr:cNvPr id="69" name="円/楕円 68"/>
        <xdr:cNvSpPr/>
      </xdr:nvSpPr>
      <xdr:spPr bwMode="auto">
        <a:xfrm>
          <a:off x="5600700" y="29711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25389</xdr:rowOff>
    </xdr:from>
    <xdr:ext cx="762000" cy="259045"/>
    <xdr:sp macro="" textlink="">
      <xdr:nvSpPr>
        <xdr:cNvPr id="70" name="人口1人当たり決算額の推移該当値テキスト130"/>
        <xdr:cNvSpPr txBox="1"/>
      </xdr:nvSpPr>
      <xdr:spPr>
        <a:xfrm>
          <a:off x="5740400" y="2816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120,087</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17092</xdr:rowOff>
    </xdr:from>
    <xdr:to>
      <xdr:col>4</xdr:col>
      <xdr:colOff>520700</xdr:colOff>
      <xdr:row>17</xdr:row>
      <xdr:rowOff>118692</xdr:rowOff>
    </xdr:to>
    <xdr:sp macro="" textlink="">
      <xdr:nvSpPr>
        <xdr:cNvPr id="71" name="円/楕円 70"/>
        <xdr:cNvSpPr/>
      </xdr:nvSpPr>
      <xdr:spPr bwMode="auto">
        <a:xfrm>
          <a:off x="4953000" y="29793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128869</xdr:rowOff>
    </xdr:from>
    <xdr:ext cx="736600" cy="259045"/>
    <xdr:sp macro="" textlink="">
      <xdr:nvSpPr>
        <xdr:cNvPr id="72" name="テキスト ボックス 71"/>
        <xdr:cNvSpPr txBox="1"/>
      </xdr:nvSpPr>
      <xdr:spPr>
        <a:xfrm>
          <a:off x="4622800" y="2748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119,007</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54300</xdr:rowOff>
    </xdr:from>
    <xdr:to>
      <xdr:col>3</xdr:col>
      <xdr:colOff>955675</xdr:colOff>
      <xdr:row>17</xdr:row>
      <xdr:rowOff>155900</xdr:rowOff>
    </xdr:to>
    <xdr:sp macro="" textlink="">
      <xdr:nvSpPr>
        <xdr:cNvPr id="73" name="円/楕円 72"/>
        <xdr:cNvSpPr/>
      </xdr:nvSpPr>
      <xdr:spPr bwMode="auto">
        <a:xfrm>
          <a:off x="4254500" y="30165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166077</xdr:rowOff>
    </xdr:from>
    <xdr:ext cx="762000" cy="259045"/>
    <xdr:sp macro="" textlink="">
      <xdr:nvSpPr>
        <xdr:cNvPr id="74" name="テキスト ボックス 73"/>
        <xdr:cNvSpPr txBox="1"/>
      </xdr:nvSpPr>
      <xdr:spPr>
        <a:xfrm>
          <a:off x="3924300" y="2785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114,124</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85847</xdr:rowOff>
    </xdr:from>
    <xdr:to>
      <xdr:col>3</xdr:col>
      <xdr:colOff>257175</xdr:colOff>
      <xdr:row>18</xdr:row>
      <xdr:rowOff>15997</xdr:rowOff>
    </xdr:to>
    <xdr:sp macro="" textlink="">
      <xdr:nvSpPr>
        <xdr:cNvPr id="75" name="円/楕円 74"/>
        <xdr:cNvSpPr/>
      </xdr:nvSpPr>
      <xdr:spPr bwMode="auto">
        <a:xfrm>
          <a:off x="3556000" y="30481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26174</xdr:rowOff>
    </xdr:from>
    <xdr:ext cx="762000" cy="259045"/>
    <xdr:sp macro="" textlink="">
      <xdr:nvSpPr>
        <xdr:cNvPr id="76" name="テキスト ボックス 75"/>
        <xdr:cNvSpPr txBox="1"/>
      </xdr:nvSpPr>
      <xdr:spPr>
        <a:xfrm>
          <a:off x="3225800" y="28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109,984</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103213</xdr:rowOff>
    </xdr:from>
    <xdr:to>
      <xdr:col>2</xdr:col>
      <xdr:colOff>692150</xdr:colOff>
      <xdr:row>18</xdr:row>
      <xdr:rowOff>33363</xdr:rowOff>
    </xdr:to>
    <xdr:sp macro="" textlink="">
      <xdr:nvSpPr>
        <xdr:cNvPr id="77" name="円/楕円 76"/>
        <xdr:cNvSpPr/>
      </xdr:nvSpPr>
      <xdr:spPr bwMode="auto">
        <a:xfrm>
          <a:off x="2857500" y="3065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43540</xdr:rowOff>
    </xdr:from>
    <xdr:ext cx="762000" cy="259045"/>
    <xdr:sp macro="" textlink="">
      <xdr:nvSpPr>
        <xdr:cNvPr id="78" name="テキスト ボックス 77"/>
        <xdr:cNvSpPr txBox="1"/>
      </xdr:nvSpPr>
      <xdr:spPr>
        <a:xfrm>
          <a:off x="2527300" y="2834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107,705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4" name="テキスト ボックス 93"/>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38</xdr:row>
      <xdr:rowOff>143328</xdr:rowOff>
    </xdr:from>
    <xdr:to>
      <xdr:col>5</xdr:col>
      <xdr:colOff>733425</xdr:colOff>
      <xdr:row>38</xdr:row>
      <xdr:rowOff>143328</xdr:rowOff>
    </xdr:to>
    <xdr:cxnSp macro="">
      <xdr:nvCxnSpPr>
        <xdr:cNvPr id="95" name="直線コネクタ 94"/>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6" name="テキスト ボックス 95"/>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220204</xdr:rowOff>
    </xdr:from>
    <xdr:to>
      <xdr:col>4</xdr:col>
      <xdr:colOff>1117600</xdr:colOff>
      <xdr:row>39</xdr:row>
      <xdr:rowOff>6462</xdr:rowOff>
    </xdr:to>
    <xdr:cxnSp macro="">
      <xdr:nvCxnSpPr>
        <xdr:cNvPr id="110" name="直線コネクタ 109"/>
        <xdr:cNvCxnSpPr/>
      </xdr:nvCxnSpPr>
      <xdr:spPr bwMode="auto">
        <a:xfrm flipV="1">
          <a:off x="5651500" y="6144754"/>
          <a:ext cx="0" cy="15007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149989</xdr:rowOff>
    </xdr:from>
    <xdr:ext cx="762000" cy="259045"/>
    <xdr:sp macro="" textlink="">
      <xdr:nvSpPr>
        <xdr:cNvPr id="111" name="人口1人当たり決算額の推移最小値テキスト445"/>
        <xdr:cNvSpPr txBox="1"/>
      </xdr:nvSpPr>
      <xdr:spPr>
        <a:xfrm>
          <a:off x="5740400" y="761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8,941</a:t>
          </a:r>
          <a:endParaRPr kumimoji="1" lang="ja-JP" altLang="en-US" sz="1000" b="1">
            <a:latin typeface="ＭＳ Ｐゴシック"/>
          </a:endParaRPr>
        </a:p>
      </xdr:txBody>
    </xdr:sp>
    <xdr:clientData/>
  </xdr:oneCellAnchor>
  <xdr:twoCellAnchor>
    <xdr:from>
      <xdr:col>4</xdr:col>
      <xdr:colOff>1028700</xdr:colOff>
      <xdr:row>39</xdr:row>
      <xdr:rowOff>6462</xdr:rowOff>
    </xdr:from>
    <xdr:to>
      <xdr:col>5</xdr:col>
      <xdr:colOff>73025</xdr:colOff>
      <xdr:row>39</xdr:row>
      <xdr:rowOff>6462</xdr:rowOff>
    </xdr:to>
    <xdr:cxnSp macro="">
      <xdr:nvCxnSpPr>
        <xdr:cNvPr id="112" name="直線コネクタ 111"/>
        <xdr:cNvCxnSpPr/>
      </xdr:nvCxnSpPr>
      <xdr:spPr bwMode="auto">
        <a:xfrm>
          <a:off x="5562600" y="76455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135131</xdr:rowOff>
    </xdr:from>
    <xdr:ext cx="762000" cy="259045"/>
    <xdr:sp macro="" textlink="">
      <xdr:nvSpPr>
        <xdr:cNvPr id="113" name="人口1人当たり決算額の推移最大値テキスト445"/>
        <xdr:cNvSpPr txBox="1"/>
      </xdr:nvSpPr>
      <xdr:spPr>
        <a:xfrm>
          <a:off x="5740400" y="588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54,896</a:t>
          </a:r>
          <a:endParaRPr kumimoji="1" lang="ja-JP" altLang="en-US" sz="1000" b="1">
            <a:latin typeface="ＭＳ Ｐゴシック"/>
          </a:endParaRPr>
        </a:p>
      </xdr:txBody>
    </xdr:sp>
    <xdr:clientData/>
  </xdr:oneCellAnchor>
  <xdr:twoCellAnchor>
    <xdr:from>
      <xdr:col>4</xdr:col>
      <xdr:colOff>1028700</xdr:colOff>
      <xdr:row>33</xdr:row>
      <xdr:rowOff>220204</xdr:rowOff>
    </xdr:from>
    <xdr:to>
      <xdr:col>5</xdr:col>
      <xdr:colOff>73025</xdr:colOff>
      <xdr:row>33</xdr:row>
      <xdr:rowOff>220204</xdr:rowOff>
    </xdr:to>
    <xdr:cxnSp macro="">
      <xdr:nvCxnSpPr>
        <xdr:cNvPr id="114" name="直線コネクタ 113"/>
        <xdr:cNvCxnSpPr/>
      </xdr:nvCxnSpPr>
      <xdr:spPr bwMode="auto">
        <a:xfrm>
          <a:off x="5562600" y="6144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127164</xdr:rowOff>
    </xdr:from>
    <xdr:to>
      <xdr:col>4</xdr:col>
      <xdr:colOff>1117600</xdr:colOff>
      <xdr:row>36</xdr:row>
      <xdr:rowOff>151591</xdr:rowOff>
    </xdr:to>
    <xdr:cxnSp macro="">
      <xdr:nvCxnSpPr>
        <xdr:cNvPr id="115" name="直線コネクタ 114"/>
        <xdr:cNvCxnSpPr/>
      </xdr:nvCxnSpPr>
      <xdr:spPr bwMode="auto">
        <a:xfrm flipV="1">
          <a:off x="5003800" y="7080414"/>
          <a:ext cx="647700" cy="244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255033</xdr:rowOff>
    </xdr:from>
    <xdr:ext cx="762000" cy="259045"/>
    <xdr:sp macro="" textlink="">
      <xdr:nvSpPr>
        <xdr:cNvPr id="116" name="人口1人当たり決算額の推移平均値テキスト445"/>
        <xdr:cNvSpPr txBox="1"/>
      </xdr:nvSpPr>
      <xdr:spPr>
        <a:xfrm>
          <a:off x="5740400" y="68653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26,530</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67056</xdr:rowOff>
    </xdr:from>
    <xdr:to>
      <xdr:col>5</xdr:col>
      <xdr:colOff>34925</xdr:colOff>
      <xdr:row>36</xdr:row>
      <xdr:rowOff>168656</xdr:rowOff>
    </xdr:to>
    <xdr:sp macro="" textlink="">
      <xdr:nvSpPr>
        <xdr:cNvPr id="117" name="フローチャート : 判断 116"/>
        <xdr:cNvSpPr/>
      </xdr:nvSpPr>
      <xdr:spPr bwMode="auto">
        <a:xfrm>
          <a:off x="5600700" y="70203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140488</xdr:rowOff>
    </xdr:from>
    <xdr:to>
      <xdr:col>4</xdr:col>
      <xdr:colOff>469900</xdr:colOff>
      <xdr:row>36</xdr:row>
      <xdr:rowOff>151591</xdr:rowOff>
    </xdr:to>
    <xdr:cxnSp macro="">
      <xdr:nvCxnSpPr>
        <xdr:cNvPr id="118" name="直線コネクタ 117"/>
        <xdr:cNvCxnSpPr/>
      </xdr:nvCxnSpPr>
      <xdr:spPr bwMode="auto">
        <a:xfrm>
          <a:off x="4305300" y="7093738"/>
          <a:ext cx="698500" cy="111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132011</xdr:rowOff>
    </xdr:from>
    <xdr:to>
      <xdr:col>4</xdr:col>
      <xdr:colOff>520700</xdr:colOff>
      <xdr:row>37</xdr:row>
      <xdr:rowOff>62161</xdr:rowOff>
    </xdr:to>
    <xdr:sp macro="" textlink="">
      <xdr:nvSpPr>
        <xdr:cNvPr id="119" name="フローチャート : 判断 118"/>
        <xdr:cNvSpPr/>
      </xdr:nvSpPr>
      <xdr:spPr bwMode="auto">
        <a:xfrm>
          <a:off x="4953000" y="7085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46938</xdr:rowOff>
    </xdr:from>
    <xdr:ext cx="736600" cy="259045"/>
    <xdr:sp macro="" textlink="">
      <xdr:nvSpPr>
        <xdr:cNvPr id="120" name="テキスト ボックス 119"/>
        <xdr:cNvSpPr txBox="1"/>
      </xdr:nvSpPr>
      <xdr:spPr>
        <a:xfrm>
          <a:off x="4622800" y="7171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24,541</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133205</xdr:rowOff>
    </xdr:from>
    <xdr:to>
      <xdr:col>3</xdr:col>
      <xdr:colOff>904875</xdr:colOff>
      <xdr:row>36</xdr:row>
      <xdr:rowOff>140488</xdr:rowOff>
    </xdr:to>
    <xdr:cxnSp macro="">
      <xdr:nvCxnSpPr>
        <xdr:cNvPr id="121" name="直線コネクタ 120"/>
        <xdr:cNvCxnSpPr/>
      </xdr:nvCxnSpPr>
      <xdr:spPr bwMode="auto">
        <a:xfrm>
          <a:off x="3606800" y="7086455"/>
          <a:ext cx="698500" cy="72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38350</xdr:rowOff>
    </xdr:from>
    <xdr:to>
      <xdr:col>3</xdr:col>
      <xdr:colOff>955675</xdr:colOff>
      <xdr:row>37</xdr:row>
      <xdr:rowOff>139950</xdr:rowOff>
    </xdr:to>
    <xdr:sp macro="" textlink="">
      <xdr:nvSpPr>
        <xdr:cNvPr id="122" name="フローチャート : 判断 121"/>
        <xdr:cNvSpPr/>
      </xdr:nvSpPr>
      <xdr:spPr bwMode="auto">
        <a:xfrm>
          <a:off x="4254500" y="71630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124727</xdr:rowOff>
    </xdr:from>
    <xdr:ext cx="762000" cy="259045"/>
    <xdr:sp macro="" textlink="">
      <xdr:nvSpPr>
        <xdr:cNvPr id="123" name="テキスト ボックス 122"/>
        <xdr:cNvSpPr txBox="1"/>
      </xdr:nvSpPr>
      <xdr:spPr>
        <a:xfrm>
          <a:off x="3924300" y="724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22,159</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82749</xdr:rowOff>
    </xdr:from>
    <xdr:to>
      <xdr:col>3</xdr:col>
      <xdr:colOff>206375</xdr:colOff>
      <xdr:row>36</xdr:row>
      <xdr:rowOff>133205</xdr:rowOff>
    </xdr:to>
    <xdr:cxnSp macro="">
      <xdr:nvCxnSpPr>
        <xdr:cNvPr id="124" name="直線コネクタ 123"/>
        <xdr:cNvCxnSpPr/>
      </xdr:nvCxnSpPr>
      <xdr:spPr bwMode="auto">
        <a:xfrm>
          <a:off x="2908300" y="7035999"/>
          <a:ext cx="698500" cy="504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121332</xdr:rowOff>
    </xdr:from>
    <xdr:to>
      <xdr:col>3</xdr:col>
      <xdr:colOff>257175</xdr:colOff>
      <xdr:row>37</xdr:row>
      <xdr:rowOff>51482</xdr:rowOff>
    </xdr:to>
    <xdr:sp macro="" textlink="">
      <xdr:nvSpPr>
        <xdr:cNvPr id="125" name="フローチャート : 判断 124"/>
        <xdr:cNvSpPr/>
      </xdr:nvSpPr>
      <xdr:spPr bwMode="auto">
        <a:xfrm>
          <a:off x="3556000" y="70745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36259</xdr:rowOff>
    </xdr:from>
    <xdr:ext cx="762000" cy="259045"/>
    <xdr:sp macro="" textlink="">
      <xdr:nvSpPr>
        <xdr:cNvPr id="126" name="テキスト ボックス 125"/>
        <xdr:cNvSpPr txBox="1"/>
      </xdr:nvSpPr>
      <xdr:spPr>
        <a:xfrm>
          <a:off x="3225800" y="7160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24,868</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91876</xdr:rowOff>
    </xdr:from>
    <xdr:to>
      <xdr:col>2</xdr:col>
      <xdr:colOff>692150</xdr:colOff>
      <xdr:row>37</xdr:row>
      <xdr:rowOff>22026</xdr:rowOff>
    </xdr:to>
    <xdr:sp macro="" textlink="">
      <xdr:nvSpPr>
        <xdr:cNvPr id="127" name="フローチャート : 判断 126"/>
        <xdr:cNvSpPr/>
      </xdr:nvSpPr>
      <xdr:spPr bwMode="auto">
        <a:xfrm>
          <a:off x="2857500" y="70451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6803</xdr:rowOff>
    </xdr:from>
    <xdr:ext cx="762000" cy="259045"/>
    <xdr:sp macro="" textlink="">
      <xdr:nvSpPr>
        <xdr:cNvPr id="128" name="テキスト ボックス 127"/>
        <xdr:cNvSpPr txBox="1"/>
      </xdr:nvSpPr>
      <xdr:spPr>
        <a:xfrm>
          <a:off x="2527300" y="7131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25,770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76364</xdr:rowOff>
    </xdr:from>
    <xdr:to>
      <xdr:col>5</xdr:col>
      <xdr:colOff>34925</xdr:colOff>
      <xdr:row>37</xdr:row>
      <xdr:rowOff>6514</xdr:rowOff>
    </xdr:to>
    <xdr:sp macro="" textlink="">
      <xdr:nvSpPr>
        <xdr:cNvPr id="134" name="円/楕円 133"/>
        <xdr:cNvSpPr/>
      </xdr:nvSpPr>
      <xdr:spPr bwMode="auto">
        <a:xfrm>
          <a:off x="5600700" y="70296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48441</xdr:rowOff>
    </xdr:from>
    <xdr:ext cx="762000" cy="259045"/>
    <xdr:sp macro="" textlink="">
      <xdr:nvSpPr>
        <xdr:cNvPr id="135" name="人口1人当たり決算額の推移該当値テキスト445"/>
        <xdr:cNvSpPr txBox="1"/>
      </xdr:nvSpPr>
      <xdr:spPr>
        <a:xfrm>
          <a:off x="5740400" y="700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26,245</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100791</xdr:rowOff>
    </xdr:from>
    <xdr:to>
      <xdr:col>4</xdr:col>
      <xdr:colOff>520700</xdr:colOff>
      <xdr:row>37</xdr:row>
      <xdr:rowOff>30941</xdr:rowOff>
    </xdr:to>
    <xdr:sp macro="" textlink="">
      <xdr:nvSpPr>
        <xdr:cNvPr id="136" name="円/楕円 135"/>
        <xdr:cNvSpPr/>
      </xdr:nvSpPr>
      <xdr:spPr bwMode="auto">
        <a:xfrm>
          <a:off x="4953000" y="70540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212568</xdr:rowOff>
    </xdr:from>
    <xdr:ext cx="736600" cy="259045"/>
    <xdr:sp macro="" textlink="">
      <xdr:nvSpPr>
        <xdr:cNvPr id="137" name="テキスト ボックス 136"/>
        <xdr:cNvSpPr txBox="1"/>
      </xdr:nvSpPr>
      <xdr:spPr>
        <a:xfrm>
          <a:off x="4622800" y="68229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25,497</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89688</xdr:rowOff>
    </xdr:from>
    <xdr:to>
      <xdr:col>3</xdr:col>
      <xdr:colOff>955675</xdr:colOff>
      <xdr:row>37</xdr:row>
      <xdr:rowOff>19838</xdr:rowOff>
    </xdr:to>
    <xdr:sp macro="" textlink="">
      <xdr:nvSpPr>
        <xdr:cNvPr id="138" name="円/楕円 137"/>
        <xdr:cNvSpPr/>
      </xdr:nvSpPr>
      <xdr:spPr bwMode="auto">
        <a:xfrm>
          <a:off x="4254500" y="70429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201465</xdr:rowOff>
    </xdr:from>
    <xdr:ext cx="762000" cy="259045"/>
    <xdr:sp macro="" textlink="">
      <xdr:nvSpPr>
        <xdr:cNvPr id="139" name="テキスト ボックス 138"/>
        <xdr:cNvSpPr txBox="1"/>
      </xdr:nvSpPr>
      <xdr:spPr>
        <a:xfrm>
          <a:off x="3924300" y="6811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25,837</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82405</xdr:rowOff>
    </xdr:from>
    <xdr:to>
      <xdr:col>3</xdr:col>
      <xdr:colOff>257175</xdr:colOff>
      <xdr:row>37</xdr:row>
      <xdr:rowOff>12555</xdr:rowOff>
    </xdr:to>
    <xdr:sp macro="" textlink="">
      <xdr:nvSpPr>
        <xdr:cNvPr id="140" name="円/楕円 139"/>
        <xdr:cNvSpPr/>
      </xdr:nvSpPr>
      <xdr:spPr bwMode="auto">
        <a:xfrm>
          <a:off x="3556000" y="70356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194182</xdr:rowOff>
    </xdr:from>
    <xdr:ext cx="762000" cy="259045"/>
    <xdr:sp macro="" textlink="">
      <xdr:nvSpPr>
        <xdr:cNvPr id="141" name="テキスト ボックス 140"/>
        <xdr:cNvSpPr txBox="1"/>
      </xdr:nvSpPr>
      <xdr:spPr>
        <a:xfrm>
          <a:off x="3225800" y="6804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26,060</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31949</xdr:rowOff>
    </xdr:from>
    <xdr:to>
      <xdr:col>2</xdr:col>
      <xdr:colOff>692150</xdr:colOff>
      <xdr:row>36</xdr:row>
      <xdr:rowOff>133549</xdr:rowOff>
    </xdr:to>
    <xdr:sp macro="" textlink="">
      <xdr:nvSpPr>
        <xdr:cNvPr id="142" name="円/楕円 141"/>
        <xdr:cNvSpPr/>
      </xdr:nvSpPr>
      <xdr:spPr bwMode="auto">
        <a:xfrm>
          <a:off x="2857500" y="69851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143726</xdr:rowOff>
    </xdr:from>
    <xdr:ext cx="762000" cy="259045"/>
    <xdr:sp macro="" textlink="">
      <xdr:nvSpPr>
        <xdr:cNvPr id="143" name="テキスト ボックス 142"/>
        <xdr:cNvSpPr txBox="1"/>
      </xdr:nvSpPr>
      <xdr:spPr>
        <a:xfrm>
          <a:off x="2527300" y="6754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27,605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岐阜県八百津町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11,435
11,349
128.79
6,482,248
6,221,047
261,200
3,859,597
3,313,864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61,905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138600</xdr:rowOff>
    </xdr:from>
    <xdr:to>
      <xdr:col>6</xdr:col>
      <xdr:colOff>510540</xdr:colOff>
      <xdr:row>38</xdr:row>
      <xdr:rowOff>117112</xdr:rowOff>
    </xdr:to>
    <xdr:cxnSp macro="">
      <xdr:nvCxnSpPr>
        <xdr:cNvPr id="58" name="直線コネクタ 57"/>
        <xdr:cNvCxnSpPr/>
      </xdr:nvCxnSpPr>
      <xdr:spPr>
        <a:xfrm flipV="1">
          <a:off x="4633595" y="5110650"/>
          <a:ext cx="1270" cy="1521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120939</xdr:rowOff>
    </xdr:from>
    <xdr:ext cx="534377" cy="259045"/>
    <xdr:sp macro="" textlink="">
      <xdr:nvSpPr>
        <xdr:cNvPr id="59" name="人件費最小値テキスト"/>
        <xdr:cNvSpPr txBox="1"/>
      </xdr:nvSpPr>
      <xdr:spPr>
        <a:xfrm>
          <a:off x="4686300" y="663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44,075</a:t>
          </a:r>
          <a:endParaRPr kumimoji="1" lang="ja-JP" altLang="en-US" sz="1000" b="1">
            <a:latin typeface="ＭＳ Ｐゴシック"/>
          </a:endParaRPr>
        </a:p>
      </xdr:txBody>
    </xdr:sp>
    <xdr:clientData/>
  </xdr:oneCellAnchor>
  <xdr:twoCellAnchor>
    <xdr:from>
      <xdr:col>6</xdr:col>
      <xdr:colOff>422275</xdr:colOff>
      <xdr:row>38</xdr:row>
      <xdr:rowOff>117112</xdr:rowOff>
    </xdr:from>
    <xdr:to>
      <xdr:col>6</xdr:col>
      <xdr:colOff>600075</xdr:colOff>
      <xdr:row>38</xdr:row>
      <xdr:rowOff>117112</xdr:rowOff>
    </xdr:to>
    <xdr:cxnSp macro="">
      <xdr:nvCxnSpPr>
        <xdr:cNvPr id="60" name="直線コネクタ 59"/>
        <xdr:cNvCxnSpPr/>
      </xdr:nvCxnSpPr>
      <xdr:spPr>
        <a:xfrm>
          <a:off x="4546600" y="663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85277</xdr:rowOff>
    </xdr:from>
    <xdr:ext cx="599010" cy="259045"/>
    <xdr:sp macro="" textlink="">
      <xdr:nvSpPr>
        <xdr:cNvPr id="61" name="人件費最大値テキスト"/>
        <xdr:cNvSpPr txBox="1"/>
      </xdr:nvSpPr>
      <xdr:spPr>
        <a:xfrm>
          <a:off x="4686300" y="4885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183,851</a:t>
          </a:r>
          <a:endParaRPr kumimoji="1" lang="ja-JP" altLang="en-US" sz="1000" b="1">
            <a:latin typeface="ＭＳ Ｐゴシック"/>
          </a:endParaRPr>
        </a:p>
      </xdr:txBody>
    </xdr:sp>
    <xdr:clientData/>
  </xdr:oneCellAnchor>
  <xdr:twoCellAnchor>
    <xdr:from>
      <xdr:col>6</xdr:col>
      <xdr:colOff>422275</xdr:colOff>
      <xdr:row>29</xdr:row>
      <xdr:rowOff>138600</xdr:rowOff>
    </xdr:from>
    <xdr:to>
      <xdr:col>6</xdr:col>
      <xdr:colOff>600075</xdr:colOff>
      <xdr:row>29</xdr:row>
      <xdr:rowOff>138600</xdr:rowOff>
    </xdr:to>
    <xdr:cxnSp macro="">
      <xdr:nvCxnSpPr>
        <xdr:cNvPr id="62" name="直線コネクタ 61"/>
        <xdr:cNvCxnSpPr/>
      </xdr:nvCxnSpPr>
      <xdr:spPr>
        <a:xfrm>
          <a:off x="4546600" y="5110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159512</xdr:rowOff>
    </xdr:from>
    <xdr:to>
      <xdr:col>6</xdr:col>
      <xdr:colOff>511175</xdr:colOff>
      <xdr:row>34</xdr:row>
      <xdr:rowOff>165989</xdr:rowOff>
    </xdr:to>
    <xdr:cxnSp macro="">
      <xdr:nvCxnSpPr>
        <xdr:cNvPr id="63" name="直線コネクタ 62"/>
        <xdr:cNvCxnSpPr/>
      </xdr:nvCxnSpPr>
      <xdr:spPr>
        <a:xfrm>
          <a:off x="3797300" y="5988812"/>
          <a:ext cx="838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111958</xdr:rowOff>
    </xdr:from>
    <xdr:ext cx="534377" cy="259045"/>
    <xdr:sp macro="" textlink="">
      <xdr:nvSpPr>
        <xdr:cNvPr id="64" name="人件費平均値テキスト"/>
        <xdr:cNvSpPr txBox="1"/>
      </xdr:nvSpPr>
      <xdr:spPr>
        <a:xfrm>
          <a:off x="4686300" y="6112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85,150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133531</xdr:rowOff>
    </xdr:from>
    <xdr:to>
      <xdr:col>6</xdr:col>
      <xdr:colOff>561975</xdr:colOff>
      <xdr:row>36</xdr:row>
      <xdr:rowOff>63681</xdr:rowOff>
    </xdr:to>
    <xdr:sp macro="" textlink="">
      <xdr:nvSpPr>
        <xdr:cNvPr id="65" name="フローチャート : 判断 64"/>
        <xdr:cNvSpPr/>
      </xdr:nvSpPr>
      <xdr:spPr>
        <a:xfrm>
          <a:off x="4584700" y="613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159512</xdr:rowOff>
    </xdr:from>
    <xdr:to>
      <xdr:col>5</xdr:col>
      <xdr:colOff>358775</xdr:colOff>
      <xdr:row>34</xdr:row>
      <xdr:rowOff>170224</xdr:rowOff>
    </xdr:to>
    <xdr:cxnSp macro="">
      <xdr:nvCxnSpPr>
        <xdr:cNvPr id="66" name="直線コネクタ 65"/>
        <xdr:cNvCxnSpPr/>
      </xdr:nvCxnSpPr>
      <xdr:spPr>
        <a:xfrm flipV="1">
          <a:off x="2908300" y="5988812"/>
          <a:ext cx="889000" cy="10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146714</xdr:rowOff>
    </xdr:from>
    <xdr:to>
      <xdr:col>5</xdr:col>
      <xdr:colOff>409575</xdr:colOff>
      <xdr:row>36</xdr:row>
      <xdr:rowOff>76864</xdr:rowOff>
    </xdr:to>
    <xdr:sp macro="" textlink="">
      <xdr:nvSpPr>
        <xdr:cNvPr id="67" name="フローチャート : 判断 66"/>
        <xdr:cNvSpPr/>
      </xdr:nvSpPr>
      <xdr:spPr>
        <a:xfrm>
          <a:off x="3746500" y="614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67991</xdr:rowOff>
    </xdr:from>
    <xdr:ext cx="534377" cy="259045"/>
    <xdr:sp macro="" textlink="">
      <xdr:nvSpPr>
        <xdr:cNvPr id="68" name="テキスト ボックス 67"/>
        <xdr:cNvSpPr txBox="1"/>
      </xdr:nvSpPr>
      <xdr:spPr>
        <a:xfrm>
          <a:off x="3530111" y="624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83,939</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170224</xdr:rowOff>
    </xdr:from>
    <xdr:to>
      <xdr:col>4</xdr:col>
      <xdr:colOff>155575</xdr:colOff>
      <xdr:row>35</xdr:row>
      <xdr:rowOff>50111</xdr:rowOff>
    </xdr:to>
    <xdr:cxnSp macro="">
      <xdr:nvCxnSpPr>
        <xdr:cNvPr id="69" name="直線コネクタ 68"/>
        <xdr:cNvCxnSpPr/>
      </xdr:nvCxnSpPr>
      <xdr:spPr>
        <a:xfrm flipV="1">
          <a:off x="2019300" y="5999524"/>
          <a:ext cx="889000" cy="51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121808</xdr:rowOff>
    </xdr:from>
    <xdr:to>
      <xdr:col>4</xdr:col>
      <xdr:colOff>206375</xdr:colOff>
      <xdr:row>36</xdr:row>
      <xdr:rowOff>51958</xdr:rowOff>
    </xdr:to>
    <xdr:sp macro="" textlink="">
      <xdr:nvSpPr>
        <xdr:cNvPr id="70" name="フローチャート : 判断 69"/>
        <xdr:cNvSpPr/>
      </xdr:nvSpPr>
      <xdr:spPr>
        <a:xfrm>
          <a:off x="2857500" y="612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43085</xdr:rowOff>
    </xdr:from>
    <xdr:ext cx="534377" cy="259045"/>
    <xdr:sp macro="" textlink="">
      <xdr:nvSpPr>
        <xdr:cNvPr id="71" name="テキスト ボックス 70"/>
        <xdr:cNvSpPr txBox="1"/>
      </xdr:nvSpPr>
      <xdr:spPr>
        <a:xfrm>
          <a:off x="2641111" y="6215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86,227</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50111</xdr:rowOff>
    </xdr:from>
    <xdr:to>
      <xdr:col>2</xdr:col>
      <xdr:colOff>638175</xdr:colOff>
      <xdr:row>35</xdr:row>
      <xdr:rowOff>70217</xdr:rowOff>
    </xdr:to>
    <xdr:cxnSp macro="">
      <xdr:nvCxnSpPr>
        <xdr:cNvPr id="72" name="直線コネクタ 71"/>
        <xdr:cNvCxnSpPr/>
      </xdr:nvCxnSpPr>
      <xdr:spPr>
        <a:xfrm flipV="1">
          <a:off x="1130300" y="6050861"/>
          <a:ext cx="889000" cy="20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14562</xdr:rowOff>
    </xdr:from>
    <xdr:to>
      <xdr:col>3</xdr:col>
      <xdr:colOff>3175</xdr:colOff>
      <xdr:row>36</xdr:row>
      <xdr:rowOff>116162</xdr:rowOff>
    </xdr:to>
    <xdr:sp macro="" textlink="">
      <xdr:nvSpPr>
        <xdr:cNvPr id="73" name="フローチャート : 判断 72"/>
        <xdr:cNvSpPr/>
      </xdr:nvSpPr>
      <xdr:spPr>
        <a:xfrm>
          <a:off x="1968500" y="6186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107289</xdr:rowOff>
    </xdr:from>
    <xdr:ext cx="534377" cy="259045"/>
    <xdr:sp macro="" textlink="">
      <xdr:nvSpPr>
        <xdr:cNvPr id="74" name="テキスト ボックス 73"/>
        <xdr:cNvSpPr txBox="1"/>
      </xdr:nvSpPr>
      <xdr:spPr>
        <a:xfrm>
          <a:off x="1752111" y="627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80,329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7573</xdr:rowOff>
    </xdr:from>
    <xdr:to>
      <xdr:col>1</xdr:col>
      <xdr:colOff>485775</xdr:colOff>
      <xdr:row>36</xdr:row>
      <xdr:rowOff>109173</xdr:rowOff>
    </xdr:to>
    <xdr:sp macro="" textlink="">
      <xdr:nvSpPr>
        <xdr:cNvPr id="75" name="フローチャート : 判断 74"/>
        <xdr:cNvSpPr/>
      </xdr:nvSpPr>
      <xdr:spPr>
        <a:xfrm>
          <a:off x="1079500" y="6179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100300</xdr:rowOff>
    </xdr:from>
    <xdr:ext cx="534377" cy="259045"/>
    <xdr:sp macro="" textlink="">
      <xdr:nvSpPr>
        <xdr:cNvPr id="76" name="テキスト ボックス 75"/>
        <xdr:cNvSpPr txBox="1"/>
      </xdr:nvSpPr>
      <xdr:spPr>
        <a:xfrm>
          <a:off x="863111" y="627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80,971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115189</xdr:rowOff>
    </xdr:from>
    <xdr:to>
      <xdr:col>6</xdr:col>
      <xdr:colOff>561975</xdr:colOff>
      <xdr:row>35</xdr:row>
      <xdr:rowOff>45339</xdr:rowOff>
    </xdr:to>
    <xdr:sp macro="" textlink="">
      <xdr:nvSpPr>
        <xdr:cNvPr id="82" name="円/楕円 81"/>
        <xdr:cNvSpPr/>
      </xdr:nvSpPr>
      <xdr:spPr>
        <a:xfrm>
          <a:off x="4584700" y="594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138066</xdr:rowOff>
    </xdr:from>
    <xdr:ext cx="599010" cy="259045"/>
    <xdr:sp macro="" textlink="">
      <xdr:nvSpPr>
        <xdr:cNvPr id="83" name="人件費該当値テキスト"/>
        <xdr:cNvSpPr txBox="1"/>
      </xdr:nvSpPr>
      <xdr:spPr>
        <a:xfrm>
          <a:off x="4686300" y="5795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102,585</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108712</xdr:rowOff>
    </xdr:from>
    <xdr:to>
      <xdr:col>5</xdr:col>
      <xdr:colOff>409575</xdr:colOff>
      <xdr:row>35</xdr:row>
      <xdr:rowOff>38862</xdr:rowOff>
    </xdr:to>
    <xdr:sp macro="" textlink="">
      <xdr:nvSpPr>
        <xdr:cNvPr id="84" name="円/楕円 83"/>
        <xdr:cNvSpPr/>
      </xdr:nvSpPr>
      <xdr:spPr>
        <a:xfrm>
          <a:off x="3746500" y="593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55389</xdr:rowOff>
    </xdr:from>
    <xdr:ext cx="599010" cy="259045"/>
    <xdr:sp macro="" textlink="">
      <xdr:nvSpPr>
        <xdr:cNvPr id="85" name="テキスト ボックス 84"/>
        <xdr:cNvSpPr txBox="1"/>
      </xdr:nvSpPr>
      <xdr:spPr>
        <a:xfrm>
          <a:off x="3497794" y="5713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103,180</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119424</xdr:rowOff>
    </xdr:from>
    <xdr:to>
      <xdr:col>4</xdr:col>
      <xdr:colOff>206375</xdr:colOff>
      <xdr:row>35</xdr:row>
      <xdr:rowOff>49574</xdr:rowOff>
    </xdr:to>
    <xdr:sp macro="" textlink="">
      <xdr:nvSpPr>
        <xdr:cNvPr id="86" name="円/楕円 85"/>
        <xdr:cNvSpPr/>
      </xdr:nvSpPr>
      <xdr:spPr>
        <a:xfrm>
          <a:off x="2857500" y="594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66101</xdr:rowOff>
    </xdr:from>
    <xdr:ext cx="599010" cy="259045"/>
    <xdr:sp macro="" textlink="">
      <xdr:nvSpPr>
        <xdr:cNvPr id="87" name="テキスト ボックス 86"/>
        <xdr:cNvSpPr txBox="1"/>
      </xdr:nvSpPr>
      <xdr:spPr>
        <a:xfrm>
          <a:off x="2608794" y="5723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102,196</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170761</xdr:rowOff>
    </xdr:from>
    <xdr:to>
      <xdr:col>3</xdr:col>
      <xdr:colOff>3175</xdr:colOff>
      <xdr:row>35</xdr:row>
      <xdr:rowOff>100911</xdr:rowOff>
    </xdr:to>
    <xdr:sp macro="" textlink="">
      <xdr:nvSpPr>
        <xdr:cNvPr id="88" name="円/楕円 87"/>
        <xdr:cNvSpPr/>
      </xdr:nvSpPr>
      <xdr:spPr>
        <a:xfrm>
          <a:off x="1968500" y="600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117438</xdr:rowOff>
    </xdr:from>
    <xdr:ext cx="534377" cy="259045"/>
    <xdr:sp macro="" textlink="">
      <xdr:nvSpPr>
        <xdr:cNvPr id="89" name="テキスト ボックス 88"/>
        <xdr:cNvSpPr txBox="1"/>
      </xdr:nvSpPr>
      <xdr:spPr>
        <a:xfrm>
          <a:off x="1752111" y="5775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97,480</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19417</xdr:rowOff>
    </xdr:from>
    <xdr:to>
      <xdr:col>1</xdr:col>
      <xdr:colOff>485775</xdr:colOff>
      <xdr:row>35</xdr:row>
      <xdr:rowOff>121017</xdr:rowOff>
    </xdr:to>
    <xdr:sp macro="" textlink="">
      <xdr:nvSpPr>
        <xdr:cNvPr id="90" name="円/楕円 89"/>
        <xdr:cNvSpPr/>
      </xdr:nvSpPr>
      <xdr:spPr>
        <a:xfrm>
          <a:off x="1079500" y="602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137544</xdr:rowOff>
    </xdr:from>
    <xdr:ext cx="534377" cy="259045"/>
    <xdr:sp macro="" textlink="">
      <xdr:nvSpPr>
        <xdr:cNvPr id="91" name="テキスト ボックス 90"/>
        <xdr:cNvSpPr txBox="1"/>
      </xdr:nvSpPr>
      <xdr:spPr>
        <a:xfrm>
          <a:off x="863111" y="579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95,633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60,541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13993</xdr:rowOff>
    </xdr:from>
    <xdr:to>
      <xdr:col>6</xdr:col>
      <xdr:colOff>510540</xdr:colOff>
      <xdr:row>59</xdr:row>
      <xdr:rowOff>112740</xdr:rowOff>
    </xdr:to>
    <xdr:cxnSp macro="">
      <xdr:nvCxnSpPr>
        <xdr:cNvPr id="116" name="直線コネクタ 115"/>
        <xdr:cNvCxnSpPr/>
      </xdr:nvCxnSpPr>
      <xdr:spPr>
        <a:xfrm flipV="1">
          <a:off x="4633595" y="8757943"/>
          <a:ext cx="1270" cy="1470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116567</xdr:rowOff>
    </xdr:from>
    <xdr:ext cx="534377" cy="259045"/>
    <xdr:sp macro="" textlink="">
      <xdr:nvSpPr>
        <xdr:cNvPr id="117" name="物件費最小値テキスト"/>
        <xdr:cNvSpPr txBox="1"/>
      </xdr:nvSpPr>
      <xdr:spPr>
        <a:xfrm>
          <a:off x="4686300" y="1023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41,038</a:t>
          </a:r>
          <a:endParaRPr kumimoji="1" lang="ja-JP" altLang="en-US" sz="1000" b="1">
            <a:latin typeface="ＭＳ Ｐゴシック"/>
          </a:endParaRPr>
        </a:p>
      </xdr:txBody>
    </xdr:sp>
    <xdr:clientData/>
  </xdr:oneCellAnchor>
  <xdr:twoCellAnchor>
    <xdr:from>
      <xdr:col>6</xdr:col>
      <xdr:colOff>422275</xdr:colOff>
      <xdr:row>59</xdr:row>
      <xdr:rowOff>112740</xdr:rowOff>
    </xdr:from>
    <xdr:to>
      <xdr:col>6</xdr:col>
      <xdr:colOff>600075</xdr:colOff>
      <xdr:row>59</xdr:row>
      <xdr:rowOff>112740</xdr:rowOff>
    </xdr:to>
    <xdr:cxnSp macro="">
      <xdr:nvCxnSpPr>
        <xdr:cNvPr id="118" name="直線コネクタ 117"/>
        <xdr:cNvCxnSpPr/>
      </xdr:nvCxnSpPr>
      <xdr:spPr>
        <a:xfrm>
          <a:off x="4546600" y="10228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132120</xdr:rowOff>
    </xdr:from>
    <xdr:ext cx="599010" cy="259045"/>
    <xdr:sp macro="" textlink="">
      <xdr:nvSpPr>
        <xdr:cNvPr id="119" name="物件費最大値テキスト"/>
        <xdr:cNvSpPr txBox="1"/>
      </xdr:nvSpPr>
      <xdr:spPr>
        <a:xfrm>
          <a:off x="4686300" y="8533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233,997</a:t>
          </a:r>
          <a:endParaRPr kumimoji="1" lang="ja-JP" altLang="en-US" sz="1000" b="1">
            <a:latin typeface="ＭＳ Ｐゴシック"/>
          </a:endParaRPr>
        </a:p>
      </xdr:txBody>
    </xdr:sp>
    <xdr:clientData/>
  </xdr:oneCellAnchor>
  <xdr:twoCellAnchor>
    <xdr:from>
      <xdr:col>6</xdr:col>
      <xdr:colOff>422275</xdr:colOff>
      <xdr:row>51</xdr:row>
      <xdr:rowOff>13993</xdr:rowOff>
    </xdr:from>
    <xdr:to>
      <xdr:col>6</xdr:col>
      <xdr:colOff>600075</xdr:colOff>
      <xdr:row>51</xdr:row>
      <xdr:rowOff>13993</xdr:rowOff>
    </xdr:to>
    <xdr:cxnSp macro="">
      <xdr:nvCxnSpPr>
        <xdr:cNvPr id="120" name="直線コネクタ 119"/>
        <xdr:cNvCxnSpPr/>
      </xdr:nvCxnSpPr>
      <xdr:spPr>
        <a:xfrm>
          <a:off x="4546600" y="8757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148013</xdr:rowOff>
    </xdr:from>
    <xdr:to>
      <xdr:col>6</xdr:col>
      <xdr:colOff>511175</xdr:colOff>
      <xdr:row>58</xdr:row>
      <xdr:rowOff>71</xdr:rowOff>
    </xdr:to>
    <xdr:cxnSp macro="">
      <xdr:nvCxnSpPr>
        <xdr:cNvPr id="121" name="直線コネクタ 120"/>
        <xdr:cNvCxnSpPr/>
      </xdr:nvCxnSpPr>
      <xdr:spPr>
        <a:xfrm flipV="1">
          <a:off x="3797300" y="9920663"/>
          <a:ext cx="838200" cy="23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74180</xdr:rowOff>
    </xdr:from>
    <xdr:ext cx="534377" cy="259045"/>
    <xdr:sp macro="" textlink="">
      <xdr:nvSpPr>
        <xdr:cNvPr id="122" name="物件費平均値テキスト"/>
        <xdr:cNvSpPr txBox="1"/>
      </xdr:nvSpPr>
      <xdr:spPr>
        <a:xfrm>
          <a:off x="4686300" y="967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87,434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51303</xdr:rowOff>
    </xdr:from>
    <xdr:to>
      <xdr:col>6</xdr:col>
      <xdr:colOff>561975</xdr:colOff>
      <xdr:row>57</xdr:row>
      <xdr:rowOff>152903</xdr:rowOff>
    </xdr:to>
    <xdr:sp macro="" textlink="">
      <xdr:nvSpPr>
        <xdr:cNvPr id="123" name="フローチャート : 判断 122"/>
        <xdr:cNvSpPr/>
      </xdr:nvSpPr>
      <xdr:spPr>
        <a:xfrm>
          <a:off x="4584700" y="98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71</xdr:rowOff>
    </xdr:from>
    <xdr:to>
      <xdr:col>5</xdr:col>
      <xdr:colOff>358775</xdr:colOff>
      <xdr:row>58</xdr:row>
      <xdr:rowOff>78001</xdr:rowOff>
    </xdr:to>
    <xdr:cxnSp macro="">
      <xdr:nvCxnSpPr>
        <xdr:cNvPr id="124" name="直線コネクタ 123"/>
        <xdr:cNvCxnSpPr/>
      </xdr:nvCxnSpPr>
      <xdr:spPr>
        <a:xfrm flipV="1">
          <a:off x="2908300" y="9944171"/>
          <a:ext cx="889000" cy="77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15732</xdr:rowOff>
    </xdr:from>
    <xdr:to>
      <xdr:col>5</xdr:col>
      <xdr:colOff>409575</xdr:colOff>
      <xdr:row>57</xdr:row>
      <xdr:rowOff>117332</xdr:rowOff>
    </xdr:to>
    <xdr:sp macro="" textlink="">
      <xdr:nvSpPr>
        <xdr:cNvPr id="125" name="フローチャート : 判断 124"/>
        <xdr:cNvSpPr/>
      </xdr:nvSpPr>
      <xdr:spPr>
        <a:xfrm>
          <a:off x="3746500" y="978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133859</xdr:rowOff>
    </xdr:from>
    <xdr:ext cx="534377" cy="259045"/>
    <xdr:sp macro="" textlink="">
      <xdr:nvSpPr>
        <xdr:cNvPr id="126" name="テキスト ボックス 125"/>
        <xdr:cNvSpPr txBox="1"/>
      </xdr:nvSpPr>
      <xdr:spPr>
        <a:xfrm>
          <a:off x="3530111" y="9563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92,102</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78001</xdr:rowOff>
    </xdr:from>
    <xdr:to>
      <xdr:col>4</xdr:col>
      <xdr:colOff>155575</xdr:colOff>
      <xdr:row>58</xdr:row>
      <xdr:rowOff>108946</xdr:rowOff>
    </xdr:to>
    <xdr:cxnSp macro="">
      <xdr:nvCxnSpPr>
        <xdr:cNvPr id="127" name="直線コネクタ 126"/>
        <xdr:cNvCxnSpPr/>
      </xdr:nvCxnSpPr>
      <xdr:spPr>
        <a:xfrm flipV="1">
          <a:off x="2019300" y="10022101"/>
          <a:ext cx="889000" cy="30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135496</xdr:rowOff>
    </xdr:from>
    <xdr:to>
      <xdr:col>4</xdr:col>
      <xdr:colOff>206375</xdr:colOff>
      <xdr:row>57</xdr:row>
      <xdr:rowOff>65646</xdr:rowOff>
    </xdr:to>
    <xdr:sp macro="" textlink="">
      <xdr:nvSpPr>
        <xdr:cNvPr id="128" name="フローチャート : 判断 127"/>
        <xdr:cNvSpPr/>
      </xdr:nvSpPr>
      <xdr:spPr>
        <a:xfrm>
          <a:off x="2857500" y="973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82173</xdr:rowOff>
    </xdr:from>
    <xdr:ext cx="534377" cy="259045"/>
    <xdr:sp macro="" textlink="">
      <xdr:nvSpPr>
        <xdr:cNvPr id="129" name="テキスト ボックス 128"/>
        <xdr:cNvSpPr txBox="1"/>
      </xdr:nvSpPr>
      <xdr:spPr>
        <a:xfrm>
          <a:off x="2641111" y="951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98,885</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108946</xdr:rowOff>
    </xdr:from>
    <xdr:to>
      <xdr:col>2</xdr:col>
      <xdr:colOff>638175</xdr:colOff>
      <xdr:row>58</xdr:row>
      <xdr:rowOff>159146</xdr:rowOff>
    </xdr:to>
    <xdr:cxnSp macro="">
      <xdr:nvCxnSpPr>
        <xdr:cNvPr id="130" name="直線コネクタ 129"/>
        <xdr:cNvCxnSpPr/>
      </xdr:nvCxnSpPr>
      <xdr:spPr>
        <a:xfrm flipV="1">
          <a:off x="1130300" y="10053046"/>
          <a:ext cx="889000" cy="5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131328</xdr:rowOff>
    </xdr:from>
    <xdr:to>
      <xdr:col>3</xdr:col>
      <xdr:colOff>3175</xdr:colOff>
      <xdr:row>58</xdr:row>
      <xdr:rowOff>61478</xdr:rowOff>
    </xdr:to>
    <xdr:sp macro="" textlink="">
      <xdr:nvSpPr>
        <xdr:cNvPr id="131" name="フローチャート : 判断 130"/>
        <xdr:cNvSpPr/>
      </xdr:nvSpPr>
      <xdr:spPr>
        <a:xfrm>
          <a:off x="1968500" y="990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78005</xdr:rowOff>
    </xdr:from>
    <xdr:ext cx="534377" cy="259045"/>
    <xdr:sp macro="" textlink="">
      <xdr:nvSpPr>
        <xdr:cNvPr id="132" name="テキスト ボックス 131"/>
        <xdr:cNvSpPr txBox="1"/>
      </xdr:nvSpPr>
      <xdr:spPr>
        <a:xfrm>
          <a:off x="1752111" y="967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76,932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5789</xdr:rowOff>
    </xdr:from>
    <xdr:to>
      <xdr:col>1</xdr:col>
      <xdr:colOff>485775</xdr:colOff>
      <xdr:row>58</xdr:row>
      <xdr:rowOff>107389</xdr:rowOff>
    </xdr:to>
    <xdr:sp macro="" textlink="">
      <xdr:nvSpPr>
        <xdr:cNvPr id="133" name="フローチャート : 判断 132"/>
        <xdr:cNvSpPr/>
      </xdr:nvSpPr>
      <xdr:spPr>
        <a:xfrm>
          <a:off x="1079500" y="994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123916</xdr:rowOff>
    </xdr:from>
    <xdr:ext cx="534377" cy="259045"/>
    <xdr:sp macro="" textlink="">
      <xdr:nvSpPr>
        <xdr:cNvPr id="134" name="テキスト ボックス 133"/>
        <xdr:cNvSpPr txBox="1"/>
      </xdr:nvSpPr>
      <xdr:spPr>
        <a:xfrm>
          <a:off x="863111" y="972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70,907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97213</xdr:rowOff>
    </xdr:from>
    <xdr:to>
      <xdr:col>6</xdr:col>
      <xdr:colOff>561975</xdr:colOff>
      <xdr:row>58</xdr:row>
      <xdr:rowOff>27363</xdr:rowOff>
    </xdr:to>
    <xdr:sp macro="" textlink="">
      <xdr:nvSpPr>
        <xdr:cNvPr id="140" name="円/楕円 139"/>
        <xdr:cNvSpPr/>
      </xdr:nvSpPr>
      <xdr:spPr>
        <a:xfrm>
          <a:off x="4584700" y="986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75640</xdr:rowOff>
    </xdr:from>
    <xdr:ext cx="534377" cy="259045"/>
    <xdr:sp macro="" textlink="">
      <xdr:nvSpPr>
        <xdr:cNvPr id="141" name="物件費該当値テキスト"/>
        <xdr:cNvSpPr txBox="1"/>
      </xdr:nvSpPr>
      <xdr:spPr>
        <a:xfrm>
          <a:off x="4686300" y="984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81,409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120721</xdr:rowOff>
    </xdr:from>
    <xdr:to>
      <xdr:col>5</xdr:col>
      <xdr:colOff>409575</xdr:colOff>
      <xdr:row>58</xdr:row>
      <xdr:rowOff>50871</xdr:rowOff>
    </xdr:to>
    <xdr:sp macro="" textlink="">
      <xdr:nvSpPr>
        <xdr:cNvPr id="142" name="円/楕円 141"/>
        <xdr:cNvSpPr/>
      </xdr:nvSpPr>
      <xdr:spPr>
        <a:xfrm>
          <a:off x="3746500" y="989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41998</xdr:rowOff>
    </xdr:from>
    <xdr:ext cx="534377" cy="259045"/>
    <xdr:sp macro="" textlink="">
      <xdr:nvSpPr>
        <xdr:cNvPr id="143" name="テキスト ボックス 142"/>
        <xdr:cNvSpPr txBox="1"/>
      </xdr:nvSpPr>
      <xdr:spPr>
        <a:xfrm>
          <a:off x="3530111" y="998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78,324</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27201</xdr:rowOff>
    </xdr:from>
    <xdr:to>
      <xdr:col>4</xdr:col>
      <xdr:colOff>206375</xdr:colOff>
      <xdr:row>58</xdr:row>
      <xdr:rowOff>128801</xdr:rowOff>
    </xdr:to>
    <xdr:sp macro="" textlink="">
      <xdr:nvSpPr>
        <xdr:cNvPr id="144" name="円/楕円 143"/>
        <xdr:cNvSpPr/>
      </xdr:nvSpPr>
      <xdr:spPr>
        <a:xfrm>
          <a:off x="2857500" y="997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119928</xdr:rowOff>
    </xdr:from>
    <xdr:ext cx="534377" cy="259045"/>
    <xdr:sp macro="" textlink="">
      <xdr:nvSpPr>
        <xdr:cNvPr id="145" name="テキスト ボックス 144"/>
        <xdr:cNvSpPr txBox="1"/>
      </xdr:nvSpPr>
      <xdr:spPr>
        <a:xfrm>
          <a:off x="2641111" y="10064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68,097</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58146</xdr:rowOff>
    </xdr:from>
    <xdr:to>
      <xdr:col>3</xdr:col>
      <xdr:colOff>3175</xdr:colOff>
      <xdr:row>58</xdr:row>
      <xdr:rowOff>159746</xdr:rowOff>
    </xdr:to>
    <xdr:sp macro="" textlink="">
      <xdr:nvSpPr>
        <xdr:cNvPr id="146" name="円/楕円 145"/>
        <xdr:cNvSpPr/>
      </xdr:nvSpPr>
      <xdr:spPr>
        <a:xfrm>
          <a:off x="1968500" y="1000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150873</xdr:rowOff>
    </xdr:from>
    <xdr:ext cx="534377" cy="259045"/>
    <xdr:sp macro="" textlink="">
      <xdr:nvSpPr>
        <xdr:cNvPr id="147" name="テキスト ボックス 146"/>
        <xdr:cNvSpPr txBox="1"/>
      </xdr:nvSpPr>
      <xdr:spPr>
        <a:xfrm>
          <a:off x="1752111" y="1009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64,036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108346</xdr:rowOff>
    </xdr:from>
    <xdr:to>
      <xdr:col>1</xdr:col>
      <xdr:colOff>485775</xdr:colOff>
      <xdr:row>59</xdr:row>
      <xdr:rowOff>38496</xdr:rowOff>
    </xdr:to>
    <xdr:sp macro="" textlink="">
      <xdr:nvSpPr>
        <xdr:cNvPr id="148" name="円/楕円 147"/>
        <xdr:cNvSpPr/>
      </xdr:nvSpPr>
      <xdr:spPr>
        <a:xfrm>
          <a:off x="1079500" y="1005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29623</xdr:rowOff>
    </xdr:from>
    <xdr:ext cx="534377" cy="259045"/>
    <xdr:sp macro="" textlink="">
      <xdr:nvSpPr>
        <xdr:cNvPr id="149" name="テキスト ボックス 148"/>
        <xdr:cNvSpPr txBox="1"/>
      </xdr:nvSpPr>
      <xdr:spPr>
        <a:xfrm>
          <a:off x="863111" y="1014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57,448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21651</xdr:rowOff>
    </xdr:from>
    <xdr:to>
      <xdr:col>6</xdr:col>
      <xdr:colOff>510540</xdr:colOff>
      <xdr:row>78</xdr:row>
      <xdr:rowOff>123196</xdr:rowOff>
    </xdr:to>
    <xdr:cxnSp macro="">
      <xdr:nvCxnSpPr>
        <xdr:cNvPr id="171" name="直線コネクタ 170"/>
        <xdr:cNvCxnSpPr/>
      </xdr:nvCxnSpPr>
      <xdr:spPr>
        <a:xfrm flipV="1">
          <a:off x="4633595" y="12194601"/>
          <a:ext cx="1270" cy="1301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127023</xdr:rowOff>
    </xdr:from>
    <xdr:ext cx="378565" cy="259045"/>
    <xdr:sp macro="" textlink="">
      <xdr:nvSpPr>
        <xdr:cNvPr id="172" name="維持補修費最小値テキスト"/>
        <xdr:cNvSpPr txBox="1"/>
      </xdr:nvSpPr>
      <xdr:spPr>
        <a:xfrm>
          <a:off x="4686300" y="13500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722</a:t>
          </a:r>
          <a:endParaRPr kumimoji="1" lang="ja-JP" altLang="en-US" sz="1000" b="1">
            <a:latin typeface="ＭＳ Ｐゴシック"/>
          </a:endParaRPr>
        </a:p>
      </xdr:txBody>
    </xdr:sp>
    <xdr:clientData/>
  </xdr:oneCellAnchor>
  <xdr:twoCellAnchor>
    <xdr:from>
      <xdr:col>6</xdr:col>
      <xdr:colOff>422275</xdr:colOff>
      <xdr:row>78</xdr:row>
      <xdr:rowOff>123196</xdr:rowOff>
    </xdr:from>
    <xdr:to>
      <xdr:col>6</xdr:col>
      <xdr:colOff>600075</xdr:colOff>
      <xdr:row>78</xdr:row>
      <xdr:rowOff>123196</xdr:rowOff>
    </xdr:to>
    <xdr:cxnSp macro="">
      <xdr:nvCxnSpPr>
        <xdr:cNvPr id="173" name="直線コネクタ 172"/>
        <xdr:cNvCxnSpPr/>
      </xdr:nvCxnSpPr>
      <xdr:spPr>
        <a:xfrm>
          <a:off x="4546600" y="13496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139778</xdr:rowOff>
    </xdr:from>
    <xdr:ext cx="534377" cy="259045"/>
    <xdr:sp macro="" textlink="">
      <xdr:nvSpPr>
        <xdr:cNvPr id="174" name="維持補修費最大値テキスト"/>
        <xdr:cNvSpPr txBox="1"/>
      </xdr:nvSpPr>
      <xdr:spPr>
        <a:xfrm>
          <a:off x="4686300" y="119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57,664</a:t>
          </a:r>
          <a:endParaRPr kumimoji="1" lang="ja-JP" altLang="en-US" sz="1000" b="1">
            <a:latin typeface="ＭＳ Ｐゴシック"/>
          </a:endParaRPr>
        </a:p>
      </xdr:txBody>
    </xdr:sp>
    <xdr:clientData/>
  </xdr:oneCellAnchor>
  <xdr:twoCellAnchor>
    <xdr:from>
      <xdr:col>6</xdr:col>
      <xdr:colOff>422275</xdr:colOff>
      <xdr:row>71</xdr:row>
      <xdr:rowOff>21651</xdr:rowOff>
    </xdr:from>
    <xdr:to>
      <xdr:col>6</xdr:col>
      <xdr:colOff>600075</xdr:colOff>
      <xdr:row>71</xdr:row>
      <xdr:rowOff>21651</xdr:rowOff>
    </xdr:to>
    <xdr:cxnSp macro="">
      <xdr:nvCxnSpPr>
        <xdr:cNvPr id="175" name="直線コネクタ 174"/>
        <xdr:cNvCxnSpPr/>
      </xdr:nvCxnSpPr>
      <xdr:spPr>
        <a:xfrm>
          <a:off x="4546600" y="12194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68103</xdr:rowOff>
    </xdr:from>
    <xdr:to>
      <xdr:col>6</xdr:col>
      <xdr:colOff>511175</xdr:colOff>
      <xdr:row>78</xdr:row>
      <xdr:rowOff>91123</xdr:rowOff>
    </xdr:to>
    <xdr:cxnSp macro="">
      <xdr:nvCxnSpPr>
        <xdr:cNvPr id="176" name="直線コネクタ 175"/>
        <xdr:cNvCxnSpPr/>
      </xdr:nvCxnSpPr>
      <xdr:spPr>
        <a:xfrm flipV="1">
          <a:off x="3797300" y="13441203"/>
          <a:ext cx="838200" cy="2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115434</xdr:rowOff>
    </xdr:from>
    <xdr:ext cx="469744" cy="259045"/>
    <xdr:sp macro="" textlink="">
      <xdr:nvSpPr>
        <xdr:cNvPr id="177" name="維持補修費平均値テキスト"/>
        <xdr:cNvSpPr txBox="1"/>
      </xdr:nvSpPr>
      <xdr:spPr>
        <a:xfrm>
          <a:off x="4686300" y="131456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92557</xdr:rowOff>
    </xdr:from>
    <xdr:to>
      <xdr:col>6</xdr:col>
      <xdr:colOff>561975</xdr:colOff>
      <xdr:row>78</xdr:row>
      <xdr:rowOff>22707</xdr:rowOff>
    </xdr:to>
    <xdr:sp macro="" textlink="">
      <xdr:nvSpPr>
        <xdr:cNvPr id="178" name="フローチャート : 判断 177"/>
        <xdr:cNvSpPr/>
      </xdr:nvSpPr>
      <xdr:spPr>
        <a:xfrm>
          <a:off x="45847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77795</xdr:rowOff>
    </xdr:from>
    <xdr:to>
      <xdr:col>5</xdr:col>
      <xdr:colOff>358775</xdr:colOff>
      <xdr:row>78</xdr:row>
      <xdr:rowOff>91123</xdr:rowOff>
    </xdr:to>
    <xdr:cxnSp macro="">
      <xdr:nvCxnSpPr>
        <xdr:cNvPr id="179" name="直線コネクタ 178"/>
        <xdr:cNvCxnSpPr/>
      </xdr:nvCxnSpPr>
      <xdr:spPr>
        <a:xfrm>
          <a:off x="2908300" y="13450895"/>
          <a:ext cx="889000" cy="13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135054</xdr:rowOff>
    </xdr:from>
    <xdr:to>
      <xdr:col>5</xdr:col>
      <xdr:colOff>409575</xdr:colOff>
      <xdr:row>78</xdr:row>
      <xdr:rowOff>65204</xdr:rowOff>
    </xdr:to>
    <xdr:sp macro="" textlink="">
      <xdr:nvSpPr>
        <xdr:cNvPr id="180" name="フローチャート : 判断 179"/>
        <xdr:cNvSpPr/>
      </xdr:nvSpPr>
      <xdr:spPr>
        <a:xfrm>
          <a:off x="3746500" y="1333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81731</xdr:rowOff>
    </xdr:from>
    <xdr:ext cx="469744" cy="259045"/>
    <xdr:sp macro="" textlink="">
      <xdr:nvSpPr>
        <xdr:cNvPr id="181" name="テキスト ボックス 180"/>
        <xdr:cNvSpPr txBox="1"/>
      </xdr:nvSpPr>
      <xdr:spPr>
        <a:xfrm>
          <a:off x="3562427" y="1311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77795</xdr:rowOff>
    </xdr:from>
    <xdr:to>
      <xdr:col>4</xdr:col>
      <xdr:colOff>155575</xdr:colOff>
      <xdr:row>78</xdr:row>
      <xdr:rowOff>82231</xdr:rowOff>
    </xdr:to>
    <xdr:cxnSp macro="">
      <xdr:nvCxnSpPr>
        <xdr:cNvPr id="182" name="直線コネクタ 181"/>
        <xdr:cNvCxnSpPr/>
      </xdr:nvCxnSpPr>
      <xdr:spPr>
        <a:xfrm flipV="1">
          <a:off x="2019300" y="13450895"/>
          <a:ext cx="889000" cy="4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162395</xdr:rowOff>
    </xdr:from>
    <xdr:to>
      <xdr:col>4</xdr:col>
      <xdr:colOff>206375</xdr:colOff>
      <xdr:row>78</xdr:row>
      <xdr:rowOff>92545</xdr:rowOff>
    </xdr:to>
    <xdr:sp macro="" textlink="">
      <xdr:nvSpPr>
        <xdr:cNvPr id="183" name="フローチャート : 判断 182"/>
        <xdr:cNvSpPr/>
      </xdr:nvSpPr>
      <xdr:spPr>
        <a:xfrm>
          <a:off x="2857500" y="1336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109072</xdr:rowOff>
    </xdr:from>
    <xdr:ext cx="469744" cy="259045"/>
    <xdr:sp macro="" textlink="">
      <xdr:nvSpPr>
        <xdr:cNvPr id="184" name="テキスト ボックス 183"/>
        <xdr:cNvSpPr txBox="1"/>
      </xdr:nvSpPr>
      <xdr:spPr>
        <a:xfrm>
          <a:off x="2673427" y="13139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82231</xdr:rowOff>
    </xdr:from>
    <xdr:to>
      <xdr:col>2</xdr:col>
      <xdr:colOff>638175</xdr:colOff>
      <xdr:row>78</xdr:row>
      <xdr:rowOff>82710</xdr:rowOff>
    </xdr:to>
    <xdr:cxnSp macro="">
      <xdr:nvCxnSpPr>
        <xdr:cNvPr id="185" name="直線コネクタ 184"/>
        <xdr:cNvCxnSpPr/>
      </xdr:nvCxnSpPr>
      <xdr:spPr>
        <a:xfrm flipV="1">
          <a:off x="1130300" y="13455331"/>
          <a:ext cx="889000" cy="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169847</xdr:rowOff>
    </xdr:from>
    <xdr:to>
      <xdr:col>3</xdr:col>
      <xdr:colOff>3175</xdr:colOff>
      <xdr:row>78</xdr:row>
      <xdr:rowOff>99997</xdr:rowOff>
    </xdr:to>
    <xdr:sp macro="" textlink="">
      <xdr:nvSpPr>
        <xdr:cNvPr id="186" name="フローチャート : 判断 185"/>
        <xdr:cNvSpPr/>
      </xdr:nvSpPr>
      <xdr:spPr>
        <a:xfrm>
          <a:off x="1968500" y="13371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116524</xdr:rowOff>
    </xdr:from>
    <xdr:ext cx="469744" cy="259045"/>
    <xdr:sp macro="" textlink="">
      <xdr:nvSpPr>
        <xdr:cNvPr id="187" name="テキスト ボックス 186"/>
        <xdr:cNvSpPr txBox="1"/>
      </xdr:nvSpPr>
      <xdr:spPr>
        <a:xfrm>
          <a:off x="1784427" y="13146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3,959</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10444</xdr:rowOff>
    </xdr:from>
    <xdr:to>
      <xdr:col>1</xdr:col>
      <xdr:colOff>485775</xdr:colOff>
      <xdr:row>78</xdr:row>
      <xdr:rowOff>112044</xdr:rowOff>
    </xdr:to>
    <xdr:sp macro="" textlink="">
      <xdr:nvSpPr>
        <xdr:cNvPr id="188" name="フローチャート : 判断 187"/>
        <xdr:cNvSpPr/>
      </xdr:nvSpPr>
      <xdr:spPr>
        <a:xfrm>
          <a:off x="1079500" y="13383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128571</xdr:rowOff>
    </xdr:from>
    <xdr:ext cx="469744" cy="259045"/>
    <xdr:sp macro="" textlink="">
      <xdr:nvSpPr>
        <xdr:cNvPr id="189" name="テキスト ボックス 188"/>
        <xdr:cNvSpPr txBox="1"/>
      </xdr:nvSpPr>
      <xdr:spPr>
        <a:xfrm>
          <a:off x="895427" y="13158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17303</xdr:rowOff>
    </xdr:from>
    <xdr:to>
      <xdr:col>6</xdr:col>
      <xdr:colOff>561975</xdr:colOff>
      <xdr:row>78</xdr:row>
      <xdr:rowOff>118903</xdr:rowOff>
    </xdr:to>
    <xdr:sp macro="" textlink="">
      <xdr:nvSpPr>
        <xdr:cNvPr id="195" name="円/楕円 194"/>
        <xdr:cNvSpPr/>
      </xdr:nvSpPr>
      <xdr:spPr>
        <a:xfrm>
          <a:off x="4584700" y="1339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103680</xdr:rowOff>
    </xdr:from>
    <xdr:ext cx="469744" cy="259045"/>
    <xdr:sp macro="" textlink="">
      <xdr:nvSpPr>
        <xdr:cNvPr id="196" name="維持補修費該当値テキスト"/>
        <xdr:cNvSpPr txBox="1"/>
      </xdr:nvSpPr>
      <xdr:spPr>
        <a:xfrm>
          <a:off x="4686300" y="13305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3,132</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40323</xdr:rowOff>
    </xdr:from>
    <xdr:to>
      <xdr:col>5</xdr:col>
      <xdr:colOff>409575</xdr:colOff>
      <xdr:row>78</xdr:row>
      <xdr:rowOff>141923</xdr:rowOff>
    </xdr:to>
    <xdr:sp macro="" textlink="">
      <xdr:nvSpPr>
        <xdr:cNvPr id="197" name="円/楕円 196"/>
        <xdr:cNvSpPr/>
      </xdr:nvSpPr>
      <xdr:spPr>
        <a:xfrm>
          <a:off x="3746500" y="1341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133050</xdr:rowOff>
    </xdr:from>
    <xdr:ext cx="469744" cy="259045"/>
    <xdr:sp macro="" textlink="">
      <xdr:nvSpPr>
        <xdr:cNvPr id="198" name="テキスト ボックス 197"/>
        <xdr:cNvSpPr txBox="1"/>
      </xdr:nvSpPr>
      <xdr:spPr>
        <a:xfrm>
          <a:off x="3562427" y="13506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26995</xdr:rowOff>
    </xdr:from>
    <xdr:to>
      <xdr:col>4</xdr:col>
      <xdr:colOff>206375</xdr:colOff>
      <xdr:row>78</xdr:row>
      <xdr:rowOff>128595</xdr:rowOff>
    </xdr:to>
    <xdr:sp macro="" textlink="">
      <xdr:nvSpPr>
        <xdr:cNvPr id="199" name="円/楕円 198"/>
        <xdr:cNvSpPr/>
      </xdr:nvSpPr>
      <xdr:spPr>
        <a:xfrm>
          <a:off x="2857500" y="1340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119722</xdr:rowOff>
    </xdr:from>
    <xdr:ext cx="469744" cy="259045"/>
    <xdr:sp macro="" textlink="">
      <xdr:nvSpPr>
        <xdr:cNvPr id="200" name="テキスト ボックス 199"/>
        <xdr:cNvSpPr txBox="1"/>
      </xdr:nvSpPr>
      <xdr:spPr>
        <a:xfrm>
          <a:off x="2673427" y="1349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31431</xdr:rowOff>
    </xdr:from>
    <xdr:to>
      <xdr:col>3</xdr:col>
      <xdr:colOff>3175</xdr:colOff>
      <xdr:row>78</xdr:row>
      <xdr:rowOff>133031</xdr:rowOff>
    </xdr:to>
    <xdr:sp macro="" textlink="">
      <xdr:nvSpPr>
        <xdr:cNvPr id="201" name="円/楕円 200"/>
        <xdr:cNvSpPr/>
      </xdr:nvSpPr>
      <xdr:spPr>
        <a:xfrm>
          <a:off x="1968500" y="1340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124158</xdr:rowOff>
    </xdr:from>
    <xdr:ext cx="469744" cy="259045"/>
    <xdr:sp macro="" textlink="">
      <xdr:nvSpPr>
        <xdr:cNvPr id="202" name="テキスト ボックス 201"/>
        <xdr:cNvSpPr txBox="1"/>
      </xdr:nvSpPr>
      <xdr:spPr>
        <a:xfrm>
          <a:off x="1784427" y="13497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31910</xdr:rowOff>
    </xdr:from>
    <xdr:to>
      <xdr:col>1</xdr:col>
      <xdr:colOff>485775</xdr:colOff>
      <xdr:row>78</xdr:row>
      <xdr:rowOff>133510</xdr:rowOff>
    </xdr:to>
    <xdr:sp macro="" textlink="">
      <xdr:nvSpPr>
        <xdr:cNvPr id="203" name="円/楕円 202"/>
        <xdr:cNvSpPr/>
      </xdr:nvSpPr>
      <xdr:spPr>
        <a:xfrm>
          <a:off x="1079500" y="1340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124637</xdr:rowOff>
    </xdr:from>
    <xdr:ext cx="469744" cy="259045"/>
    <xdr:sp macro="" textlink="">
      <xdr:nvSpPr>
        <xdr:cNvPr id="204" name="テキスト ボックス 203"/>
        <xdr:cNvSpPr txBox="1"/>
      </xdr:nvSpPr>
      <xdr:spPr>
        <a:xfrm>
          <a:off x="895427" y="13497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86531</xdr:rowOff>
    </xdr:from>
    <xdr:to>
      <xdr:col>6</xdr:col>
      <xdr:colOff>510540</xdr:colOff>
      <xdr:row>99</xdr:row>
      <xdr:rowOff>115982</xdr:rowOff>
    </xdr:to>
    <xdr:cxnSp macro="">
      <xdr:nvCxnSpPr>
        <xdr:cNvPr id="229" name="直線コネクタ 228"/>
        <xdr:cNvCxnSpPr/>
      </xdr:nvCxnSpPr>
      <xdr:spPr>
        <a:xfrm flipV="1">
          <a:off x="4633595" y="15517031"/>
          <a:ext cx="1270" cy="1572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119809</xdr:rowOff>
    </xdr:from>
    <xdr:ext cx="534377" cy="259045"/>
    <xdr:sp macro="" textlink="">
      <xdr:nvSpPr>
        <xdr:cNvPr id="230" name="扶助費最小値テキスト"/>
        <xdr:cNvSpPr txBox="1"/>
      </xdr:nvSpPr>
      <xdr:spPr>
        <a:xfrm>
          <a:off x="4686300" y="1709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36,245</a:t>
          </a:r>
          <a:endParaRPr kumimoji="1" lang="ja-JP" altLang="en-US" sz="1000" b="1">
            <a:latin typeface="ＭＳ Ｐゴシック"/>
          </a:endParaRPr>
        </a:p>
      </xdr:txBody>
    </xdr:sp>
    <xdr:clientData/>
  </xdr:oneCellAnchor>
  <xdr:twoCellAnchor>
    <xdr:from>
      <xdr:col>6</xdr:col>
      <xdr:colOff>422275</xdr:colOff>
      <xdr:row>99</xdr:row>
      <xdr:rowOff>115982</xdr:rowOff>
    </xdr:from>
    <xdr:to>
      <xdr:col>6</xdr:col>
      <xdr:colOff>600075</xdr:colOff>
      <xdr:row>99</xdr:row>
      <xdr:rowOff>115982</xdr:rowOff>
    </xdr:to>
    <xdr:cxnSp macro="">
      <xdr:nvCxnSpPr>
        <xdr:cNvPr id="231" name="直線コネクタ 230"/>
        <xdr:cNvCxnSpPr/>
      </xdr:nvCxnSpPr>
      <xdr:spPr>
        <a:xfrm>
          <a:off x="4546600" y="1708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33208</xdr:rowOff>
    </xdr:from>
    <xdr:ext cx="599010" cy="259045"/>
    <xdr:sp macro="" textlink="">
      <xdr:nvSpPr>
        <xdr:cNvPr id="232" name="扶助費最大値テキスト"/>
        <xdr:cNvSpPr txBox="1"/>
      </xdr:nvSpPr>
      <xdr:spPr>
        <a:xfrm>
          <a:off x="4686300" y="15292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118,791</a:t>
          </a:r>
          <a:endParaRPr kumimoji="1" lang="ja-JP" altLang="en-US" sz="1000" b="1">
            <a:latin typeface="ＭＳ Ｐゴシック"/>
          </a:endParaRPr>
        </a:p>
      </xdr:txBody>
    </xdr:sp>
    <xdr:clientData/>
  </xdr:oneCellAnchor>
  <xdr:twoCellAnchor>
    <xdr:from>
      <xdr:col>6</xdr:col>
      <xdr:colOff>422275</xdr:colOff>
      <xdr:row>90</xdr:row>
      <xdr:rowOff>86531</xdr:rowOff>
    </xdr:from>
    <xdr:to>
      <xdr:col>6</xdr:col>
      <xdr:colOff>600075</xdr:colOff>
      <xdr:row>90</xdr:row>
      <xdr:rowOff>86531</xdr:rowOff>
    </xdr:to>
    <xdr:cxnSp macro="">
      <xdr:nvCxnSpPr>
        <xdr:cNvPr id="233" name="直線コネクタ 232"/>
        <xdr:cNvCxnSpPr/>
      </xdr:nvCxnSpPr>
      <xdr:spPr>
        <a:xfrm>
          <a:off x="4546600" y="15517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106535</xdr:rowOff>
    </xdr:from>
    <xdr:to>
      <xdr:col>6</xdr:col>
      <xdr:colOff>511175</xdr:colOff>
      <xdr:row>96</xdr:row>
      <xdr:rowOff>164064</xdr:rowOff>
    </xdr:to>
    <xdr:cxnSp macro="">
      <xdr:nvCxnSpPr>
        <xdr:cNvPr id="234" name="直線コネクタ 233"/>
        <xdr:cNvCxnSpPr/>
      </xdr:nvCxnSpPr>
      <xdr:spPr>
        <a:xfrm flipV="1">
          <a:off x="3797300" y="16565735"/>
          <a:ext cx="838200" cy="57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102283</xdr:rowOff>
    </xdr:from>
    <xdr:ext cx="534377" cy="259045"/>
    <xdr:sp macro="" textlink="">
      <xdr:nvSpPr>
        <xdr:cNvPr id="235" name="扶助費平均値テキスト"/>
        <xdr:cNvSpPr txBox="1"/>
      </xdr:nvSpPr>
      <xdr:spPr>
        <a:xfrm>
          <a:off x="4686300" y="16561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60,165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123856</xdr:rowOff>
    </xdr:from>
    <xdr:to>
      <xdr:col>6</xdr:col>
      <xdr:colOff>561975</xdr:colOff>
      <xdr:row>97</xdr:row>
      <xdr:rowOff>54006</xdr:rowOff>
    </xdr:to>
    <xdr:sp macro="" textlink="">
      <xdr:nvSpPr>
        <xdr:cNvPr id="236" name="フローチャート : 判断 235"/>
        <xdr:cNvSpPr/>
      </xdr:nvSpPr>
      <xdr:spPr>
        <a:xfrm>
          <a:off x="45847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164064</xdr:rowOff>
    </xdr:from>
    <xdr:to>
      <xdr:col>5</xdr:col>
      <xdr:colOff>358775</xdr:colOff>
      <xdr:row>96</xdr:row>
      <xdr:rowOff>170580</xdr:rowOff>
    </xdr:to>
    <xdr:cxnSp macro="">
      <xdr:nvCxnSpPr>
        <xdr:cNvPr id="237" name="直線コネクタ 236"/>
        <xdr:cNvCxnSpPr/>
      </xdr:nvCxnSpPr>
      <xdr:spPr>
        <a:xfrm flipV="1">
          <a:off x="2908300" y="16623264"/>
          <a:ext cx="889000" cy="6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4127</xdr:rowOff>
    </xdr:from>
    <xdr:to>
      <xdr:col>5</xdr:col>
      <xdr:colOff>409575</xdr:colOff>
      <xdr:row>97</xdr:row>
      <xdr:rowOff>105727</xdr:rowOff>
    </xdr:to>
    <xdr:sp macro="" textlink="">
      <xdr:nvSpPr>
        <xdr:cNvPr id="238" name="フローチャート : 判断 237"/>
        <xdr:cNvSpPr/>
      </xdr:nvSpPr>
      <xdr:spPr>
        <a:xfrm>
          <a:off x="3746500" y="1663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96854</xdr:rowOff>
    </xdr:from>
    <xdr:ext cx="534377" cy="259045"/>
    <xdr:sp macro="" textlink="">
      <xdr:nvSpPr>
        <xdr:cNvPr id="239" name="テキスト ボックス 238"/>
        <xdr:cNvSpPr txBox="1"/>
      </xdr:nvSpPr>
      <xdr:spPr>
        <a:xfrm>
          <a:off x="3530111" y="1672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57,450</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170580</xdr:rowOff>
    </xdr:from>
    <xdr:to>
      <xdr:col>4</xdr:col>
      <xdr:colOff>155575</xdr:colOff>
      <xdr:row>97</xdr:row>
      <xdr:rowOff>117774</xdr:rowOff>
    </xdr:to>
    <xdr:cxnSp macro="">
      <xdr:nvCxnSpPr>
        <xdr:cNvPr id="240" name="直線コネクタ 239"/>
        <xdr:cNvCxnSpPr/>
      </xdr:nvCxnSpPr>
      <xdr:spPr>
        <a:xfrm flipV="1">
          <a:off x="2019300" y="16629780"/>
          <a:ext cx="889000" cy="118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95968</xdr:rowOff>
    </xdr:from>
    <xdr:to>
      <xdr:col>4</xdr:col>
      <xdr:colOff>206375</xdr:colOff>
      <xdr:row>98</xdr:row>
      <xdr:rowOff>26118</xdr:rowOff>
    </xdr:to>
    <xdr:sp macro="" textlink="">
      <xdr:nvSpPr>
        <xdr:cNvPr id="241" name="フローチャート : 判断 240"/>
        <xdr:cNvSpPr/>
      </xdr:nvSpPr>
      <xdr:spPr>
        <a:xfrm>
          <a:off x="2857500" y="16726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17245</xdr:rowOff>
    </xdr:from>
    <xdr:ext cx="534377" cy="259045"/>
    <xdr:sp macro="" textlink="">
      <xdr:nvSpPr>
        <xdr:cNvPr id="242" name="テキスト ボックス 241"/>
        <xdr:cNvSpPr txBox="1"/>
      </xdr:nvSpPr>
      <xdr:spPr>
        <a:xfrm>
          <a:off x="2641111" y="1681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52,629</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94914</xdr:rowOff>
    </xdr:from>
    <xdr:to>
      <xdr:col>2</xdr:col>
      <xdr:colOff>638175</xdr:colOff>
      <xdr:row>97</xdr:row>
      <xdr:rowOff>117774</xdr:rowOff>
    </xdr:to>
    <xdr:cxnSp macro="">
      <xdr:nvCxnSpPr>
        <xdr:cNvPr id="243" name="直線コネクタ 242"/>
        <xdr:cNvCxnSpPr/>
      </xdr:nvCxnSpPr>
      <xdr:spPr>
        <a:xfrm>
          <a:off x="1130300" y="1672556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33865</xdr:rowOff>
    </xdr:from>
    <xdr:to>
      <xdr:col>3</xdr:col>
      <xdr:colOff>3175</xdr:colOff>
      <xdr:row>98</xdr:row>
      <xdr:rowOff>135465</xdr:rowOff>
    </xdr:to>
    <xdr:sp macro="" textlink="">
      <xdr:nvSpPr>
        <xdr:cNvPr id="244" name="フローチャート : 判断 243"/>
        <xdr:cNvSpPr/>
      </xdr:nvSpPr>
      <xdr:spPr>
        <a:xfrm>
          <a:off x="1968500" y="1683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126592</xdr:rowOff>
    </xdr:from>
    <xdr:ext cx="534377" cy="259045"/>
    <xdr:sp macro="" textlink="">
      <xdr:nvSpPr>
        <xdr:cNvPr id="245" name="テキスト ボックス 244"/>
        <xdr:cNvSpPr txBox="1"/>
      </xdr:nvSpPr>
      <xdr:spPr>
        <a:xfrm>
          <a:off x="1752111" y="1692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46,889</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44341</xdr:rowOff>
    </xdr:from>
    <xdr:to>
      <xdr:col>1</xdr:col>
      <xdr:colOff>485775</xdr:colOff>
      <xdr:row>98</xdr:row>
      <xdr:rowOff>145941</xdr:rowOff>
    </xdr:to>
    <xdr:sp macro="" textlink="">
      <xdr:nvSpPr>
        <xdr:cNvPr id="246" name="フローチャート : 判断 245"/>
        <xdr:cNvSpPr/>
      </xdr:nvSpPr>
      <xdr:spPr>
        <a:xfrm>
          <a:off x="1079500" y="1684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137068</xdr:rowOff>
    </xdr:from>
    <xdr:ext cx="534377" cy="259045"/>
    <xdr:sp macro="" textlink="">
      <xdr:nvSpPr>
        <xdr:cNvPr id="247" name="テキスト ボックス 246"/>
        <xdr:cNvSpPr txBox="1"/>
      </xdr:nvSpPr>
      <xdr:spPr>
        <a:xfrm>
          <a:off x="863111" y="1693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46,339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55735</xdr:rowOff>
    </xdr:from>
    <xdr:to>
      <xdr:col>6</xdr:col>
      <xdr:colOff>561975</xdr:colOff>
      <xdr:row>96</xdr:row>
      <xdr:rowOff>157335</xdr:rowOff>
    </xdr:to>
    <xdr:sp macro="" textlink="">
      <xdr:nvSpPr>
        <xdr:cNvPr id="253" name="円/楕円 252"/>
        <xdr:cNvSpPr/>
      </xdr:nvSpPr>
      <xdr:spPr>
        <a:xfrm>
          <a:off x="4584700" y="1651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78612</xdr:rowOff>
    </xdr:from>
    <xdr:ext cx="534377" cy="259045"/>
    <xdr:sp macro="" textlink="">
      <xdr:nvSpPr>
        <xdr:cNvPr id="254" name="扶助費該当値テキスト"/>
        <xdr:cNvSpPr txBox="1"/>
      </xdr:nvSpPr>
      <xdr:spPr>
        <a:xfrm>
          <a:off x="4686300" y="1636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63,741</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113264</xdr:rowOff>
    </xdr:from>
    <xdr:to>
      <xdr:col>5</xdr:col>
      <xdr:colOff>409575</xdr:colOff>
      <xdr:row>97</xdr:row>
      <xdr:rowOff>43414</xdr:rowOff>
    </xdr:to>
    <xdr:sp macro="" textlink="">
      <xdr:nvSpPr>
        <xdr:cNvPr id="255" name="円/楕円 254"/>
        <xdr:cNvSpPr/>
      </xdr:nvSpPr>
      <xdr:spPr>
        <a:xfrm>
          <a:off x="3746500" y="1657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59941</xdr:rowOff>
    </xdr:from>
    <xdr:ext cx="534377" cy="259045"/>
    <xdr:sp macro="" textlink="">
      <xdr:nvSpPr>
        <xdr:cNvPr id="256" name="テキスト ボックス 255"/>
        <xdr:cNvSpPr txBox="1"/>
      </xdr:nvSpPr>
      <xdr:spPr>
        <a:xfrm>
          <a:off x="3530111" y="1634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60,721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119780</xdr:rowOff>
    </xdr:from>
    <xdr:to>
      <xdr:col>4</xdr:col>
      <xdr:colOff>206375</xdr:colOff>
      <xdr:row>97</xdr:row>
      <xdr:rowOff>49930</xdr:rowOff>
    </xdr:to>
    <xdr:sp macro="" textlink="">
      <xdr:nvSpPr>
        <xdr:cNvPr id="257" name="円/楕円 256"/>
        <xdr:cNvSpPr/>
      </xdr:nvSpPr>
      <xdr:spPr>
        <a:xfrm>
          <a:off x="2857500" y="165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66457</xdr:rowOff>
    </xdr:from>
    <xdr:ext cx="534377" cy="259045"/>
    <xdr:sp macro="" textlink="">
      <xdr:nvSpPr>
        <xdr:cNvPr id="258" name="テキスト ボックス 257"/>
        <xdr:cNvSpPr txBox="1"/>
      </xdr:nvSpPr>
      <xdr:spPr>
        <a:xfrm>
          <a:off x="2641111" y="16354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60,379</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66974</xdr:rowOff>
    </xdr:from>
    <xdr:to>
      <xdr:col>3</xdr:col>
      <xdr:colOff>3175</xdr:colOff>
      <xdr:row>97</xdr:row>
      <xdr:rowOff>168574</xdr:rowOff>
    </xdr:to>
    <xdr:sp macro="" textlink="">
      <xdr:nvSpPr>
        <xdr:cNvPr id="259" name="円/楕円 258"/>
        <xdr:cNvSpPr/>
      </xdr:nvSpPr>
      <xdr:spPr>
        <a:xfrm>
          <a:off x="1968500" y="1669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13651</xdr:rowOff>
    </xdr:from>
    <xdr:ext cx="534377" cy="259045"/>
    <xdr:sp macro="" textlink="">
      <xdr:nvSpPr>
        <xdr:cNvPr id="260" name="テキスト ボックス 259"/>
        <xdr:cNvSpPr txBox="1"/>
      </xdr:nvSpPr>
      <xdr:spPr>
        <a:xfrm>
          <a:off x="1752111" y="1647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54,151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44114</xdr:rowOff>
    </xdr:from>
    <xdr:to>
      <xdr:col>1</xdr:col>
      <xdr:colOff>485775</xdr:colOff>
      <xdr:row>97</xdr:row>
      <xdr:rowOff>145714</xdr:rowOff>
    </xdr:to>
    <xdr:sp macro="" textlink="">
      <xdr:nvSpPr>
        <xdr:cNvPr id="261" name="円/楕円 260"/>
        <xdr:cNvSpPr/>
      </xdr:nvSpPr>
      <xdr:spPr>
        <a:xfrm>
          <a:off x="1079500" y="1667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162241</xdr:rowOff>
    </xdr:from>
    <xdr:ext cx="534377" cy="259045"/>
    <xdr:sp macro="" textlink="">
      <xdr:nvSpPr>
        <xdr:cNvPr id="262" name="テキスト ボックス 261"/>
        <xdr:cNvSpPr txBox="1"/>
      </xdr:nvSpPr>
      <xdr:spPr>
        <a:xfrm>
          <a:off x="863111" y="1644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55,351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36,210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49010</xdr:rowOff>
    </xdr:from>
    <xdr:to>
      <xdr:col>15</xdr:col>
      <xdr:colOff>180340</xdr:colOff>
      <xdr:row>37</xdr:row>
      <xdr:rowOff>149406</xdr:rowOff>
    </xdr:to>
    <xdr:cxnSp macro="">
      <xdr:nvCxnSpPr>
        <xdr:cNvPr id="284" name="直線コネクタ 283"/>
        <xdr:cNvCxnSpPr/>
      </xdr:nvCxnSpPr>
      <xdr:spPr>
        <a:xfrm flipV="1">
          <a:off x="10475595" y="5535410"/>
          <a:ext cx="1270" cy="957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153233</xdr:rowOff>
    </xdr:from>
    <xdr:ext cx="534377" cy="259045"/>
    <xdr:sp macro="" textlink="">
      <xdr:nvSpPr>
        <xdr:cNvPr id="285" name="補助費等最小値テキスト"/>
        <xdr:cNvSpPr txBox="1"/>
      </xdr:nvSpPr>
      <xdr:spPr>
        <a:xfrm>
          <a:off x="10528300" y="649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35,377</a:t>
          </a:r>
          <a:endParaRPr kumimoji="1" lang="ja-JP" altLang="en-US" sz="1000" b="1">
            <a:latin typeface="ＭＳ Ｐゴシック"/>
          </a:endParaRPr>
        </a:p>
      </xdr:txBody>
    </xdr:sp>
    <xdr:clientData/>
  </xdr:oneCellAnchor>
  <xdr:twoCellAnchor>
    <xdr:from>
      <xdr:col>15</xdr:col>
      <xdr:colOff>92075</xdr:colOff>
      <xdr:row>37</xdr:row>
      <xdr:rowOff>149406</xdr:rowOff>
    </xdr:from>
    <xdr:to>
      <xdr:col>15</xdr:col>
      <xdr:colOff>269875</xdr:colOff>
      <xdr:row>37</xdr:row>
      <xdr:rowOff>149406</xdr:rowOff>
    </xdr:to>
    <xdr:cxnSp macro="">
      <xdr:nvCxnSpPr>
        <xdr:cNvPr id="286" name="直線コネクタ 285"/>
        <xdr:cNvCxnSpPr/>
      </xdr:nvCxnSpPr>
      <xdr:spPr>
        <a:xfrm>
          <a:off x="10388600" y="6493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167137</xdr:rowOff>
    </xdr:from>
    <xdr:ext cx="599010" cy="259045"/>
    <xdr:sp macro="" textlink="">
      <xdr:nvSpPr>
        <xdr:cNvPr id="287" name="補助費等最大値テキスト"/>
        <xdr:cNvSpPr txBox="1"/>
      </xdr:nvSpPr>
      <xdr:spPr>
        <a:xfrm>
          <a:off x="10528300" y="531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244,836</a:t>
          </a:r>
          <a:endParaRPr kumimoji="1" lang="ja-JP" altLang="en-US" sz="1000" b="1">
            <a:latin typeface="ＭＳ Ｐゴシック"/>
          </a:endParaRPr>
        </a:p>
      </xdr:txBody>
    </xdr:sp>
    <xdr:clientData/>
  </xdr:oneCellAnchor>
  <xdr:twoCellAnchor>
    <xdr:from>
      <xdr:col>15</xdr:col>
      <xdr:colOff>92075</xdr:colOff>
      <xdr:row>32</xdr:row>
      <xdr:rowOff>49010</xdr:rowOff>
    </xdr:from>
    <xdr:to>
      <xdr:col>15</xdr:col>
      <xdr:colOff>269875</xdr:colOff>
      <xdr:row>32</xdr:row>
      <xdr:rowOff>49010</xdr:rowOff>
    </xdr:to>
    <xdr:cxnSp macro="">
      <xdr:nvCxnSpPr>
        <xdr:cNvPr id="288" name="直線コネクタ 287"/>
        <xdr:cNvCxnSpPr/>
      </xdr:nvCxnSpPr>
      <xdr:spPr>
        <a:xfrm>
          <a:off x="10388600" y="5535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23329</xdr:rowOff>
    </xdr:from>
    <xdr:to>
      <xdr:col>15</xdr:col>
      <xdr:colOff>180975</xdr:colOff>
      <xdr:row>37</xdr:row>
      <xdr:rowOff>43688</xdr:rowOff>
    </xdr:to>
    <xdr:cxnSp macro="">
      <xdr:nvCxnSpPr>
        <xdr:cNvPr id="289" name="直線コネクタ 288"/>
        <xdr:cNvCxnSpPr/>
      </xdr:nvCxnSpPr>
      <xdr:spPr>
        <a:xfrm>
          <a:off x="9639300" y="6366979"/>
          <a:ext cx="838200" cy="20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90124</xdr:rowOff>
    </xdr:from>
    <xdr:ext cx="534377" cy="259045"/>
    <xdr:sp macro="" textlink="">
      <xdr:nvSpPr>
        <xdr:cNvPr id="290" name="補助費等平均値テキスト"/>
        <xdr:cNvSpPr txBox="1"/>
      </xdr:nvSpPr>
      <xdr:spPr>
        <a:xfrm>
          <a:off x="10528300" y="6090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79,736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67247</xdr:rowOff>
    </xdr:from>
    <xdr:to>
      <xdr:col>15</xdr:col>
      <xdr:colOff>231775</xdr:colOff>
      <xdr:row>36</xdr:row>
      <xdr:rowOff>168847</xdr:rowOff>
    </xdr:to>
    <xdr:sp macro="" textlink="">
      <xdr:nvSpPr>
        <xdr:cNvPr id="291" name="フローチャート : 判断 290"/>
        <xdr:cNvSpPr/>
      </xdr:nvSpPr>
      <xdr:spPr>
        <a:xfrm>
          <a:off x="10426700" y="623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23329</xdr:rowOff>
    </xdr:from>
    <xdr:to>
      <xdr:col>14</xdr:col>
      <xdr:colOff>28575</xdr:colOff>
      <xdr:row>37</xdr:row>
      <xdr:rowOff>99064</xdr:rowOff>
    </xdr:to>
    <xdr:cxnSp macro="">
      <xdr:nvCxnSpPr>
        <xdr:cNvPr id="292" name="直線コネクタ 291"/>
        <xdr:cNvCxnSpPr/>
      </xdr:nvCxnSpPr>
      <xdr:spPr>
        <a:xfrm flipV="1">
          <a:off x="8750300" y="6366979"/>
          <a:ext cx="889000" cy="7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74178</xdr:rowOff>
    </xdr:from>
    <xdr:to>
      <xdr:col>14</xdr:col>
      <xdr:colOff>79375</xdr:colOff>
      <xdr:row>37</xdr:row>
      <xdr:rowOff>4328</xdr:rowOff>
    </xdr:to>
    <xdr:sp macro="" textlink="">
      <xdr:nvSpPr>
        <xdr:cNvPr id="293" name="フローチャート : 判断 292"/>
        <xdr:cNvSpPr/>
      </xdr:nvSpPr>
      <xdr:spPr>
        <a:xfrm>
          <a:off x="9588500" y="624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20855</xdr:rowOff>
    </xdr:from>
    <xdr:ext cx="534377" cy="259045"/>
    <xdr:sp macro="" textlink="">
      <xdr:nvSpPr>
        <xdr:cNvPr id="294" name="テキスト ボックス 293"/>
        <xdr:cNvSpPr txBox="1"/>
      </xdr:nvSpPr>
      <xdr:spPr>
        <a:xfrm>
          <a:off x="9372111" y="602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78,220</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97583</xdr:rowOff>
    </xdr:from>
    <xdr:to>
      <xdr:col>12</xdr:col>
      <xdr:colOff>511175</xdr:colOff>
      <xdr:row>37</xdr:row>
      <xdr:rowOff>99064</xdr:rowOff>
    </xdr:to>
    <xdr:cxnSp macro="">
      <xdr:nvCxnSpPr>
        <xdr:cNvPr id="295" name="直線コネクタ 294"/>
        <xdr:cNvCxnSpPr/>
      </xdr:nvCxnSpPr>
      <xdr:spPr>
        <a:xfrm>
          <a:off x="7861300" y="6441233"/>
          <a:ext cx="889000" cy="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73478</xdr:rowOff>
    </xdr:from>
    <xdr:to>
      <xdr:col>12</xdr:col>
      <xdr:colOff>561975</xdr:colOff>
      <xdr:row>37</xdr:row>
      <xdr:rowOff>3628</xdr:rowOff>
    </xdr:to>
    <xdr:sp macro="" textlink="">
      <xdr:nvSpPr>
        <xdr:cNvPr id="296" name="フローチャート : 判断 295"/>
        <xdr:cNvSpPr/>
      </xdr:nvSpPr>
      <xdr:spPr>
        <a:xfrm>
          <a:off x="8699500" y="624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20155</xdr:rowOff>
    </xdr:from>
    <xdr:ext cx="534377" cy="259045"/>
    <xdr:sp macro="" textlink="">
      <xdr:nvSpPr>
        <xdr:cNvPr id="297" name="テキスト ボックス 296"/>
        <xdr:cNvSpPr txBox="1"/>
      </xdr:nvSpPr>
      <xdr:spPr>
        <a:xfrm>
          <a:off x="8483111" y="602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78,373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97583</xdr:rowOff>
    </xdr:from>
    <xdr:to>
      <xdr:col>11</xdr:col>
      <xdr:colOff>307975</xdr:colOff>
      <xdr:row>37</xdr:row>
      <xdr:rowOff>112661</xdr:rowOff>
    </xdr:to>
    <xdr:cxnSp macro="">
      <xdr:nvCxnSpPr>
        <xdr:cNvPr id="298" name="直線コネクタ 297"/>
        <xdr:cNvCxnSpPr/>
      </xdr:nvCxnSpPr>
      <xdr:spPr>
        <a:xfrm flipV="1">
          <a:off x="6972300" y="6441233"/>
          <a:ext cx="889000" cy="15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137148</xdr:rowOff>
    </xdr:from>
    <xdr:to>
      <xdr:col>11</xdr:col>
      <xdr:colOff>358775</xdr:colOff>
      <xdr:row>37</xdr:row>
      <xdr:rowOff>67298</xdr:rowOff>
    </xdr:to>
    <xdr:sp macro="" textlink="">
      <xdr:nvSpPr>
        <xdr:cNvPr id="299" name="フローチャート : 判断 298"/>
        <xdr:cNvSpPr/>
      </xdr:nvSpPr>
      <xdr:spPr>
        <a:xfrm>
          <a:off x="7810500" y="630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83825</xdr:rowOff>
    </xdr:from>
    <xdr:ext cx="534377" cy="259045"/>
    <xdr:sp macro="" textlink="">
      <xdr:nvSpPr>
        <xdr:cNvPr id="300" name="テキスト ボックス 299"/>
        <xdr:cNvSpPr txBox="1"/>
      </xdr:nvSpPr>
      <xdr:spPr>
        <a:xfrm>
          <a:off x="7594111" y="608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64,447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147806</xdr:rowOff>
    </xdr:from>
    <xdr:to>
      <xdr:col>10</xdr:col>
      <xdr:colOff>155575</xdr:colOff>
      <xdr:row>37</xdr:row>
      <xdr:rowOff>77956</xdr:rowOff>
    </xdr:to>
    <xdr:sp macro="" textlink="">
      <xdr:nvSpPr>
        <xdr:cNvPr id="301" name="フローチャート : 判断 300"/>
        <xdr:cNvSpPr/>
      </xdr:nvSpPr>
      <xdr:spPr>
        <a:xfrm>
          <a:off x="6921500" y="632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94483</xdr:rowOff>
    </xdr:from>
    <xdr:ext cx="534377" cy="259045"/>
    <xdr:sp macro="" textlink="">
      <xdr:nvSpPr>
        <xdr:cNvPr id="302" name="テキスト ボックス 301"/>
        <xdr:cNvSpPr txBox="1"/>
      </xdr:nvSpPr>
      <xdr:spPr>
        <a:xfrm>
          <a:off x="6705111" y="609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62,116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164338</xdr:rowOff>
    </xdr:from>
    <xdr:to>
      <xdr:col>15</xdr:col>
      <xdr:colOff>231775</xdr:colOff>
      <xdr:row>37</xdr:row>
      <xdr:rowOff>94488</xdr:rowOff>
    </xdr:to>
    <xdr:sp macro="" textlink="">
      <xdr:nvSpPr>
        <xdr:cNvPr id="308" name="円/楕円 307"/>
        <xdr:cNvSpPr/>
      </xdr:nvSpPr>
      <xdr:spPr>
        <a:xfrm>
          <a:off x="10426700" y="633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79265</xdr:rowOff>
    </xdr:from>
    <xdr:ext cx="534377" cy="259045"/>
    <xdr:sp macro="" textlink="">
      <xdr:nvSpPr>
        <xdr:cNvPr id="309" name="補助費等該当値テキスト"/>
        <xdr:cNvSpPr txBox="1"/>
      </xdr:nvSpPr>
      <xdr:spPr>
        <a:xfrm>
          <a:off x="10528300" y="625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58,500</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143979</xdr:rowOff>
    </xdr:from>
    <xdr:to>
      <xdr:col>14</xdr:col>
      <xdr:colOff>79375</xdr:colOff>
      <xdr:row>37</xdr:row>
      <xdr:rowOff>74129</xdr:rowOff>
    </xdr:to>
    <xdr:sp macro="" textlink="">
      <xdr:nvSpPr>
        <xdr:cNvPr id="310" name="円/楕円 309"/>
        <xdr:cNvSpPr/>
      </xdr:nvSpPr>
      <xdr:spPr>
        <a:xfrm>
          <a:off x="9588500" y="631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65256</xdr:rowOff>
    </xdr:from>
    <xdr:ext cx="534377" cy="259045"/>
    <xdr:sp macro="" textlink="">
      <xdr:nvSpPr>
        <xdr:cNvPr id="311" name="テキスト ボックス 310"/>
        <xdr:cNvSpPr txBox="1"/>
      </xdr:nvSpPr>
      <xdr:spPr>
        <a:xfrm>
          <a:off x="9372111" y="6408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62,953</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48264</xdr:rowOff>
    </xdr:from>
    <xdr:to>
      <xdr:col>12</xdr:col>
      <xdr:colOff>561975</xdr:colOff>
      <xdr:row>37</xdr:row>
      <xdr:rowOff>149864</xdr:rowOff>
    </xdr:to>
    <xdr:sp macro="" textlink="">
      <xdr:nvSpPr>
        <xdr:cNvPr id="312" name="円/楕円 311"/>
        <xdr:cNvSpPr/>
      </xdr:nvSpPr>
      <xdr:spPr>
        <a:xfrm>
          <a:off x="8699500" y="639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140991</xdr:rowOff>
    </xdr:from>
    <xdr:ext cx="534377" cy="259045"/>
    <xdr:sp macro="" textlink="">
      <xdr:nvSpPr>
        <xdr:cNvPr id="313" name="テキスト ボックス 312"/>
        <xdr:cNvSpPr txBox="1"/>
      </xdr:nvSpPr>
      <xdr:spPr>
        <a:xfrm>
          <a:off x="8483111" y="648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46,388</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46783</xdr:rowOff>
    </xdr:from>
    <xdr:to>
      <xdr:col>11</xdr:col>
      <xdr:colOff>358775</xdr:colOff>
      <xdr:row>37</xdr:row>
      <xdr:rowOff>148383</xdr:rowOff>
    </xdr:to>
    <xdr:sp macro="" textlink="">
      <xdr:nvSpPr>
        <xdr:cNvPr id="314" name="円/楕円 313"/>
        <xdr:cNvSpPr/>
      </xdr:nvSpPr>
      <xdr:spPr>
        <a:xfrm>
          <a:off x="7810500" y="639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139509</xdr:rowOff>
    </xdr:from>
    <xdr:ext cx="534377" cy="259045"/>
    <xdr:sp macro="" textlink="">
      <xdr:nvSpPr>
        <xdr:cNvPr id="315" name="テキスト ボックス 314"/>
        <xdr:cNvSpPr txBox="1"/>
      </xdr:nvSpPr>
      <xdr:spPr>
        <a:xfrm>
          <a:off x="7594111" y="6483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46,712</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61861</xdr:rowOff>
    </xdr:from>
    <xdr:to>
      <xdr:col>10</xdr:col>
      <xdr:colOff>155575</xdr:colOff>
      <xdr:row>37</xdr:row>
      <xdr:rowOff>163461</xdr:rowOff>
    </xdr:to>
    <xdr:sp macro="" textlink="">
      <xdr:nvSpPr>
        <xdr:cNvPr id="316" name="円/楕円 315"/>
        <xdr:cNvSpPr/>
      </xdr:nvSpPr>
      <xdr:spPr>
        <a:xfrm>
          <a:off x="6921500" y="640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154588</xdr:rowOff>
    </xdr:from>
    <xdr:ext cx="534377" cy="259045"/>
    <xdr:sp macro="" textlink="">
      <xdr:nvSpPr>
        <xdr:cNvPr id="317" name="テキスト ボックス 316"/>
        <xdr:cNvSpPr txBox="1"/>
      </xdr:nvSpPr>
      <xdr:spPr>
        <a:xfrm>
          <a:off x="6705111" y="6498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43,414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56,700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3" name="テキスト ボックス 332"/>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5" name="テキスト ボックス 334"/>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7" name="テキスト ボックス 336"/>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97253</xdr:rowOff>
    </xdr:from>
    <xdr:to>
      <xdr:col>15</xdr:col>
      <xdr:colOff>180340</xdr:colOff>
      <xdr:row>59</xdr:row>
      <xdr:rowOff>33017</xdr:rowOff>
    </xdr:to>
    <xdr:cxnSp macro="">
      <xdr:nvCxnSpPr>
        <xdr:cNvPr id="341" name="直線コネクタ 340"/>
        <xdr:cNvCxnSpPr/>
      </xdr:nvCxnSpPr>
      <xdr:spPr>
        <a:xfrm flipV="1">
          <a:off x="10475595" y="8669753"/>
          <a:ext cx="1270" cy="147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38952</xdr:rowOff>
    </xdr:from>
    <xdr:ext cx="534377" cy="259045"/>
    <xdr:sp macro="" textlink="">
      <xdr:nvSpPr>
        <xdr:cNvPr id="342" name="普通建設事業費最小値テキスト"/>
        <xdr:cNvSpPr txBox="1"/>
      </xdr:nvSpPr>
      <xdr:spPr>
        <a:xfrm>
          <a:off x="10528300" y="1015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15,003</a:t>
          </a:r>
          <a:endParaRPr kumimoji="1" lang="ja-JP" altLang="en-US" sz="1000" b="1">
            <a:latin typeface="ＭＳ Ｐゴシック"/>
          </a:endParaRPr>
        </a:p>
      </xdr:txBody>
    </xdr:sp>
    <xdr:clientData/>
  </xdr:oneCellAnchor>
  <xdr:twoCellAnchor>
    <xdr:from>
      <xdr:col>15</xdr:col>
      <xdr:colOff>92075</xdr:colOff>
      <xdr:row>59</xdr:row>
      <xdr:rowOff>33017</xdr:rowOff>
    </xdr:from>
    <xdr:to>
      <xdr:col>15</xdr:col>
      <xdr:colOff>269875</xdr:colOff>
      <xdr:row>59</xdr:row>
      <xdr:rowOff>33017</xdr:rowOff>
    </xdr:to>
    <xdr:cxnSp macro="">
      <xdr:nvCxnSpPr>
        <xdr:cNvPr id="343" name="直線コネクタ 342"/>
        <xdr:cNvCxnSpPr/>
      </xdr:nvCxnSpPr>
      <xdr:spPr>
        <a:xfrm>
          <a:off x="10388600" y="10148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43930</xdr:rowOff>
    </xdr:from>
    <xdr:ext cx="690189" cy="259045"/>
    <xdr:sp macro="" textlink="">
      <xdr:nvSpPr>
        <xdr:cNvPr id="344" name="普通建設事業費最大値テキスト"/>
        <xdr:cNvSpPr txBox="1"/>
      </xdr:nvSpPr>
      <xdr:spPr>
        <a:xfrm>
          <a:off x="10528300" y="84449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1,955,705</a:t>
          </a:r>
          <a:endParaRPr kumimoji="1" lang="ja-JP" altLang="en-US" sz="1000" b="1">
            <a:latin typeface="ＭＳ Ｐゴシック"/>
          </a:endParaRPr>
        </a:p>
      </xdr:txBody>
    </xdr:sp>
    <xdr:clientData/>
  </xdr:oneCellAnchor>
  <xdr:twoCellAnchor>
    <xdr:from>
      <xdr:col>15</xdr:col>
      <xdr:colOff>92075</xdr:colOff>
      <xdr:row>50</xdr:row>
      <xdr:rowOff>97253</xdr:rowOff>
    </xdr:from>
    <xdr:to>
      <xdr:col>15</xdr:col>
      <xdr:colOff>269875</xdr:colOff>
      <xdr:row>50</xdr:row>
      <xdr:rowOff>97253</xdr:rowOff>
    </xdr:to>
    <xdr:cxnSp macro="">
      <xdr:nvCxnSpPr>
        <xdr:cNvPr id="345" name="直線コネクタ 344"/>
        <xdr:cNvCxnSpPr/>
      </xdr:nvCxnSpPr>
      <xdr:spPr>
        <a:xfrm>
          <a:off x="10388600" y="866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144840</xdr:rowOff>
    </xdr:from>
    <xdr:to>
      <xdr:col>15</xdr:col>
      <xdr:colOff>180975</xdr:colOff>
      <xdr:row>58</xdr:row>
      <xdr:rowOff>163215</xdr:rowOff>
    </xdr:to>
    <xdr:cxnSp macro="">
      <xdr:nvCxnSpPr>
        <xdr:cNvPr id="346" name="直線コネクタ 345"/>
        <xdr:cNvCxnSpPr/>
      </xdr:nvCxnSpPr>
      <xdr:spPr>
        <a:xfrm flipV="1">
          <a:off x="9639300" y="10088940"/>
          <a:ext cx="838200" cy="18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83403</xdr:rowOff>
    </xdr:from>
    <xdr:ext cx="534377" cy="259045"/>
    <xdr:sp macro="" textlink="">
      <xdr:nvSpPr>
        <xdr:cNvPr id="347" name="普通建設事業費平均値テキスト"/>
        <xdr:cNvSpPr txBox="1"/>
      </xdr:nvSpPr>
      <xdr:spPr>
        <a:xfrm>
          <a:off x="10528300" y="10027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78,903</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104976</xdr:rowOff>
    </xdr:from>
    <xdr:to>
      <xdr:col>15</xdr:col>
      <xdr:colOff>231775</xdr:colOff>
      <xdr:row>59</xdr:row>
      <xdr:rowOff>35126</xdr:rowOff>
    </xdr:to>
    <xdr:sp macro="" textlink="">
      <xdr:nvSpPr>
        <xdr:cNvPr id="348" name="フローチャート : 判断 347"/>
        <xdr:cNvSpPr/>
      </xdr:nvSpPr>
      <xdr:spPr>
        <a:xfrm>
          <a:off x="10426700" y="1004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133464</xdr:rowOff>
    </xdr:from>
    <xdr:to>
      <xdr:col>14</xdr:col>
      <xdr:colOff>28575</xdr:colOff>
      <xdr:row>58</xdr:row>
      <xdr:rowOff>163215</xdr:rowOff>
    </xdr:to>
    <xdr:cxnSp macro="">
      <xdr:nvCxnSpPr>
        <xdr:cNvPr id="349" name="直線コネクタ 348"/>
        <xdr:cNvCxnSpPr/>
      </xdr:nvCxnSpPr>
      <xdr:spPr>
        <a:xfrm>
          <a:off x="8750300" y="10077564"/>
          <a:ext cx="889000" cy="29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84258</xdr:rowOff>
    </xdr:from>
    <xdr:to>
      <xdr:col>14</xdr:col>
      <xdr:colOff>79375</xdr:colOff>
      <xdr:row>59</xdr:row>
      <xdr:rowOff>14408</xdr:rowOff>
    </xdr:to>
    <xdr:sp macro="" textlink="">
      <xdr:nvSpPr>
        <xdr:cNvPr id="350" name="フローチャート : 判断 349"/>
        <xdr:cNvSpPr/>
      </xdr:nvSpPr>
      <xdr:spPr>
        <a:xfrm>
          <a:off x="9588500" y="1002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30935</xdr:rowOff>
    </xdr:from>
    <xdr:ext cx="599010" cy="259045"/>
    <xdr:sp macro="" textlink="">
      <xdr:nvSpPr>
        <xdr:cNvPr id="351" name="テキスト ボックス 350"/>
        <xdr:cNvSpPr txBox="1"/>
      </xdr:nvSpPr>
      <xdr:spPr>
        <a:xfrm>
          <a:off x="9339794" y="9803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106,092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133464</xdr:rowOff>
    </xdr:from>
    <xdr:to>
      <xdr:col>12</xdr:col>
      <xdr:colOff>511175</xdr:colOff>
      <xdr:row>58</xdr:row>
      <xdr:rowOff>160929</xdr:rowOff>
    </xdr:to>
    <xdr:cxnSp macro="">
      <xdr:nvCxnSpPr>
        <xdr:cNvPr id="352" name="直線コネクタ 351"/>
        <xdr:cNvCxnSpPr/>
      </xdr:nvCxnSpPr>
      <xdr:spPr>
        <a:xfrm flipV="1">
          <a:off x="7861300" y="10077564"/>
          <a:ext cx="889000" cy="2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44274</xdr:rowOff>
    </xdr:from>
    <xdr:to>
      <xdr:col>12</xdr:col>
      <xdr:colOff>561975</xdr:colOff>
      <xdr:row>58</xdr:row>
      <xdr:rowOff>145874</xdr:rowOff>
    </xdr:to>
    <xdr:sp macro="" textlink="">
      <xdr:nvSpPr>
        <xdr:cNvPr id="353" name="フローチャート : 判断 352"/>
        <xdr:cNvSpPr/>
      </xdr:nvSpPr>
      <xdr:spPr>
        <a:xfrm>
          <a:off x="8699500" y="998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162401</xdr:rowOff>
    </xdr:from>
    <xdr:ext cx="599010" cy="259045"/>
    <xdr:sp macro="" textlink="">
      <xdr:nvSpPr>
        <xdr:cNvPr id="354" name="テキスト ボックス 353"/>
        <xdr:cNvSpPr txBox="1"/>
      </xdr:nvSpPr>
      <xdr:spPr>
        <a:xfrm>
          <a:off x="8450794" y="976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158,564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160929</xdr:rowOff>
    </xdr:from>
    <xdr:to>
      <xdr:col>11</xdr:col>
      <xdr:colOff>307975</xdr:colOff>
      <xdr:row>59</xdr:row>
      <xdr:rowOff>12401</xdr:rowOff>
    </xdr:to>
    <xdr:cxnSp macro="">
      <xdr:nvCxnSpPr>
        <xdr:cNvPr id="355" name="直線コネクタ 354"/>
        <xdr:cNvCxnSpPr/>
      </xdr:nvCxnSpPr>
      <xdr:spPr>
        <a:xfrm flipV="1">
          <a:off x="6972300" y="10105029"/>
          <a:ext cx="889000" cy="22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84518</xdr:rowOff>
    </xdr:from>
    <xdr:to>
      <xdr:col>11</xdr:col>
      <xdr:colOff>358775</xdr:colOff>
      <xdr:row>59</xdr:row>
      <xdr:rowOff>14668</xdr:rowOff>
    </xdr:to>
    <xdr:sp macro="" textlink="">
      <xdr:nvSpPr>
        <xdr:cNvPr id="356" name="フローチャート : 判断 355"/>
        <xdr:cNvSpPr/>
      </xdr:nvSpPr>
      <xdr:spPr>
        <a:xfrm>
          <a:off x="7810500" y="1002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31195</xdr:rowOff>
    </xdr:from>
    <xdr:ext cx="599010" cy="259045"/>
    <xdr:sp macro="" textlink="">
      <xdr:nvSpPr>
        <xdr:cNvPr id="357" name="テキスト ボックス 356"/>
        <xdr:cNvSpPr txBox="1"/>
      </xdr:nvSpPr>
      <xdr:spPr>
        <a:xfrm>
          <a:off x="7561794" y="9803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105,751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111519</xdr:rowOff>
    </xdr:from>
    <xdr:to>
      <xdr:col>10</xdr:col>
      <xdr:colOff>155575</xdr:colOff>
      <xdr:row>59</xdr:row>
      <xdr:rowOff>41669</xdr:rowOff>
    </xdr:to>
    <xdr:sp macro="" textlink="">
      <xdr:nvSpPr>
        <xdr:cNvPr id="358" name="フローチャート : 判断 357"/>
        <xdr:cNvSpPr/>
      </xdr:nvSpPr>
      <xdr:spPr>
        <a:xfrm>
          <a:off x="6921500" y="100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58196</xdr:rowOff>
    </xdr:from>
    <xdr:ext cx="534377" cy="259045"/>
    <xdr:sp macro="" textlink="">
      <xdr:nvSpPr>
        <xdr:cNvPr id="359" name="テキスト ボックス 358"/>
        <xdr:cNvSpPr txBox="1"/>
      </xdr:nvSpPr>
      <xdr:spPr>
        <a:xfrm>
          <a:off x="6705111" y="983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70,317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94040</xdr:rowOff>
    </xdr:from>
    <xdr:to>
      <xdr:col>15</xdr:col>
      <xdr:colOff>231775</xdr:colOff>
      <xdr:row>59</xdr:row>
      <xdr:rowOff>24190</xdr:rowOff>
    </xdr:to>
    <xdr:sp macro="" textlink="">
      <xdr:nvSpPr>
        <xdr:cNvPr id="365" name="円/楕円 364"/>
        <xdr:cNvSpPr/>
      </xdr:nvSpPr>
      <xdr:spPr>
        <a:xfrm>
          <a:off x="10426700" y="1003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53417</xdr:rowOff>
    </xdr:from>
    <xdr:ext cx="534377" cy="259045"/>
    <xdr:sp macro="" textlink="">
      <xdr:nvSpPr>
        <xdr:cNvPr id="366" name="普通建設事業費該当値テキスト"/>
        <xdr:cNvSpPr txBox="1"/>
      </xdr:nvSpPr>
      <xdr:spPr>
        <a:xfrm>
          <a:off x="10528300" y="982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93,255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112415</xdr:rowOff>
    </xdr:from>
    <xdr:to>
      <xdr:col>14</xdr:col>
      <xdr:colOff>79375</xdr:colOff>
      <xdr:row>59</xdr:row>
      <xdr:rowOff>42565</xdr:rowOff>
    </xdr:to>
    <xdr:sp macro="" textlink="">
      <xdr:nvSpPr>
        <xdr:cNvPr id="367" name="円/楕円 366"/>
        <xdr:cNvSpPr/>
      </xdr:nvSpPr>
      <xdr:spPr>
        <a:xfrm>
          <a:off x="9588500" y="1005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33692</xdr:rowOff>
    </xdr:from>
    <xdr:ext cx="534377" cy="259045"/>
    <xdr:sp macro="" textlink="">
      <xdr:nvSpPr>
        <xdr:cNvPr id="368" name="テキスト ボックス 367"/>
        <xdr:cNvSpPr txBox="1"/>
      </xdr:nvSpPr>
      <xdr:spPr>
        <a:xfrm>
          <a:off x="9372111" y="1014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69,141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82664</xdr:rowOff>
    </xdr:from>
    <xdr:to>
      <xdr:col>12</xdr:col>
      <xdr:colOff>561975</xdr:colOff>
      <xdr:row>59</xdr:row>
      <xdr:rowOff>12814</xdr:rowOff>
    </xdr:to>
    <xdr:sp macro="" textlink="">
      <xdr:nvSpPr>
        <xdr:cNvPr id="369" name="円/楕円 368"/>
        <xdr:cNvSpPr/>
      </xdr:nvSpPr>
      <xdr:spPr>
        <a:xfrm>
          <a:off x="8699500" y="1002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3941</xdr:rowOff>
    </xdr:from>
    <xdr:ext cx="599010" cy="259045"/>
    <xdr:sp macro="" textlink="">
      <xdr:nvSpPr>
        <xdr:cNvPr id="370" name="テキスト ボックス 369"/>
        <xdr:cNvSpPr txBox="1"/>
      </xdr:nvSpPr>
      <xdr:spPr>
        <a:xfrm>
          <a:off x="8450794" y="10119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108,184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110129</xdr:rowOff>
    </xdr:from>
    <xdr:to>
      <xdr:col>11</xdr:col>
      <xdr:colOff>358775</xdr:colOff>
      <xdr:row>59</xdr:row>
      <xdr:rowOff>40279</xdr:rowOff>
    </xdr:to>
    <xdr:sp macro="" textlink="">
      <xdr:nvSpPr>
        <xdr:cNvPr id="371" name="円/楕円 370"/>
        <xdr:cNvSpPr/>
      </xdr:nvSpPr>
      <xdr:spPr>
        <a:xfrm>
          <a:off x="7810500" y="1005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31406</xdr:rowOff>
    </xdr:from>
    <xdr:ext cx="534377" cy="259045"/>
    <xdr:sp macro="" textlink="">
      <xdr:nvSpPr>
        <xdr:cNvPr id="372" name="テキスト ボックス 371"/>
        <xdr:cNvSpPr txBox="1"/>
      </xdr:nvSpPr>
      <xdr:spPr>
        <a:xfrm>
          <a:off x="7594111" y="1014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72,141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133051</xdr:rowOff>
    </xdr:from>
    <xdr:to>
      <xdr:col>10</xdr:col>
      <xdr:colOff>155575</xdr:colOff>
      <xdr:row>59</xdr:row>
      <xdr:rowOff>63201</xdr:rowOff>
    </xdr:to>
    <xdr:sp macro="" textlink="">
      <xdr:nvSpPr>
        <xdr:cNvPr id="373" name="円/楕円 372"/>
        <xdr:cNvSpPr/>
      </xdr:nvSpPr>
      <xdr:spPr>
        <a:xfrm>
          <a:off x="6921500" y="1007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54328</xdr:rowOff>
    </xdr:from>
    <xdr:ext cx="534377" cy="259045"/>
    <xdr:sp macro="" textlink="">
      <xdr:nvSpPr>
        <xdr:cNvPr id="374" name="テキスト ボックス 373"/>
        <xdr:cNvSpPr txBox="1"/>
      </xdr:nvSpPr>
      <xdr:spPr>
        <a:xfrm>
          <a:off x="6705111" y="10169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42,059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17,038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8" name="テキスト ボックス 387"/>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73</xdr:row>
      <xdr:rowOff>168927</xdr:rowOff>
    </xdr:from>
    <xdr:ext cx="685572" cy="259045"/>
    <xdr:sp macro="" textlink="">
      <xdr:nvSpPr>
        <xdr:cNvPr id="390" name="テキスト ボックス 389"/>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130827</xdr:rowOff>
    </xdr:from>
    <xdr:ext cx="685572" cy="259045"/>
    <xdr:sp macro="" textlink="">
      <xdr:nvSpPr>
        <xdr:cNvPr id="392" name="テキスト ボックス 391"/>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4" name="テキスト ボックス 393"/>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6" name="テキスト ボックス 395"/>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155191</xdr:rowOff>
    </xdr:from>
    <xdr:to>
      <xdr:col>15</xdr:col>
      <xdr:colOff>180340</xdr:colOff>
      <xdr:row>79</xdr:row>
      <xdr:rowOff>44450</xdr:rowOff>
    </xdr:to>
    <xdr:cxnSp macro="">
      <xdr:nvCxnSpPr>
        <xdr:cNvPr id="398" name="直線コネクタ 397"/>
        <xdr:cNvCxnSpPr/>
      </xdr:nvCxnSpPr>
      <xdr:spPr>
        <a:xfrm flipV="1">
          <a:off x="10475595" y="12156691"/>
          <a:ext cx="1270" cy="1432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79747</xdr:rowOff>
    </xdr:from>
    <xdr:ext cx="249299" cy="259045"/>
    <xdr:sp macro="" textlink="">
      <xdr:nvSpPr>
        <xdr:cNvPr id="399" name="普通建設事業費 （ うち新規整備　）最小値テキスト"/>
        <xdr:cNvSpPr txBox="1"/>
      </xdr:nvSpPr>
      <xdr:spPr>
        <a:xfrm>
          <a:off x="10528300" y="136242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101868</xdr:rowOff>
    </xdr:from>
    <xdr:ext cx="690189" cy="259045"/>
    <xdr:sp macro="" textlink="">
      <xdr:nvSpPr>
        <xdr:cNvPr id="401" name="普通建設事業費 （ うち新規整備　）最大値テキスト"/>
        <xdr:cNvSpPr txBox="1"/>
      </xdr:nvSpPr>
      <xdr:spPr>
        <a:xfrm>
          <a:off x="10528300" y="119319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1,879,671</a:t>
          </a:r>
          <a:endParaRPr kumimoji="1" lang="ja-JP" altLang="en-US" sz="1000" b="1">
            <a:latin typeface="ＭＳ Ｐゴシック"/>
          </a:endParaRPr>
        </a:p>
      </xdr:txBody>
    </xdr:sp>
    <xdr:clientData/>
  </xdr:oneCellAnchor>
  <xdr:twoCellAnchor>
    <xdr:from>
      <xdr:col>15</xdr:col>
      <xdr:colOff>92075</xdr:colOff>
      <xdr:row>70</xdr:row>
      <xdr:rowOff>155191</xdr:rowOff>
    </xdr:from>
    <xdr:to>
      <xdr:col>15</xdr:col>
      <xdr:colOff>269875</xdr:colOff>
      <xdr:row>70</xdr:row>
      <xdr:rowOff>155191</xdr:rowOff>
    </xdr:to>
    <xdr:cxnSp macro="">
      <xdr:nvCxnSpPr>
        <xdr:cNvPr id="402" name="直線コネクタ 401"/>
        <xdr:cNvCxnSpPr/>
      </xdr:nvCxnSpPr>
      <xdr:spPr>
        <a:xfrm>
          <a:off x="10388600" y="12156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22310</xdr:rowOff>
    </xdr:from>
    <xdr:to>
      <xdr:col>15</xdr:col>
      <xdr:colOff>180975</xdr:colOff>
      <xdr:row>79</xdr:row>
      <xdr:rowOff>26863</xdr:rowOff>
    </xdr:to>
    <xdr:cxnSp macro="">
      <xdr:nvCxnSpPr>
        <xdr:cNvPr id="403" name="直線コネクタ 402"/>
        <xdr:cNvCxnSpPr/>
      </xdr:nvCxnSpPr>
      <xdr:spPr>
        <a:xfrm>
          <a:off x="9639300" y="13566860"/>
          <a:ext cx="838200" cy="4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168648</xdr:rowOff>
    </xdr:from>
    <xdr:ext cx="534377" cy="259045"/>
    <xdr:sp macro="" textlink="">
      <xdr:nvSpPr>
        <xdr:cNvPr id="404" name="普通建設事業費 （ うち新規整備　）平均値テキスト"/>
        <xdr:cNvSpPr txBox="1"/>
      </xdr:nvSpPr>
      <xdr:spPr>
        <a:xfrm>
          <a:off x="10528300" y="13370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25,367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145771</xdr:rowOff>
    </xdr:from>
    <xdr:to>
      <xdr:col>15</xdr:col>
      <xdr:colOff>231775</xdr:colOff>
      <xdr:row>79</xdr:row>
      <xdr:rowOff>75921</xdr:rowOff>
    </xdr:to>
    <xdr:sp macro="" textlink="">
      <xdr:nvSpPr>
        <xdr:cNvPr id="405" name="フローチャート : 判断 404"/>
        <xdr:cNvSpPr/>
      </xdr:nvSpPr>
      <xdr:spPr>
        <a:xfrm>
          <a:off x="10426700" y="1351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6252</xdr:rowOff>
    </xdr:from>
    <xdr:to>
      <xdr:col>14</xdr:col>
      <xdr:colOff>28575</xdr:colOff>
      <xdr:row>79</xdr:row>
      <xdr:rowOff>22310</xdr:rowOff>
    </xdr:to>
    <xdr:cxnSp macro="">
      <xdr:nvCxnSpPr>
        <xdr:cNvPr id="406" name="直線コネクタ 405"/>
        <xdr:cNvCxnSpPr/>
      </xdr:nvCxnSpPr>
      <xdr:spPr>
        <a:xfrm>
          <a:off x="8750300" y="13550802"/>
          <a:ext cx="889000" cy="1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118768</xdr:rowOff>
    </xdr:from>
    <xdr:to>
      <xdr:col>14</xdr:col>
      <xdr:colOff>79375</xdr:colOff>
      <xdr:row>79</xdr:row>
      <xdr:rowOff>48918</xdr:rowOff>
    </xdr:to>
    <xdr:sp macro="" textlink="">
      <xdr:nvSpPr>
        <xdr:cNvPr id="407" name="フローチャート : 判断 406"/>
        <xdr:cNvSpPr/>
      </xdr:nvSpPr>
      <xdr:spPr>
        <a:xfrm>
          <a:off x="9588500" y="1349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65445</xdr:rowOff>
    </xdr:from>
    <xdr:ext cx="534377" cy="259045"/>
    <xdr:sp macro="" textlink="">
      <xdr:nvSpPr>
        <xdr:cNvPr id="408" name="テキスト ボックス 407"/>
        <xdr:cNvSpPr txBox="1"/>
      </xdr:nvSpPr>
      <xdr:spPr>
        <a:xfrm>
          <a:off x="9372111" y="13267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60,803</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81141</xdr:rowOff>
    </xdr:from>
    <xdr:to>
      <xdr:col>12</xdr:col>
      <xdr:colOff>561975</xdr:colOff>
      <xdr:row>79</xdr:row>
      <xdr:rowOff>11291</xdr:rowOff>
    </xdr:to>
    <xdr:sp macro="" textlink="">
      <xdr:nvSpPr>
        <xdr:cNvPr id="409" name="フローチャート : 判断 408"/>
        <xdr:cNvSpPr/>
      </xdr:nvSpPr>
      <xdr:spPr>
        <a:xfrm>
          <a:off x="8699500" y="13454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77</xdr:row>
      <xdr:rowOff>27818</xdr:rowOff>
    </xdr:from>
    <xdr:ext cx="599010" cy="259045"/>
    <xdr:sp macro="" textlink="">
      <xdr:nvSpPr>
        <xdr:cNvPr id="410" name="テキスト ボックス 409"/>
        <xdr:cNvSpPr txBox="1"/>
      </xdr:nvSpPr>
      <xdr:spPr>
        <a:xfrm>
          <a:off x="8450794" y="13229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147513</xdr:rowOff>
    </xdr:from>
    <xdr:to>
      <xdr:col>15</xdr:col>
      <xdr:colOff>231775</xdr:colOff>
      <xdr:row>79</xdr:row>
      <xdr:rowOff>77663</xdr:rowOff>
    </xdr:to>
    <xdr:sp macro="" textlink="">
      <xdr:nvSpPr>
        <xdr:cNvPr id="416" name="円/楕円 415"/>
        <xdr:cNvSpPr/>
      </xdr:nvSpPr>
      <xdr:spPr>
        <a:xfrm>
          <a:off x="10426700" y="1352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124197</xdr:rowOff>
    </xdr:from>
    <xdr:ext cx="534377" cy="259045"/>
    <xdr:sp macro="" textlink="">
      <xdr:nvSpPr>
        <xdr:cNvPr id="417" name="普通建設事業費 （ うち新規整備　）該当値テキスト"/>
        <xdr:cNvSpPr txBox="1"/>
      </xdr:nvSpPr>
      <xdr:spPr>
        <a:xfrm>
          <a:off x="10528300" y="1349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23,079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142960</xdr:rowOff>
    </xdr:from>
    <xdr:to>
      <xdr:col>14</xdr:col>
      <xdr:colOff>79375</xdr:colOff>
      <xdr:row>79</xdr:row>
      <xdr:rowOff>73110</xdr:rowOff>
    </xdr:to>
    <xdr:sp macro="" textlink="">
      <xdr:nvSpPr>
        <xdr:cNvPr id="418" name="円/楕円 417"/>
        <xdr:cNvSpPr/>
      </xdr:nvSpPr>
      <xdr:spPr>
        <a:xfrm>
          <a:off x="9588500" y="1351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64237</xdr:rowOff>
    </xdr:from>
    <xdr:ext cx="534377" cy="259045"/>
    <xdr:sp macro="" textlink="">
      <xdr:nvSpPr>
        <xdr:cNvPr id="419" name="テキスト ボックス 418"/>
        <xdr:cNvSpPr txBox="1"/>
      </xdr:nvSpPr>
      <xdr:spPr>
        <a:xfrm>
          <a:off x="9372111" y="13608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29,055</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126902</xdr:rowOff>
    </xdr:from>
    <xdr:to>
      <xdr:col>12</xdr:col>
      <xdr:colOff>561975</xdr:colOff>
      <xdr:row>79</xdr:row>
      <xdr:rowOff>57052</xdr:rowOff>
    </xdr:to>
    <xdr:sp macro="" textlink="">
      <xdr:nvSpPr>
        <xdr:cNvPr id="420" name="円/楕円 419"/>
        <xdr:cNvSpPr/>
      </xdr:nvSpPr>
      <xdr:spPr>
        <a:xfrm>
          <a:off x="8699500" y="1350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48179</xdr:rowOff>
    </xdr:from>
    <xdr:ext cx="534377" cy="259045"/>
    <xdr:sp macro="" textlink="">
      <xdr:nvSpPr>
        <xdr:cNvPr id="421" name="テキスト ボックス 420"/>
        <xdr:cNvSpPr txBox="1"/>
      </xdr:nvSpPr>
      <xdr:spPr>
        <a:xfrm>
          <a:off x="8483111" y="1359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50,128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28,624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5" name="テキスト ボックス 43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7" name="テキスト ボックス 43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9" name="テキスト ボックス 43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1" name="テキスト ボックス 44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99289</xdr:rowOff>
    </xdr:from>
    <xdr:to>
      <xdr:col>15</xdr:col>
      <xdr:colOff>180340</xdr:colOff>
      <xdr:row>98</xdr:row>
      <xdr:rowOff>133386</xdr:rowOff>
    </xdr:to>
    <xdr:cxnSp macro="">
      <xdr:nvCxnSpPr>
        <xdr:cNvPr id="443" name="直線コネクタ 442"/>
        <xdr:cNvCxnSpPr/>
      </xdr:nvCxnSpPr>
      <xdr:spPr>
        <a:xfrm flipV="1">
          <a:off x="10475595" y="15872689"/>
          <a:ext cx="1270" cy="1062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137213</xdr:rowOff>
    </xdr:from>
    <xdr:ext cx="469744" cy="259045"/>
    <xdr:sp macro="" textlink="">
      <xdr:nvSpPr>
        <xdr:cNvPr id="444" name="普通建設事業費 （ うち更新整備　）最小値テキスト"/>
        <xdr:cNvSpPr txBox="1"/>
      </xdr:nvSpPr>
      <xdr:spPr>
        <a:xfrm>
          <a:off x="10528300" y="16939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1,381</a:t>
          </a:r>
          <a:endParaRPr kumimoji="1" lang="ja-JP" altLang="en-US" sz="1000" b="1">
            <a:latin typeface="ＭＳ Ｐゴシック"/>
          </a:endParaRPr>
        </a:p>
      </xdr:txBody>
    </xdr:sp>
    <xdr:clientData/>
  </xdr:oneCellAnchor>
  <xdr:twoCellAnchor>
    <xdr:from>
      <xdr:col>15</xdr:col>
      <xdr:colOff>92075</xdr:colOff>
      <xdr:row>98</xdr:row>
      <xdr:rowOff>133386</xdr:rowOff>
    </xdr:from>
    <xdr:to>
      <xdr:col>15</xdr:col>
      <xdr:colOff>269875</xdr:colOff>
      <xdr:row>98</xdr:row>
      <xdr:rowOff>133386</xdr:rowOff>
    </xdr:to>
    <xdr:cxnSp macro="">
      <xdr:nvCxnSpPr>
        <xdr:cNvPr id="445" name="直線コネクタ 444"/>
        <xdr:cNvCxnSpPr/>
      </xdr:nvCxnSpPr>
      <xdr:spPr>
        <a:xfrm>
          <a:off x="10388600" y="1693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45966</xdr:rowOff>
    </xdr:from>
    <xdr:ext cx="599010" cy="259045"/>
    <xdr:sp macro="" textlink="">
      <xdr:nvSpPr>
        <xdr:cNvPr id="446" name="普通建設事業費 （ うち更新整備　）最大値テキスト"/>
        <xdr:cNvSpPr txBox="1"/>
      </xdr:nvSpPr>
      <xdr:spPr>
        <a:xfrm>
          <a:off x="10528300" y="15647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233,839</a:t>
          </a:r>
          <a:endParaRPr kumimoji="1" lang="ja-JP" altLang="en-US" sz="1000" b="1">
            <a:latin typeface="ＭＳ Ｐゴシック"/>
          </a:endParaRPr>
        </a:p>
      </xdr:txBody>
    </xdr:sp>
    <xdr:clientData/>
  </xdr:oneCellAnchor>
  <xdr:twoCellAnchor>
    <xdr:from>
      <xdr:col>15</xdr:col>
      <xdr:colOff>92075</xdr:colOff>
      <xdr:row>92</xdr:row>
      <xdr:rowOff>99289</xdr:rowOff>
    </xdr:from>
    <xdr:to>
      <xdr:col>15</xdr:col>
      <xdr:colOff>269875</xdr:colOff>
      <xdr:row>92</xdr:row>
      <xdr:rowOff>99289</xdr:rowOff>
    </xdr:to>
    <xdr:cxnSp macro="">
      <xdr:nvCxnSpPr>
        <xdr:cNvPr id="447" name="直線コネクタ 446"/>
        <xdr:cNvCxnSpPr/>
      </xdr:nvCxnSpPr>
      <xdr:spPr>
        <a:xfrm>
          <a:off x="10388600" y="15872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69858</xdr:rowOff>
    </xdr:from>
    <xdr:to>
      <xdr:col>15</xdr:col>
      <xdr:colOff>180975</xdr:colOff>
      <xdr:row>97</xdr:row>
      <xdr:rowOff>168193</xdr:rowOff>
    </xdr:to>
    <xdr:cxnSp macro="">
      <xdr:nvCxnSpPr>
        <xdr:cNvPr id="448" name="直線コネクタ 447"/>
        <xdr:cNvCxnSpPr/>
      </xdr:nvCxnSpPr>
      <xdr:spPr>
        <a:xfrm flipV="1">
          <a:off x="9639300" y="16700508"/>
          <a:ext cx="838200" cy="98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37385</xdr:rowOff>
    </xdr:from>
    <xdr:ext cx="534377" cy="259045"/>
    <xdr:sp macro="" textlink="">
      <xdr:nvSpPr>
        <xdr:cNvPr id="449" name="普通建設事業費 （ うち更新整備　）平均値テキスト"/>
        <xdr:cNvSpPr txBox="1"/>
      </xdr:nvSpPr>
      <xdr:spPr>
        <a:xfrm>
          <a:off x="10528300" y="16668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44,049</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58958</xdr:rowOff>
    </xdr:from>
    <xdr:to>
      <xdr:col>15</xdr:col>
      <xdr:colOff>231775</xdr:colOff>
      <xdr:row>97</xdr:row>
      <xdr:rowOff>160558</xdr:rowOff>
    </xdr:to>
    <xdr:sp macro="" textlink="">
      <xdr:nvSpPr>
        <xdr:cNvPr id="450" name="フローチャート : 判断 449"/>
        <xdr:cNvSpPr/>
      </xdr:nvSpPr>
      <xdr:spPr>
        <a:xfrm>
          <a:off x="10426700" y="1668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140167</xdr:rowOff>
    </xdr:from>
    <xdr:to>
      <xdr:col>14</xdr:col>
      <xdr:colOff>28575</xdr:colOff>
      <xdr:row>97</xdr:row>
      <xdr:rowOff>168193</xdr:rowOff>
    </xdr:to>
    <xdr:cxnSp macro="">
      <xdr:nvCxnSpPr>
        <xdr:cNvPr id="451" name="直線コネクタ 450"/>
        <xdr:cNvCxnSpPr/>
      </xdr:nvCxnSpPr>
      <xdr:spPr>
        <a:xfrm>
          <a:off x="8750300" y="16770817"/>
          <a:ext cx="889000" cy="28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111998</xdr:rowOff>
    </xdr:from>
    <xdr:to>
      <xdr:col>14</xdr:col>
      <xdr:colOff>79375</xdr:colOff>
      <xdr:row>98</xdr:row>
      <xdr:rowOff>42148</xdr:rowOff>
    </xdr:to>
    <xdr:sp macro="" textlink="">
      <xdr:nvSpPr>
        <xdr:cNvPr id="452" name="フローチャート : 判断 451"/>
        <xdr:cNvSpPr/>
      </xdr:nvSpPr>
      <xdr:spPr>
        <a:xfrm>
          <a:off x="9588500" y="16742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58675</xdr:rowOff>
    </xdr:from>
    <xdr:ext cx="534377" cy="259045"/>
    <xdr:sp macro="" textlink="">
      <xdr:nvSpPr>
        <xdr:cNvPr id="453" name="テキスト ボックス 452"/>
        <xdr:cNvSpPr txBox="1"/>
      </xdr:nvSpPr>
      <xdr:spPr>
        <a:xfrm>
          <a:off x="9372111" y="1651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32,448</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133641</xdr:rowOff>
    </xdr:from>
    <xdr:to>
      <xdr:col>12</xdr:col>
      <xdr:colOff>561975</xdr:colOff>
      <xdr:row>98</xdr:row>
      <xdr:rowOff>63791</xdr:rowOff>
    </xdr:to>
    <xdr:sp macro="" textlink="">
      <xdr:nvSpPr>
        <xdr:cNvPr id="454" name="フローチャート : 判断 453"/>
        <xdr:cNvSpPr/>
      </xdr:nvSpPr>
      <xdr:spPr>
        <a:xfrm>
          <a:off x="8699500" y="1676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54918</xdr:rowOff>
    </xdr:from>
    <xdr:ext cx="534377" cy="259045"/>
    <xdr:sp macro="" textlink="">
      <xdr:nvSpPr>
        <xdr:cNvPr id="455" name="テキスト ボックス 454"/>
        <xdr:cNvSpPr txBox="1"/>
      </xdr:nvSpPr>
      <xdr:spPr>
        <a:xfrm>
          <a:off x="8483111" y="1685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27,714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6" name="テキスト ボックス 45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7" name="テキスト ボックス 45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8" name="テキスト ボックス 45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9" name="テキスト ボックス 45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0" name="テキスト ボックス 45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19058</xdr:rowOff>
    </xdr:from>
    <xdr:to>
      <xdr:col>15</xdr:col>
      <xdr:colOff>231775</xdr:colOff>
      <xdr:row>97</xdr:row>
      <xdr:rowOff>120658</xdr:rowOff>
    </xdr:to>
    <xdr:sp macro="" textlink="">
      <xdr:nvSpPr>
        <xdr:cNvPr id="461" name="円/楕円 460"/>
        <xdr:cNvSpPr/>
      </xdr:nvSpPr>
      <xdr:spPr>
        <a:xfrm>
          <a:off x="10426700" y="1664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41935</xdr:rowOff>
    </xdr:from>
    <xdr:ext cx="534377" cy="259045"/>
    <xdr:sp macro="" textlink="">
      <xdr:nvSpPr>
        <xdr:cNvPr id="462" name="普通建設事業費 （ うち更新整備　）該当値テキスト"/>
        <xdr:cNvSpPr txBox="1"/>
      </xdr:nvSpPr>
      <xdr:spPr>
        <a:xfrm>
          <a:off x="10528300" y="1650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52,776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117393</xdr:rowOff>
    </xdr:from>
    <xdr:to>
      <xdr:col>14</xdr:col>
      <xdr:colOff>79375</xdr:colOff>
      <xdr:row>98</xdr:row>
      <xdr:rowOff>47543</xdr:rowOff>
    </xdr:to>
    <xdr:sp macro="" textlink="">
      <xdr:nvSpPr>
        <xdr:cNvPr id="463" name="円/楕円 462"/>
        <xdr:cNvSpPr/>
      </xdr:nvSpPr>
      <xdr:spPr>
        <a:xfrm>
          <a:off x="9588500" y="1674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38670</xdr:rowOff>
    </xdr:from>
    <xdr:ext cx="534377" cy="259045"/>
    <xdr:sp macro="" textlink="">
      <xdr:nvSpPr>
        <xdr:cNvPr id="464" name="テキスト ボックス 463"/>
        <xdr:cNvSpPr txBox="1"/>
      </xdr:nvSpPr>
      <xdr:spPr>
        <a:xfrm>
          <a:off x="9372111" y="1684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31,268</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89367</xdr:rowOff>
    </xdr:from>
    <xdr:to>
      <xdr:col>12</xdr:col>
      <xdr:colOff>561975</xdr:colOff>
      <xdr:row>98</xdr:row>
      <xdr:rowOff>19517</xdr:rowOff>
    </xdr:to>
    <xdr:sp macro="" textlink="">
      <xdr:nvSpPr>
        <xdr:cNvPr id="465" name="円/楕円 464"/>
        <xdr:cNvSpPr/>
      </xdr:nvSpPr>
      <xdr:spPr>
        <a:xfrm>
          <a:off x="8699500" y="1672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36044</xdr:rowOff>
    </xdr:from>
    <xdr:ext cx="534377" cy="259045"/>
    <xdr:sp macro="" textlink="">
      <xdr:nvSpPr>
        <xdr:cNvPr id="466" name="テキスト ボックス 465"/>
        <xdr:cNvSpPr txBox="1"/>
      </xdr:nvSpPr>
      <xdr:spPr>
        <a:xfrm>
          <a:off x="8483111" y="1649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37,398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7" name="直線コネクタ 47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8" name="テキスト ボックス 47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9" name="直線コネクタ 47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0" name="テキスト ボックス 479"/>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1" name="直線コネクタ 48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2" name="テキスト ボックス 481"/>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3" name="直線コネクタ 48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4" name="テキスト ボックス 483"/>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5" name="直線コネクタ 48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6" name="テキスト ボックス 48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21066</xdr:rowOff>
    </xdr:from>
    <xdr:to>
      <xdr:col>23</xdr:col>
      <xdr:colOff>516889</xdr:colOff>
      <xdr:row>38</xdr:row>
      <xdr:rowOff>139700</xdr:rowOff>
    </xdr:to>
    <xdr:cxnSp macro="">
      <xdr:nvCxnSpPr>
        <xdr:cNvPr id="488" name="直線コネクタ 487"/>
        <xdr:cNvCxnSpPr/>
      </xdr:nvCxnSpPr>
      <xdr:spPr>
        <a:xfrm flipV="1">
          <a:off x="16317595" y="5507466"/>
          <a:ext cx="1269" cy="1147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9799</xdr:rowOff>
    </xdr:from>
    <xdr:ext cx="249299" cy="259045"/>
    <xdr:sp macro="" textlink="">
      <xdr:nvSpPr>
        <xdr:cNvPr id="489" name="災害復旧事業費最小値テキスト"/>
        <xdr:cNvSpPr txBox="1"/>
      </xdr:nvSpPr>
      <xdr:spPr>
        <a:xfrm>
          <a:off x="16370300" y="66963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0" name="直線コネクタ 48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139193</xdr:rowOff>
    </xdr:from>
    <xdr:ext cx="599010" cy="259045"/>
    <xdr:sp macro="" textlink="">
      <xdr:nvSpPr>
        <xdr:cNvPr id="491" name="災害復旧事業費最大値テキスト"/>
        <xdr:cNvSpPr txBox="1"/>
      </xdr:nvSpPr>
      <xdr:spPr>
        <a:xfrm>
          <a:off x="16370300" y="5282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501,896</a:t>
          </a:r>
          <a:endParaRPr kumimoji="1" lang="ja-JP" altLang="en-US" sz="1000" b="1">
            <a:latin typeface="ＭＳ Ｐゴシック"/>
          </a:endParaRPr>
        </a:p>
      </xdr:txBody>
    </xdr:sp>
    <xdr:clientData/>
  </xdr:oneCellAnchor>
  <xdr:twoCellAnchor>
    <xdr:from>
      <xdr:col>23</xdr:col>
      <xdr:colOff>428625</xdr:colOff>
      <xdr:row>32</xdr:row>
      <xdr:rowOff>21066</xdr:rowOff>
    </xdr:from>
    <xdr:to>
      <xdr:col>23</xdr:col>
      <xdr:colOff>606425</xdr:colOff>
      <xdr:row>32</xdr:row>
      <xdr:rowOff>21066</xdr:rowOff>
    </xdr:to>
    <xdr:cxnSp macro="">
      <xdr:nvCxnSpPr>
        <xdr:cNvPr id="492" name="直線コネクタ 491"/>
        <xdr:cNvCxnSpPr/>
      </xdr:nvCxnSpPr>
      <xdr:spPr>
        <a:xfrm>
          <a:off x="16230600" y="5507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134851</xdr:rowOff>
    </xdr:from>
    <xdr:to>
      <xdr:col>23</xdr:col>
      <xdr:colOff>517525</xdr:colOff>
      <xdr:row>38</xdr:row>
      <xdr:rowOff>138068</xdr:rowOff>
    </xdr:to>
    <xdr:cxnSp macro="">
      <xdr:nvCxnSpPr>
        <xdr:cNvPr id="493" name="直線コネクタ 492"/>
        <xdr:cNvCxnSpPr/>
      </xdr:nvCxnSpPr>
      <xdr:spPr>
        <a:xfrm flipV="1">
          <a:off x="15481300" y="6649951"/>
          <a:ext cx="8382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98699</xdr:rowOff>
    </xdr:from>
    <xdr:ext cx="469744" cy="259045"/>
    <xdr:sp macro="" textlink="">
      <xdr:nvSpPr>
        <xdr:cNvPr id="494" name="災害復旧事業費平均値テキスト"/>
        <xdr:cNvSpPr txBox="1"/>
      </xdr:nvSpPr>
      <xdr:spPr>
        <a:xfrm>
          <a:off x="16370300" y="64423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75822</xdr:rowOff>
    </xdr:from>
    <xdr:to>
      <xdr:col>23</xdr:col>
      <xdr:colOff>568325</xdr:colOff>
      <xdr:row>39</xdr:row>
      <xdr:rowOff>5972</xdr:rowOff>
    </xdr:to>
    <xdr:sp macro="" textlink="">
      <xdr:nvSpPr>
        <xdr:cNvPr id="495" name="フローチャート : 判断 494"/>
        <xdr:cNvSpPr/>
      </xdr:nvSpPr>
      <xdr:spPr>
        <a:xfrm>
          <a:off x="16268700" y="6590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134696</xdr:rowOff>
    </xdr:from>
    <xdr:to>
      <xdr:col>22</xdr:col>
      <xdr:colOff>365125</xdr:colOff>
      <xdr:row>38</xdr:row>
      <xdr:rowOff>138068</xdr:rowOff>
    </xdr:to>
    <xdr:cxnSp macro="">
      <xdr:nvCxnSpPr>
        <xdr:cNvPr id="496" name="直線コネクタ 495"/>
        <xdr:cNvCxnSpPr/>
      </xdr:nvCxnSpPr>
      <xdr:spPr>
        <a:xfrm>
          <a:off x="14592300" y="6649796"/>
          <a:ext cx="889000" cy="3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71716</xdr:rowOff>
    </xdr:from>
    <xdr:to>
      <xdr:col>22</xdr:col>
      <xdr:colOff>415925</xdr:colOff>
      <xdr:row>39</xdr:row>
      <xdr:rowOff>1866</xdr:rowOff>
    </xdr:to>
    <xdr:sp macro="" textlink="">
      <xdr:nvSpPr>
        <xdr:cNvPr id="497" name="フローチャート : 判断 496"/>
        <xdr:cNvSpPr/>
      </xdr:nvSpPr>
      <xdr:spPr>
        <a:xfrm>
          <a:off x="15430500" y="658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18393</xdr:rowOff>
    </xdr:from>
    <xdr:ext cx="469744" cy="259045"/>
    <xdr:sp macro="" textlink="">
      <xdr:nvSpPr>
        <xdr:cNvPr id="498" name="テキスト ボックス 497"/>
        <xdr:cNvSpPr txBox="1"/>
      </xdr:nvSpPr>
      <xdr:spPr>
        <a:xfrm>
          <a:off x="15246427" y="6362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126992</xdr:rowOff>
    </xdr:from>
    <xdr:to>
      <xdr:col>21</xdr:col>
      <xdr:colOff>161925</xdr:colOff>
      <xdr:row>38</xdr:row>
      <xdr:rowOff>134696</xdr:rowOff>
    </xdr:to>
    <xdr:cxnSp macro="">
      <xdr:nvCxnSpPr>
        <xdr:cNvPr id="499" name="直線コネクタ 498"/>
        <xdr:cNvCxnSpPr/>
      </xdr:nvCxnSpPr>
      <xdr:spPr>
        <a:xfrm>
          <a:off x="13703300" y="6642092"/>
          <a:ext cx="889000" cy="7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52528</xdr:rowOff>
    </xdr:from>
    <xdr:to>
      <xdr:col>21</xdr:col>
      <xdr:colOff>212725</xdr:colOff>
      <xdr:row>38</xdr:row>
      <xdr:rowOff>154128</xdr:rowOff>
    </xdr:to>
    <xdr:sp macro="" textlink="">
      <xdr:nvSpPr>
        <xdr:cNvPr id="500" name="フローチャート : 判断 499"/>
        <xdr:cNvSpPr/>
      </xdr:nvSpPr>
      <xdr:spPr>
        <a:xfrm>
          <a:off x="14541500" y="656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170654</xdr:rowOff>
    </xdr:from>
    <xdr:ext cx="534377" cy="259045"/>
    <xdr:sp macro="" textlink="">
      <xdr:nvSpPr>
        <xdr:cNvPr id="501" name="テキスト ボックス 500"/>
        <xdr:cNvSpPr txBox="1"/>
      </xdr:nvSpPr>
      <xdr:spPr>
        <a:xfrm>
          <a:off x="14325111" y="6342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15,911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50064</xdr:rowOff>
    </xdr:from>
    <xdr:to>
      <xdr:col>19</xdr:col>
      <xdr:colOff>644525</xdr:colOff>
      <xdr:row>38</xdr:row>
      <xdr:rowOff>126992</xdr:rowOff>
    </xdr:to>
    <xdr:cxnSp macro="">
      <xdr:nvCxnSpPr>
        <xdr:cNvPr id="502" name="直線コネクタ 501"/>
        <xdr:cNvCxnSpPr/>
      </xdr:nvCxnSpPr>
      <xdr:spPr>
        <a:xfrm>
          <a:off x="12814300" y="6565164"/>
          <a:ext cx="889000" cy="76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49078</xdr:rowOff>
    </xdr:from>
    <xdr:to>
      <xdr:col>20</xdr:col>
      <xdr:colOff>9525</xdr:colOff>
      <xdr:row>38</xdr:row>
      <xdr:rowOff>150678</xdr:rowOff>
    </xdr:to>
    <xdr:sp macro="" textlink="">
      <xdr:nvSpPr>
        <xdr:cNvPr id="503" name="フローチャート : 判断 502"/>
        <xdr:cNvSpPr/>
      </xdr:nvSpPr>
      <xdr:spPr>
        <a:xfrm>
          <a:off x="13652500" y="656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167205</xdr:rowOff>
    </xdr:from>
    <xdr:ext cx="534377" cy="259045"/>
    <xdr:sp macro="" textlink="">
      <xdr:nvSpPr>
        <xdr:cNvPr id="504" name="テキスト ボックス 503"/>
        <xdr:cNvSpPr txBox="1"/>
      </xdr:nvSpPr>
      <xdr:spPr>
        <a:xfrm>
          <a:off x="13436111" y="633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17,420</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57310</xdr:rowOff>
    </xdr:from>
    <xdr:to>
      <xdr:col>18</xdr:col>
      <xdr:colOff>492125</xdr:colOff>
      <xdr:row>38</xdr:row>
      <xdr:rowOff>158910</xdr:rowOff>
    </xdr:to>
    <xdr:sp macro="" textlink="">
      <xdr:nvSpPr>
        <xdr:cNvPr id="505" name="フローチャート : 判断 504"/>
        <xdr:cNvSpPr/>
      </xdr:nvSpPr>
      <xdr:spPr>
        <a:xfrm>
          <a:off x="12763500" y="657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150037</xdr:rowOff>
    </xdr:from>
    <xdr:ext cx="534377" cy="259045"/>
    <xdr:sp macro="" textlink="">
      <xdr:nvSpPr>
        <xdr:cNvPr id="506" name="テキスト ボックス 505"/>
        <xdr:cNvSpPr txBox="1"/>
      </xdr:nvSpPr>
      <xdr:spPr>
        <a:xfrm>
          <a:off x="12547111" y="666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7" name="テキスト ボックス 50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8" name="テキスト ボックス 50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9" name="テキスト ボックス 50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0" name="テキスト ボックス 50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1" name="テキスト ボックス 51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84051</xdr:rowOff>
    </xdr:from>
    <xdr:to>
      <xdr:col>23</xdr:col>
      <xdr:colOff>568325</xdr:colOff>
      <xdr:row>39</xdr:row>
      <xdr:rowOff>14201</xdr:rowOff>
    </xdr:to>
    <xdr:sp macro="" textlink="">
      <xdr:nvSpPr>
        <xdr:cNvPr id="512" name="円/楕円 511"/>
        <xdr:cNvSpPr/>
      </xdr:nvSpPr>
      <xdr:spPr>
        <a:xfrm>
          <a:off x="16268700" y="659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54248</xdr:rowOff>
    </xdr:from>
    <xdr:ext cx="469744" cy="259045"/>
    <xdr:sp macro="" textlink="">
      <xdr:nvSpPr>
        <xdr:cNvPr id="513" name="災害復旧事業費該当値テキスト"/>
        <xdr:cNvSpPr txBox="1"/>
      </xdr:nvSpPr>
      <xdr:spPr>
        <a:xfrm>
          <a:off x="16370300" y="6569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2,121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87268</xdr:rowOff>
    </xdr:from>
    <xdr:to>
      <xdr:col>22</xdr:col>
      <xdr:colOff>415925</xdr:colOff>
      <xdr:row>39</xdr:row>
      <xdr:rowOff>17418</xdr:rowOff>
    </xdr:to>
    <xdr:sp macro="" textlink="">
      <xdr:nvSpPr>
        <xdr:cNvPr id="514" name="円/楕円 513"/>
        <xdr:cNvSpPr/>
      </xdr:nvSpPr>
      <xdr:spPr>
        <a:xfrm>
          <a:off x="15430500" y="660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8545</xdr:rowOff>
    </xdr:from>
    <xdr:ext cx="378565" cy="259045"/>
    <xdr:sp macro="" textlink="">
      <xdr:nvSpPr>
        <xdr:cNvPr id="515" name="テキスト ボックス 514"/>
        <xdr:cNvSpPr txBox="1"/>
      </xdr:nvSpPr>
      <xdr:spPr>
        <a:xfrm>
          <a:off x="15292017" y="6695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83896</xdr:rowOff>
    </xdr:from>
    <xdr:to>
      <xdr:col>21</xdr:col>
      <xdr:colOff>212725</xdr:colOff>
      <xdr:row>39</xdr:row>
      <xdr:rowOff>14046</xdr:rowOff>
    </xdr:to>
    <xdr:sp macro="" textlink="">
      <xdr:nvSpPr>
        <xdr:cNvPr id="516" name="円/楕円 515"/>
        <xdr:cNvSpPr/>
      </xdr:nvSpPr>
      <xdr:spPr>
        <a:xfrm>
          <a:off x="14541500" y="659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5173</xdr:rowOff>
    </xdr:from>
    <xdr:ext cx="469744" cy="259045"/>
    <xdr:sp macro="" textlink="">
      <xdr:nvSpPr>
        <xdr:cNvPr id="517" name="テキスト ボックス 516"/>
        <xdr:cNvSpPr txBox="1"/>
      </xdr:nvSpPr>
      <xdr:spPr>
        <a:xfrm>
          <a:off x="14357427" y="6691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76192</xdr:rowOff>
    </xdr:from>
    <xdr:to>
      <xdr:col>20</xdr:col>
      <xdr:colOff>9525</xdr:colOff>
      <xdr:row>39</xdr:row>
      <xdr:rowOff>6342</xdr:rowOff>
    </xdr:to>
    <xdr:sp macro="" textlink="">
      <xdr:nvSpPr>
        <xdr:cNvPr id="518" name="円/楕円 517"/>
        <xdr:cNvSpPr/>
      </xdr:nvSpPr>
      <xdr:spPr>
        <a:xfrm>
          <a:off x="13652500" y="659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168919</xdr:rowOff>
    </xdr:from>
    <xdr:ext cx="469744" cy="259045"/>
    <xdr:sp macro="" textlink="">
      <xdr:nvSpPr>
        <xdr:cNvPr id="519" name="テキスト ボックス 518"/>
        <xdr:cNvSpPr txBox="1"/>
      </xdr:nvSpPr>
      <xdr:spPr>
        <a:xfrm>
          <a:off x="13468427" y="668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5,559</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170714</xdr:rowOff>
    </xdr:from>
    <xdr:to>
      <xdr:col>18</xdr:col>
      <xdr:colOff>492125</xdr:colOff>
      <xdr:row>38</xdr:row>
      <xdr:rowOff>100864</xdr:rowOff>
    </xdr:to>
    <xdr:sp macro="" textlink="">
      <xdr:nvSpPr>
        <xdr:cNvPr id="520" name="円/楕円 519"/>
        <xdr:cNvSpPr/>
      </xdr:nvSpPr>
      <xdr:spPr>
        <a:xfrm>
          <a:off x="12763500" y="651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117391</xdr:rowOff>
    </xdr:from>
    <xdr:ext cx="534377" cy="259045"/>
    <xdr:sp macro="" textlink="">
      <xdr:nvSpPr>
        <xdr:cNvPr id="521" name="テキスト ボックス 520"/>
        <xdr:cNvSpPr txBox="1"/>
      </xdr:nvSpPr>
      <xdr:spPr>
        <a:xfrm>
          <a:off x="12547111" y="628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39,211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2" name="正方形/長方形 52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3" name="正方形/長方形 52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4" name="正方形/長方形 52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5" name="正方形/長方形 52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6" name="正方形/長方形 52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7" name="正方形/長方形 52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8" name="正方形/長方形 52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9" name="正方形/長方形 52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0" name="テキスト ボックス 52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1" name="直線コネクタ 53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2" name="直線コネクタ 53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3" name="テキスト ボックス 53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4" name="直線コネクタ 53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5" name="テキスト ボックス 53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7" name="直線コネクタ 53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9" name="直線コネクタ 53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2" name="直線コネクタ 54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4" name="フローチャート : 判断 54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5" name="直線コネクタ 54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6" name="フローチャート : 判断 54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7" name="テキスト ボックス 546"/>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8" name="直線コネクタ 54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9" name="フローチャート : 判断 54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0" name="テキスト ボックス 549"/>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1" name="直線コネクタ 55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2" name="フローチャート : 判断 55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3" name="テキスト ボックス 552"/>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4" name="フローチャート : 判断 55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5" name="テキスト ボックス 554"/>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6" name="テキスト ボックス 55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7" name="テキスト ボックス 55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8" name="テキスト ボックス 55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9" name="テキスト ボックス 55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0" name="テキスト ボックス 55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1" name="円/楕円 56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3" name="円/楕円 56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4" name="テキスト ボックス 563"/>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5" name="円/楕円 56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6" name="テキスト ボックス 565"/>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7" name="円/楕円 56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8" name="テキスト ボックス 567"/>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9" name="円/楕円 56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0" name="テキスト ボックス 569"/>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1" name="正方形/長方形 57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2" name="正方形/長方形 57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3" name="正方形/長方形 57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4" name="正方形/長方形 57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5" name="正方形/長方形 57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6" name="正方形/長方形 57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7" name="正方形/長方形 57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40,641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8" name="正方形/長方形 57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9" name="テキスト ボックス 57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0" name="直線コネクタ 57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1" name="直線コネクタ 58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2" name="テキスト ボックス 58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3" name="直線コネクタ 58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4" name="テキスト ボックス 58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5" name="直線コネクタ 58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6" name="テキスト ボックス 585"/>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7" name="直線コネクタ 58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8" name="テキスト ボックス 587"/>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9" name="直線コネクタ 58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0" name="テキスト ボックス 58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1" name="直線コネクタ 59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2" name="テキスト ボックス 59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131699</xdr:rowOff>
    </xdr:from>
    <xdr:to>
      <xdr:col>23</xdr:col>
      <xdr:colOff>516889</xdr:colOff>
      <xdr:row>78</xdr:row>
      <xdr:rowOff>71836</xdr:rowOff>
    </xdr:to>
    <xdr:cxnSp macro="">
      <xdr:nvCxnSpPr>
        <xdr:cNvPr id="594" name="直線コネクタ 593"/>
        <xdr:cNvCxnSpPr/>
      </xdr:nvCxnSpPr>
      <xdr:spPr>
        <a:xfrm flipV="1">
          <a:off x="16317595" y="11961749"/>
          <a:ext cx="1269" cy="1483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75663</xdr:rowOff>
    </xdr:from>
    <xdr:ext cx="534377" cy="259045"/>
    <xdr:sp macro="" textlink="">
      <xdr:nvSpPr>
        <xdr:cNvPr id="595" name="公債費最小値テキスト"/>
        <xdr:cNvSpPr txBox="1"/>
      </xdr:nvSpPr>
      <xdr:spPr>
        <a:xfrm>
          <a:off x="16370300" y="1344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18,906</a:t>
          </a:r>
          <a:endParaRPr kumimoji="1" lang="ja-JP" altLang="en-US" sz="1000" b="1">
            <a:latin typeface="ＭＳ Ｐゴシック"/>
          </a:endParaRPr>
        </a:p>
      </xdr:txBody>
    </xdr:sp>
    <xdr:clientData/>
  </xdr:oneCellAnchor>
  <xdr:twoCellAnchor>
    <xdr:from>
      <xdr:col>23</xdr:col>
      <xdr:colOff>428625</xdr:colOff>
      <xdr:row>78</xdr:row>
      <xdr:rowOff>71836</xdr:rowOff>
    </xdr:from>
    <xdr:to>
      <xdr:col>23</xdr:col>
      <xdr:colOff>606425</xdr:colOff>
      <xdr:row>78</xdr:row>
      <xdr:rowOff>71836</xdr:rowOff>
    </xdr:to>
    <xdr:cxnSp macro="">
      <xdr:nvCxnSpPr>
        <xdr:cNvPr id="596" name="直線コネクタ 595"/>
        <xdr:cNvCxnSpPr/>
      </xdr:nvCxnSpPr>
      <xdr:spPr>
        <a:xfrm>
          <a:off x="16230600" y="1344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78376</xdr:rowOff>
    </xdr:from>
    <xdr:ext cx="599010" cy="259045"/>
    <xdr:sp macro="" textlink="">
      <xdr:nvSpPr>
        <xdr:cNvPr id="597" name="公債費最大値テキスト"/>
        <xdr:cNvSpPr txBox="1"/>
      </xdr:nvSpPr>
      <xdr:spPr>
        <a:xfrm>
          <a:off x="16370300" y="11736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213,550</a:t>
          </a:r>
          <a:endParaRPr kumimoji="1" lang="ja-JP" altLang="en-US" sz="1000" b="1">
            <a:latin typeface="ＭＳ Ｐゴシック"/>
          </a:endParaRPr>
        </a:p>
      </xdr:txBody>
    </xdr:sp>
    <xdr:clientData/>
  </xdr:oneCellAnchor>
  <xdr:twoCellAnchor>
    <xdr:from>
      <xdr:col>23</xdr:col>
      <xdr:colOff>428625</xdr:colOff>
      <xdr:row>69</xdr:row>
      <xdr:rowOff>131699</xdr:rowOff>
    </xdr:from>
    <xdr:to>
      <xdr:col>23</xdr:col>
      <xdr:colOff>606425</xdr:colOff>
      <xdr:row>69</xdr:row>
      <xdr:rowOff>131699</xdr:rowOff>
    </xdr:to>
    <xdr:cxnSp macro="">
      <xdr:nvCxnSpPr>
        <xdr:cNvPr id="598" name="直線コネクタ 597"/>
        <xdr:cNvCxnSpPr/>
      </xdr:nvCxnSpPr>
      <xdr:spPr>
        <a:xfrm>
          <a:off x="16230600" y="11961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31770</xdr:rowOff>
    </xdr:from>
    <xdr:to>
      <xdr:col>23</xdr:col>
      <xdr:colOff>517525</xdr:colOff>
      <xdr:row>77</xdr:row>
      <xdr:rowOff>32403</xdr:rowOff>
    </xdr:to>
    <xdr:cxnSp macro="">
      <xdr:nvCxnSpPr>
        <xdr:cNvPr id="599" name="直線コネクタ 598"/>
        <xdr:cNvCxnSpPr/>
      </xdr:nvCxnSpPr>
      <xdr:spPr>
        <a:xfrm flipV="1">
          <a:off x="15481300" y="13233420"/>
          <a:ext cx="838200" cy="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69235</xdr:rowOff>
    </xdr:from>
    <xdr:ext cx="534377" cy="259045"/>
    <xdr:sp macro="" textlink="">
      <xdr:nvSpPr>
        <xdr:cNvPr id="600" name="公債費平均値テキスト"/>
        <xdr:cNvSpPr txBox="1"/>
      </xdr:nvSpPr>
      <xdr:spPr>
        <a:xfrm>
          <a:off x="16370300" y="12927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60,583</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46357</xdr:rowOff>
    </xdr:from>
    <xdr:to>
      <xdr:col>23</xdr:col>
      <xdr:colOff>568325</xdr:colOff>
      <xdr:row>76</xdr:row>
      <xdr:rowOff>147957</xdr:rowOff>
    </xdr:to>
    <xdr:sp macro="" textlink="">
      <xdr:nvSpPr>
        <xdr:cNvPr id="601" name="フローチャート : 判断 600"/>
        <xdr:cNvSpPr/>
      </xdr:nvSpPr>
      <xdr:spPr>
        <a:xfrm>
          <a:off x="162687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14663</xdr:rowOff>
    </xdr:from>
    <xdr:to>
      <xdr:col>22</xdr:col>
      <xdr:colOff>365125</xdr:colOff>
      <xdr:row>77</xdr:row>
      <xdr:rowOff>32403</xdr:rowOff>
    </xdr:to>
    <xdr:cxnSp macro="">
      <xdr:nvCxnSpPr>
        <xdr:cNvPr id="602" name="直線コネクタ 601"/>
        <xdr:cNvCxnSpPr/>
      </xdr:nvCxnSpPr>
      <xdr:spPr>
        <a:xfrm>
          <a:off x="14592300" y="13216313"/>
          <a:ext cx="889000" cy="1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76288</xdr:rowOff>
    </xdr:from>
    <xdr:to>
      <xdr:col>22</xdr:col>
      <xdr:colOff>415925</xdr:colOff>
      <xdr:row>77</xdr:row>
      <xdr:rowOff>6438</xdr:rowOff>
    </xdr:to>
    <xdr:sp macro="" textlink="">
      <xdr:nvSpPr>
        <xdr:cNvPr id="603" name="フローチャート : 判断 602"/>
        <xdr:cNvSpPr/>
      </xdr:nvSpPr>
      <xdr:spPr>
        <a:xfrm>
          <a:off x="15430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22966</xdr:rowOff>
    </xdr:from>
    <xdr:ext cx="534377" cy="259045"/>
    <xdr:sp macro="" textlink="">
      <xdr:nvSpPr>
        <xdr:cNvPr id="604" name="テキスト ボックス 603"/>
        <xdr:cNvSpPr txBox="1"/>
      </xdr:nvSpPr>
      <xdr:spPr>
        <a:xfrm>
          <a:off x="15214111" y="128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56,655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14663</xdr:rowOff>
    </xdr:from>
    <xdr:to>
      <xdr:col>21</xdr:col>
      <xdr:colOff>161925</xdr:colOff>
      <xdr:row>77</xdr:row>
      <xdr:rowOff>25994</xdr:rowOff>
    </xdr:to>
    <xdr:cxnSp macro="">
      <xdr:nvCxnSpPr>
        <xdr:cNvPr id="605" name="直線コネクタ 604"/>
        <xdr:cNvCxnSpPr/>
      </xdr:nvCxnSpPr>
      <xdr:spPr>
        <a:xfrm flipV="1">
          <a:off x="13703300" y="13216313"/>
          <a:ext cx="889000" cy="11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169931</xdr:rowOff>
    </xdr:from>
    <xdr:to>
      <xdr:col>21</xdr:col>
      <xdr:colOff>212725</xdr:colOff>
      <xdr:row>77</xdr:row>
      <xdr:rowOff>100081</xdr:rowOff>
    </xdr:to>
    <xdr:sp macro="" textlink="">
      <xdr:nvSpPr>
        <xdr:cNvPr id="606" name="フローチャート : 判断 605"/>
        <xdr:cNvSpPr/>
      </xdr:nvSpPr>
      <xdr:spPr>
        <a:xfrm>
          <a:off x="14541500" y="1320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91208</xdr:rowOff>
    </xdr:from>
    <xdr:ext cx="534377" cy="259045"/>
    <xdr:sp macro="" textlink="">
      <xdr:nvSpPr>
        <xdr:cNvPr id="607" name="テキスト ボックス 606"/>
        <xdr:cNvSpPr txBox="1"/>
      </xdr:nvSpPr>
      <xdr:spPr>
        <a:xfrm>
          <a:off x="14325111" y="13292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21979</xdr:rowOff>
    </xdr:from>
    <xdr:to>
      <xdr:col>19</xdr:col>
      <xdr:colOff>644525</xdr:colOff>
      <xdr:row>77</xdr:row>
      <xdr:rowOff>25994</xdr:rowOff>
    </xdr:to>
    <xdr:cxnSp macro="">
      <xdr:nvCxnSpPr>
        <xdr:cNvPr id="608" name="直線コネクタ 607"/>
        <xdr:cNvCxnSpPr/>
      </xdr:nvCxnSpPr>
      <xdr:spPr>
        <a:xfrm>
          <a:off x="12814300" y="13223629"/>
          <a:ext cx="889000" cy="4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151476</xdr:rowOff>
    </xdr:from>
    <xdr:to>
      <xdr:col>20</xdr:col>
      <xdr:colOff>9525</xdr:colOff>
      <xdr:row>77</xdr:row>
      <xdr:rowOff>81626</xdr:rowOff>
    </xdr:to>
    <xdr:sp macro="" textlink="">
      <xdr:nvSpPr>
        <xdr:cNvPr id="609" name="フローチャート : 判断 608"/>
        <xdr:cNvSpPr/>
      </xdr:nvSpPr>
      <xdr:spPr>
        <a:xfrm>
          <a:off x="13652500" y="1318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72753</xdr:rowOff>
    </xdr:from>
    <xdr:ext cx="534377" cy="259045"/>
    <xdr:sp macro="" textlink="">
      <xdr:nvSpPr>
        <xdr:cNvPr id="610" name="テキスト ボックス 609"/>
        <xdr:cNvSpPr txBox="1"/>
      </xdr:nvSpPr>
      <xdr:spPr>
        <a:xfrm>
          <a:off x="13436111" y="13274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46,788</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142506</xdr:rowOff>
    </xdr:from>
    <xdr:to>
      <xdr:col>18</xdr:col>
      <xdr:colOff>492125</xdr:colOff>
      <xdr:row>77</xdr:row>
      <xdr:rowOff>72656</xdr:rowOff>
    </xdr:to>
    <xdr:sp macro="" textlink="">
      <xdr:nvSpPr>
        <xdr:cNvPr id="611" name="フローチャート : 判断 610"/>
        <xdr:cNvSpPr/>
      </xdr:nvSpPr>
      <xdr:spPr>
        <a:xfrm>
          <a:off x="12763500" y="1317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89184</xdr:rowOff>
    </xdr:from>
    <xdr:ext cx="534377" cy="259045"/>
    <xdr:sp macro="" textlink="">
      <xdr:nvSpPr>
        <xdr:cNvPr id="612" name="テキスト ボックス 611"/>
        <xdr:cNvSpPr txBox="1"/>
      </xdr:nvSpPr>
      <xdr:spPr>
        <a:xfrm>
          <a:off x="12547111" y="12947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47,965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3" name="テキスト ボックス 61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4" name="テキスト ボックス 61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5" name="テキスト ボックス 61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6" name="テキスト ボックス 61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7" name="テキスト ボックス 61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152420</xdr:rowOff>
    </xdr:from>
    <xdr:to>
      <xdr:col>23</xdr:col>
      <xdr:colOff>568325</xdr:colOff>
      <xdr:row>77</xdr:row>
      <xdr:rowOff>82570</xdr:rowOff>
    </xdr:to>
    <xdr:sp macro="" textlink="">
      <xdr:nvSpPr>
        <xdr:cNvPr id="618" name="円/楕円 617"/>
        <xdr:cNvSpPr/>
      </xdr:nvSpPr>
      <xdr:spPr>
        <a:xfrm>
          <a:off x="16268700" y="1318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130847</xdr:rowOff>
    </xdr:from>
    <xdr:ext cx="534377" cy="259045"/>
    <xdr:sp macro="" textlink="">
      <xdr:nvSpPr>
        <xdr:cNvPr id="619" name="公債費該当値テキスト"/>
        <xdr:cNvSpPr txBox="1"/>
      </xdr:nvSpPr>
      <xdr:spPr>
        <a:xfrm>
          <a:off x="16370300" y="1316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46,664</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153053</xdr:rowOff>
    </xdr:from>
    <xdr:to>
      <xdr:col>22</xdr:col>
      <xdr:colOff>415925</xdr:colOff>
      <xdr:row>77</xdr:row>
      <xdr:rowOff>83203</xdr:rowOff>
    </xdr:to>
    <xdr:sp macro="" textlink="">
      <xdr:nvSpPr>
        <xdr:cNvPr id="620" name="円/楕円 619"/>
        <xdr:cNvSpPr/>
      </xdr:nvSpPr>
      <xdr:spPr>
        <a:xfrm>
          <a:off x="15430500" y="1318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74330</xdr:rowOff>
    </xdr:from>
    <xdr:ext cx="534377" cy="259045"/>
    <xdr:sp macro="" textlink="">
      <xdr:nvSpPr>
        <xdr:cNvPr id="621" name="テキスト ボックス 620"/>
        <xdr:cNvSpPr txBox="1"/>
      </xdr:nvSpPr>
      <xdr:spPr>
        <a:xfrm>
          <a:off x="15214111" y="1327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46,581</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135313</xdr:rowOff>
    </xdr:from>
    <xdr:to>
      <xdr:col>21</xdr:col>
      <xdr:colOff>212725</xdr:colOff>
      <xdr:row>77</xdr:row>
      <xdr:rowOff>65463</xdr:rowOff>
    </xdr:to>
    <xdr:sp macro="" textlink="">
      <xdr:nvSpPr>
        <xdr:cNvPr id="622" name="円/楕円 621"/>
        <xdr:cNvSpPr/>
      </xdr:nvSpPr>
      <xdr:spPr>
        <a:xfrm>
          <a:off x="14541500" y="1316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81990</xdr:rowOff>
    </xdr:from>
    <xdr:ext cx="534377" cy="259045"/>
    <xdr:sp macro="" textlink="">
      <xdr:nvSpPr>
        <xdr:cNvPr id="623" name="テキスト ボックス 622"/>
        <xdr:cNvSpPr txBox="1"/>
      </xdr:nvSpPr>
      <xdr:spPr>
        <a:xfrm>
          <a:off x="14325111" y="1294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48,909</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146644</xdr:rowOff>
    </xdr:from>
    <xdr:to>
      <xdr:col>20</xdr:col>
      <xdr:colOff>9525</xdr:colOff>
      <xdr:row>77</xdr:row>
      <xdr:rowOff>76794</xdr:rowOff>
    </xdr:to>
    <xdr:sp macro="" textlink="">
      <xdr:nvSpPr>
        <xdr:cNvPr id="624" name="円/楕円 623"/>
        <xdr:cNvSpPr/>
      </xdr:nvSpPr>
      <xdr:spPr>
        <a:xfrm>
          <a:off x="13652500" y="1317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93322</xdr:rowOff>
    </xdr:from>
    <xdr:ext cx="534377" cy="259045"/>
    <xdr:sp macro="" textlink="">
      <xdr:nvSpPr>
        <xdr:cNvPr id="625" name="テキスト ボックス 624"/>
        <xdr:cNvSpPr txBox="1"/>
      </xdr:nvSpPr>
      <xdr:spPr>
        <a:xfrm>
          <a:off x="13436111" y="1295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47,422</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142629</xdr:rowOff>
    </xdr:from>
    <xdr:to>
      <xdr:col>18</xdr:col>
      <xdr:colOff>492125</xdr:colOff>
      <xdr:row>77</xdr:row>
      <xdr:rowOff>72779</xdr:rowOff>
    </xdr:to>
    <xdr:sp macro="" textlink="">
      <xdr:nvSpPr>
        <xdr:cNvPr id="626" name="円/楕円 625"/>
        <xdr:cNvSpPr/>
      </xdr:nvSpPr>
      <xdr:spPr>
        <a:xfrm>
          <a:off x="12763500" y="1317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63906</xdr:rowOff>
    </xdr:from>
    <xdr:ext cx="534377" cy="259045"/>
    <xdr:sp macro="" textlink="">
      <xdr:nvSpPr>
        <xdr:cNvPr id="627" name="テキスト ボックス 626"/>
        <xdr:cNvSpPr txBox="1"/>
      </xdr:nvSpPr>
      <xdr:spPr>
        <a:xfrm>
          <a:off x="12547111" y="1326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47,949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8" name="正方形/長方形 62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9" name="正方形/長方形 62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0" name="正方形/長方形 62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1" name="正方形/長方形 63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2" name="正方形/長方形 63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3" name="正方形/長方形 63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4" name="正方形/長方形 63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11,909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5" name="正方形/長方形 63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6" name="テキスト ボックス 63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7" name="直線コネクタ 63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8" name="直線コネクタ 63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39" name="テキスト ボックス 63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40" name="直線コネクタ 63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41" name="テキスト ボックス 640"/>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42" name="直線コネクタ 64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43" name="テキスト ボックス 642"/>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4" name="直線コネクタ 64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45" name="テキスト ボックス 644"/>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6" name="直線コネクタ 64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47" name="テキスト ボックス 64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8" name="直線コネクタ 64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38298</xdr:rowOff>
    </xdr:from>
    <xdr:ext cx="685572" cy="259045"/>
    <xdr:sp macro="" textlink="">
      <xdr:nvSpPr>
        <xdr:cNvPr id="649" name="テキスト ボックス 648"/>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0" name="直線コネクタ 64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1" name="テキスト ボックス 650"/>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14467</xdr:rowOff>
    </xdr:from>
    <xdr:to>
      <xdr:col>23</xdr:col>
      <xdr:colOff>516889</xdr:colOff>
      <xdr:row>99</xdr:row>
      <xdr:rowOff>98154</xdr:rowOff>
    </xdr:to>
    <xdr:cxnSp macro="">
      <xdr:nvCxnSpPr>
        <xdr:cNvPr id="653" name="直線コネクタ 652"/>
        <xdr:cNvCxnSpPr/>
      </xdr:nvCxnSpPr>
      <xdr:spPr>
        <a:xfrm flipV="1">
          <a:off x="16317595" y="15444967"/>
          <a:ext cx="1269" cy="1626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115776</xdr:rowOff>
    </xdr:from>
    <xdr:ext cx="378565" cy="259045"/>
    <xdr:sp macro="" textlink="">
      <xdr:nvSpPr>
        <xdr:cNvPr id="654" name="積立金最小値テキスト"/>
        <xdr:cNvSpPr txBox="1"/>
      </xdr:nvSpPr>
      <xdr:spPr>
        <a:xfrm>
          <a:off x="16370300" y="17089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444</a:t>
          </a:r>
          <a:endParaRPr kumimoji="1" lang="ja-JP" altLang="en-US" sz="1000" b="1">
            <a:latin typeface="ＭＳ Ｐゴシック"/>
          </a:endParaRPr>
        </a:p>
      </xdr:txBody>
    </xdr:sp>
    <xdr:clientData/>
  </xdr:oneCellAnchor>
  <xdr:twoCellAnchor>
    <xdr:from>
      <xdr:col>23</xdr:col>
      <xdr:colOff>428625</xdr:colOff>
      <xdr:row>99</xdr:row>
      <xdr:rowOff>98154</xdr:rowOff>
    </xdr:from>
    <xdr:to>
      <xdr:col>23</xdr:col>
      <xdr:colOff>606425</xdr:colOff>
      <xdr:row>99</xdr:row>
      <xdr:rowOff>98154</xdr:rowOff>
    </xdr:to>
    <xdr:cxnSp macro="">
      <xdr:nvCxnSpPr>
        <xdr:cNvPr id="655" name="直線コネクタ 654"/>
        <xdr:cNvCxnSpPr/>
      </xdr:nvCxnSpPr>
      <xdr:spPr>
        <a:xfrm>
          <a:off x="16230600" y="17071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132594</xdr:rowOff>
    </xdr:from>
    <xdr:ext cx="599010" cy="259045"/>
    <xdr:sp macro="" textlink="">
      <xdr:nvSpPr>
        <xdr:cNvPr id="656" name="積立金最大値テキスト"/>
        <xdr:cNvSpPr txBox="1"/>
      </xdr:nvSpPr>
      <xdr:spPr>
        <a:xfrm>
          <a:off x="16370300" y="1522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996,695</a:t>
          </a:r>
          <a:endParaRPr kumimoji="1" lang="ja-JP" altLang="en-US" sz="1000" b="1">
            <a:latin typeface="ＭＳ Ｐゴシック"/>
          </a:endParaRPr>
        </a:p>
      </xdr:txBody>
    </xdr:sp>
    <xdr:clientData/>
  </xdr:oneCellAnchor>
  <xdr:twoCellAnchor>
    <xdr:from>
      <xdr:col>23</xdr:col>
      <xdr:colOff>428625</xdr:colOff>
      <xdr:row>90</xdr:row>
      <xdr:rowOff>14467</xdr:rowOff>
    </xdr:from>
    <xdr:to>
      <xdr:col>23</xdr:col>
      <xdr:colOff>606425</xdr:colOff>
      <xdr:row>90</xdr:row>
      <xdr:rowOff>14467</xdr:rowOff>
    </xdr:to>
    <xdr:cxnSp macro="">
      <xdr:nvCxnSpPr>
        <xdr:cNvPr id="657" name="直線コネクタ 656"/>
        <xdr:cNvCxnSpPr/>
      </xdr:nvCxnSpPr>
      <xdr:spPr>
        <a:xfrm>
          <a:off x="16230600" y="1544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73144</xdr:rowOff>
    </xdr:from>
    <xdr:to>
      <xdr:col>23</xdr:col>
      <xdr:colOff>517525</xdr:colOff>
      <xdr:row>99</xdr:row>
      <xdr:rowOff>75459</xdr:rowOff>
    </xdr:to>
    <xdr:cxnSp macro="">
      <xdr:nvCxnSpPr>
        <xdr:cNvPr id="658" name="直線コネクタ 657"/>
        <xdr:cNvCxnSpPr/>
      </xdr:nvCxnSpPr>
      <xdr:spPr>
        <a:xfrm>
          <a:off x="15481300" y="17046694"/>
          <a:ext cx="838200" cy="2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33225</xdr:rowOff>
    </xdr:from>
    <xdr:ext cx="534377" cy="259045"/>
    <xdr:sp macro="" textlink="">
      <xdr:nvSpPr>
        <xdr:cNvPr id="659" name="積立金平均値テキスト"/>
        <xdr:cNvSpPr txBox="1"/>
      </xdr:nvSpPr>
      <xdr:spPr>
        <a:xfrm>
          <a:off x="16370300" y="16835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23,107</a:t>
          </a:r>
          <a:endParaRPr kumimoji="1" lang="ja-JP" altLang="en-US" sz="1000" b="1">
            <a:solidFill>
              <a:srgbClr val="000080"/>
            </a:solidFill>
            <a:latin typeface="ＭＳ Ｐゴシック"/>
          </a:endParaRPr>
        </a:p>
      </xdr:txBody>
    </xdr:sp>
    <xdr:clientData/>
  </xdr:oneCellAnchor>
  <xdr:twoCellAnchor>
    <xdr:from>
      <xdr:col>23</xdr:col>
      <xdr:colOff>466725</xdr:colOff>
      <xdr:row>99</xdr:row>
      <xdr:rowOff>10348</xdr:rowOff>
    </xdr:from>
    <xdr:to>
      <xdr:col>23</xdr:col>
      <xdr:colOff>568325</xdr:colOff>
      <xdr:row>99</xdr:row>
      <xdr:rowOff>111948</xdr:rowOff>
    </xdr:to>
    <xdr:sp macro="" textlink="">
      <xdr:nvSpPr>
        <xdr:cNvPr id="660" name="フローチャート : 判断 659"/>
        <xdr:cNvSpPr/>
      </xdr:nvSpPr>
      <xdr:spPr>
        <a:xfrm>
          <a:off x="16268700" y="1698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73144</xdr:rowOff>
    </xdr:from>
    <xdr:to>
      <xdr:col>22</xdr:col>
      <xdr:colOff>365125</xdr:colOff>
      <xdr:row>99</xdr:row>
      <xdr:rowOff>88722</xdr:rowOff>
    </xdr:to>
    <xdr:cxnSp macro="">
      <xdr:nvCxnSpPr>
        <xdr:cNvPr id="661" name="直線コネクタ 660"/>
        <xdr:cNvCxnSpPr/>
      </xdr:nvCxnSpPr>
      <xdr:spPr>
        <a:xfrm flipV="1">
          <a:off x="14592300" y="17046694"/>
          <a:ext cx="889000" cy="1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129403</xdr:rowOff>
    </xdr:from>
    <xdr:to>
      <xdr:col>22</xdr:col>
      <xdr:colOff>415925</xdr:colOff>
      <xdr:row>99</xdr:row>
      <xdr:rowOff>59553</xdr:rowOff>
    </xdr:to>
    <xdr:sp macro="" textlink="">
      <xdr:nvSpPr>
        <xdr:cNvPr id="662" name="フローチャート : 判断 661"/>
        <xdr:cNvSpPr/>
      </xdr:nvSpPr>
      <xdr:spPr>
        <a:xfrm>
          <a:off x="15430500" y="1693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76080</xdr:rowOff>
    </xdr:from>
    <xdr:ext cx="534377" cy="259045"/>
    <xdr:sp macro="" textlink="">
      <xdr:nvSpPr>
        <xdr:cNvPr id="663" name="テキスト ボックス 662"/>
        <xdr:cNvSpPr txBox="1"/>
      </xdr:nvSpPr>
      <xdr:spPr>
        <a:xfrm>
          <a:off x="15214111" y="1670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55,195</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73611</xdr:rowOff>
    </xdr:from>
    <xdr:to>
      <xdr:col>21</xdr:col>
      <xdr:colOff>161925</xdr:colOff>
      <xdr:row>99</xdr:row>
      <xdr:rowOff>88722</xdr:rowOff>
    </xdr:to>
    <xdr:cxnSp macro="">
      <xdr:nvCxnSpPr>
        <xdr:cNvPr id="664" name="直線コネクタ 663"/>
        <xdr:cNvCxnSpPr/>
      </xdr:nvCxnSpPr>
      <xdr:spPr>
        <a:xfrm>
          <a:off x="13703300" y="17047161"/>
          <a:ext cx="889000" cy="1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13526</xdr:rowOff>
    </xdr:from>
    <xdr:to>
      <xdr:col>21</xdr:col>
      <xdr:colOff>212725</xdr:colOff>
      <xdr:row>98</xdr:row>
      <xdr:rowOff>115126</xdr:rowOff>
    </xdr:to>
    <xdr:sp macro="" textlink="">
      <xdr:nvSpPr>
        <xdr:cNvPr id="665" name="フローチャート : 判断 664"/>
        <xdr:cNvSpPr/>
      </xdr:nvSpPr>
      <xdr:spPr>
        <a:xfrm>
          <a:off x="14541500" y="1681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131653</xdr:rowOff>
    </xdr:from>
    <xdr:ext cx="599010" cy="259045"/>
    <xdr:sp macro="" textlink="">
      <xdr:nvSpPr>
        <xdr:cNvPr id="666" name="テキスト ボックス 665"/>
        <xdr:cNvSpPr txBox="1"/>
      </xdr:nvSpPr>
      <xdr:spPr>
        <a:xfrm>
          <a:off x="14292794" y="16590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126,161</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73611</xdr:rowOff>
    </xdr:from>
    <xdr:to>
      <xdr:col>19</xdr:col>
      <xdr:colOff>644525</xdr:colOff>
      <xdr:row>99</xdr:row>
      <xdr:rowOff>77074</xdr:rowOff>
    </xdr:to>
    <xdr:cxnSp macro="">
      <xdr:nvCxnSpPr>
        <xdr:cNvPr id="667" name="直線コネクタ 666"/>
        <xdr:cNvCxnSpPr/>
      </xdr:nvCxnSpPr>
      <xdr:spPr>
        <a:xfrm flipV="1">
          <a:off x="12814300" y="17047161"/>
          <a:ext cx="889000" cy="3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99</xdr:row>
      <xdr:rowOff>9587</xdr:rowOff>
    </xdr:from>
    <xdr:to>
      <xdr:col>20</xdr:col>
      <xdr:colOff>9525</xdr:colOff>
      <xdr:row>99</xdr:row>
      <xdr:rowOff>111187</xdr:rowOff>
    </xdr:to>
    <xdr:sp macro="" textlink="">
      <xdr:nvSpPr>
        <xdr:cNvPr id="668" name="フローチャート : 判断 667"/>
        <xdr:cNvSpPr/>
      </xdr:nvSpPr>
      <xdr:spPr>
        <a:xfrm>
          <a:off x="13652500" y="1698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127714</xdr:rowOff>
    </xdr:from>
    <xdr:ext cx="534377" cy="259045"/>
    <xdr:sp macro="" textlink="">
      <xdr:nvSpPr>
        <xdr:cNvPr id="669" name="テキスト ボックス 668"/>
        <xdr:cNvSpPr txBox="1"/>
      </xdr:nvSpPr>
      <xdr:spPr>
        <a:xfrm>
          <a:off x="13436111" y="16758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23,573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169523</xdr:rowOff>
    </xdr:from>
    <xdr:to>
      <xdr:col>18</xdr:col>
      <xdr:colOff>492125</xdr:colOff>
      <xdr:row>99</xdr:row>
      <xdr:rowOff>99673</xdr:rowOff>
    </xdr:to>
    <xdr:sp macro="" textlink="">
      <xdr:nvSpPr>
        <xdr:cNvPr id="670" name="フローチャート : 判断 669"/>
        <xdr:cNvSpPr/>
      </xdr:nvSpPr>
      <xdr:spPr>
        <a:xfrm>
          <a:off x="12763500" y="169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116200</xdr:rowOff>
    </xdr:from>
    <xdr:ext cx="534377" cy="259045"/>
    <xdr:sp macro="" textlink="">
      <xdr:nvSpPr>
        <xdr:cNvPr id="671" name="テキスト ボックス 670"/>
        <xdr:cNvSpPr txBox="1"/>
      </xdr:nvSpPr>
      <xdr:spPr>
        <a:xfrm>
          <a:off x="12547111" y="1674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30,625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2" name="テキスト ボックス 67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3" name="テキスト ボックス 67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4" name="テキスト ボックス 67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5" name="テキスト ボックス 67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6" name="テキスト ボックス 67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99</xdr:row>
      <xdr:rowOff>24659</xdr:rowOff>
    </xdr:from>
    <xdr:to>
      <xdr:col>23</xdr:col>
      <xdr:colOff>568325</xdr:colOff>
      <xdr:row>99</xdr:row>
      <xdr:rowOff>126259</xdr:rowOff>
    </xdr:to>
    <xdr:sp macro="" textlink="">
      <xdr:nvSpPr>
        <xdr:cNvPr id="677" name="円/楕円 676"/>
        <xdr:cNvSpPr/>
      </xdr:nvSpPr>
      <xdr:spPr>
        <a:xfrm>
          <a:off x="16268700" y="1699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160226</xdr:rowOff>
    </xdr:from>
    <xdr:ext cx="534377" cy="259045"/>
    <xdr:sp macro="" textlink="">
      <xdr:nvSpPr>
        <xdr:cNvPr id="678" name="積立金該当値テキスト"/>
        <xdr:cNvSpPr txBox="1"/>
      </xdr:nvSpPr>
      <xdr:spPr>
        <a:xfrm>
          <a:off x="16370300" y="16962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14,343</a:t>
          </a:r>
          <a:endParaRPr kumimoji="1" lang="ja-JP" altLang="en-US" sz="1000" b="1">
            <a:solidFill>
              <a:srgbClr val="FF0000"/>
            </a:solidFill>
            <a:latin typeface="ＭＳ Ｐゴシック"/>
          </a:endParaRPr>
        </a:p>
      </xdr:txBody>
    </xdr:sp>
    <xdr:clientData/>
  </xdr:oneCellAnchor>
  <xdr:twoCellAnchor>
    <xdr:from>
      <xdr:col>22</xdr:col>
      <xdr:colOff>314325</xdr:colOff>
      <xdr:row>99</xdr:row>
      <xdr:rowOff>22344</xdr:rowOff>
    </xdr:from>
    <xdr:to>
      <xdr:col>22</xdr:col>
      <xdr:colOff>415925</xdr:colOff>
      <xdr:row>99</xdr:row>
      <xdr:rowOff>123944</xdr:rowOff>
    </xdr:to>
    <xdr:sp macro="" textlink="">
      <xdr:nvSpPr>
        <xdr:cNvPr id="679" name="円/楕円 678"/>
        <xdr:cNvSpPr/>
      </xdr:nvSpPr>
      <xdr:spPr>
        <a:xfrm>
          <a:off x="15430500" y="1699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115071</xdr:rowOff>
    </xdr:from>
    <xdr:ext cx="534377" cy="259045"/>
    <xdr:sp macro="" textlink="">
      <xdr:nvSpPr>
        <xdr:cNvPr id="680" name="テキスト ボックス 679"/>
        <xdr:cNvSpPr txBox="1"/>
      </xdr:nvSpPr>
      <xdr:spPr>
        <a:xfrm>
          <a:off x="15214111" y="1708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15,760</a:t>
          </a:r>
          <a:endParaRPr kumimoji="1" lang="ja-JP" altLang="en-US" sz="1000" b="1">
            <a:solidFill>
              <a:srgbClr val="FF0000"/>
            </a:solidFill>
            <a:latin typeface="ＭＳ Ｐゴシック"/>
          </a:endParaRPr>
        </a:p>
      </xdr:txBody>
    </xdr:sp>
    <xdr:clientData/>
  </xdr:oneCellAnchor>
  <xdr:twoCellAnchor>
    <xdr:from>
      <xdr:col>21</xdr:col>
      <xdr:colOff>111125</xdr:colOff>
      <xdr:row>99</xdr:row>
      <xdr:rowOff>37922</xdr:rowOff>
    </xdr:from>
    <xdr:to>
      <xdr:col>21</xdr:col>
      <xdr:colOff>212725</xdr:colOff>
      <xdr:row>99</xdr:row>
      <xdr:rowOff>139522</xdr:rowOff>
    </xdr:to>
    <xdr:sp macro="" textlink="">
      <xdr:nvSpPr>
        <xdr:cNvPr id="681" name="円/楕円 680"/>
        <xdr:cNvSpPr/>
      </xdr:nvSpPr>
      <xdr:spPr>
        <a:xfrm>
          <a:off x="14541500" y="1701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130649</xdr:rowOff>
    </xdr:from>
    <xdr:ext cx="469744" cy="259045"/>
    <xdr:sp macro="" textlink="">
      <xdr:nvSpPr>
        <xdr:cNvPr id="682" name="テキスト ボックス 681"/>
        <xdr:cNvSpPr txBox="1"/>
      </xdr:nvSpPr>
      <xdr:spPr>
        <a:xfrm>
          <a:off x="14357427" y="17104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6,220</a:t>
          </a:r>
          <a:endParaRPr kumimoji="1" lang="ja-JP" altLang="en-US" sz="1000" b="1">
            <a:solidFill>
              <a:srgbClr val="FF0000"/>
            </a:solidFill>
            <a:latin typeface="ＭＳ Ｐゴシック"/>
          </a:endParaRPr>
        </a:p>
      </xdr:txBody>
    </xdr:sp>
    <xdr:clientData/>
  </xdr:oneCellAnchor>
  <xdr:twoCellAnchor>
    <xdr:from>
      <xdr:col>19</xdr:col>
      <xdr:colOff>593725</xdr:colOff>
      <xdr:row>99</xdr:row>
      <xdr:rowOff>22811</xdr:rowOff>
    </xdr:from>
    <xdr:to>
      <xdr:col>20</xdr:col>
      <xdr:colOff>9525</xdr:colOff>
      <xdr:row>99</xdr:row>
      <xdr:rowOff>124411</xdr:rowOff>
    </xdr:to>
    <xdr:sp macro="" textlink="">
      <xdr:nvSpPr>
        <xdr:cNvPr id="683" name="円/楕円 682"/>
        <xdr:cNvSpPr/>
      </xdr:nvSpPr>
      <xdr:spPr>
        <a:xfrm>
          <a:off x="13652500" y="1699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115538</xdr:rowOff>
    </xdr:from>
    <xdr:ext cx="534377" cy="259045"/>
    <xdr:sp macro="" textlink="">
      <xdr:nvSpPr>
        <xdr:cNvPr id="684" name="テキスト ボックス 683"/>
        <xdr:cNvSpPr txBox="1"/>
      </xdr:nvSpPr>
      <xdr:spPr>
        <a:xfrm>
          <a:off x="13436111" y="17089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15,474</a:t>
          </a:r>
          <a:endParaRPr kumimoji="1" lang="ja-JP" altLang="en-US" sz="1000" b="1">
            <a:solidFill>
              <a:srgbClr val="FF0000"/>
            </a:solidFill>
            <a:latin typeface="ＭＳ Ｐゴシック"/>
          </a:endParaRPr>
        </a:p>
      </xdr:txBody>
    </xdr:sp>
    <xdr:clientData/>
  </xdr:oneCellAnchor>
  <xdr:twoCellAnchor>
    <xdr:from>
      <xdr:col>18</xdr:col>
      <xdr:colOff>390525</xdr:colOff>
      <xdr:row>99</xdr:row>
      <xdr:rowOff>26274</xdr:rowOff>
    </xdr:from>
    <xdr:to>
      <xdr:col>18</xdr:col>
      <xdr:colOff>492125</xdr:colOff>
      <xdr:row>99</xdr:row>
      <xdr:rowOff>127874</xdr:rowOff>
    </xdr:to>
    <xdr:sp macro="" textlink="">
      <xdr:nvSpPr>
        <xdr:cNvPr id="685" name="円/楕円 684"/>
        <xdr:cNvSpPr/>
      </xdr:nvSpPr>
      <xdr:spPr>
        <a:xfrm>
          <a:off x="12763500" y="1699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119001</xdr:rowOff>
    </xdr:from>
    <xdr:ext cx="534377" cy="259045"/>
    <xdr:sp macro="" textlink="">
      <xdr:nvSpPr>
        <xdr:cNvPr id="686" name="テキスト ボックス 685"/>
        <xdr:cNvSpPr txBox="1"/>
      </xdr:nvSpPr>
      <xdr:spPr>
        <a:xfrm>
          <a:off x="12547111" y="17092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13,353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7" name="正方形/長方形 68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8" name="正方形/長方形 68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9" name="正方形/長方形 68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0" name="正方形/長方形 68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1" name="正方形/長方形 69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2" name="正方形/長方形 69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3" name="正方形/長方形 69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4" name="正方形/長方形 69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5" name="テキスト ボックス 69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6" name="直線コネクタ 69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7" name="直線コネクタ 69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8" name="テキスト ボックス 69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9" name="直線コネクタ 69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00" name="テキスト ボックス 69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1" name="直線コネクタ 70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2" name="テキスト ボックス 70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3" name="直線コネクタ 70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4" name="テキスト ボックス 70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5" name="直線コネクタ 70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6" name="テキスト ボックス 70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130937</xdr:rowOff>
    </xdr:from>
    <xdr:to>
      <xdr:col>32</xdr:col>
      <xdr:colOff>186689</xdr:colOff>
      <xdr:row>39</xdr:row>
      <xdr:rowOff>44450</xdr:rowOff>
    </xdr:to>
    <xdr:cxnSp macro="">
      <xdr:nvCxnSpPr>
        <xdr:cNvPr id="710" name="直線コネクタ 709"/>
        <xdr:cNvCxnSpPr/>
      </xdr:nvCxnSpPr>
      <xdr:spPr>
        <a:xfrm flipV="1">
          <a:off x="22159595" y="5445887"/>
          <a:ext cx="1269" cy="1285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2" name="直線コネクタ 71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77614</xdr:rowOff>
    </xdr:from>
    <xdr:ext cx="534377" cy="259045"/>
    <xdr:sp macro="" textlink="">
      <xdr:nvSpPr>
        <xdr:cNvPr id="713" name="投資及び出資金最大値テキスト"/>
        <xdr:cNvSpPr txBox="1"/>
      </xdr:nvSpPr>
      <xdr:spPr>
        <a:xfrm>
          <a:off x="22212300" y="5221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33,730</a:t>
          </a:r>
          <a:endParaRPr kumimoji="1" lang="ja-JP" altLang="en-US" sz="1000" b="1">
            <a:latin typeface="ＭＳ Ｐゴシック"/>
          </a:endParaRPr>
        </a:p>
      </xdr:txBody>
    </xdr:sp>
    <xdr:clientData/>
  </xdr:oneCellAnchor>
  <xdr:twoCellAnchor>
    <xdr:from>
      <xdr:col>32</xdr:col>
      <xdr:colOff>98425</xdr:colOff>
      <xdr:row>31</xdr:row>
      <xdr:rowOff>130937</xdr:rowOff>
    </xdr:from>
    <xdr:to>
      <xdr:col>32</xdr:col>
      <xdr:colOff>276225</xdr:colOff>
      <xdr:row>31</xdr:row>
      <xdr:rowOff>130937</xdr:rowOff>
    </xdr:to>
    <xdr:cxnSp macro="">
      <xdr:nvCxnSpPr>
        <xdr:cNvPr id="714" name="直線コネクタ 713"/>
        <xdr:cNvCxnSpPr/>
      </xdr:nvCxnSpPr>
      <xdr:spPr>
        <a:xfrm>
          <a:off x="22072600" y="544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44412</xdr:rowOff>
    </xdr:from>
    <xdr:to>
      <xdr:col>32</xdr:col>
      <xdr:colOff>187325</xdr:colOff>
      <xdr:row>39</xdr:row>
      <xdr:rowOff>44412</xdr:rowOff>
    </xdr:to>
    <xdr:cxnSp macro="">
      <xdr:nvCxnSpPr>
        <xdr:cNvPr id="715" name="直線コネクタ 714"/>
        <xdr:cNvCxnSpPr/>
      </xdr:nvCxnSpPr>
      <xdr:spPr>
        <a:xfrm>
          <a:off x="21323300" y="673096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82364</xdr:rowOff>
    </xdr:from>
    <xdr:ext cx="469744" cy="259045"/>
    <xdr:sp macro="" textlink="">
      <xdr:nvSpPr>
        <xdr:cNvPr id="716" name="投資及び出資金平均値テキスト"/>
        <xdr:cNvSpPr txBox="1"/>
      </xdr:nvSpPr>
      <xdr:spPr>
        <a:xfrm>
          <a:off x="22212300" y="64260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2,772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59487</xdr:rowOff>
    </xdr:from>
    <xdr:to>
      <xdr:col>32</xdr:col>
      <xdr:colOff>238125</xdr:colOff>
      <xdr:row>38</xdr:row>
      <xdr:rowOff>161087</xdr:rowOff>
    </xdr:to>
    <xdr:sp macro="" textlink="">
      <xdr:nvSpPr>
        <xdr:cNvPr id="717" name="フローチャート : 判断 716"/>
        <xdr:cNvSpPr/>
      </xdr:nvSpPr>
      <xdr:spPr>
        <a:xfrm>
          <a:off x="22110700" y="657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44412</xdr:rowOff>
    </xdr:from>
    <xdr:to>
      <xdr:col>31</xdr:col>
      <xdr:colOff>34925</xdr:colOff>
      <xdr:row>39</xdr:row>
      <xdr:rowOff>44412</xdr:rowOff>
    </xdr:to>
    <xdr:cxnSp macro="">
      <xdr:nvCxnSpPr>
        <xdr:cNvPr id="718" name="直線コネクタ 717"/>
        <xdr:cNvCxnSpPr/>
      </xdr:nvCxnSpPr>
      <xdr:spPr>
        <a:xfrm>
          <a:off x="20434300" y="67309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85281</xdr:rowOff>
    </xdr:from>
    <xdr:to>
      <xdr:col>31</xdr:col>
      <xdr:colOff>85725</xdr:colOff>
      <xdr:row>39</xdr:row>
      <xdr:rowOff>15431</xdr:rowOff>
    </xdr:to>
    <xdr:sp macro="" textlink="">
      <xdr:nvSpPr>
        <xdr:cNvPr id="719" name="フローチャート : 判断 718"/>
        <xdr:cNvSpPr/>
      </xdr:nvSpPr>
      <xdr:spPr>
        <a:xfrm>
          <a:off x="21272500" y="660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31957</xdr:rowOff>
    </xdr:from>
    <xdr:ext cx="469744" cy="259045"/>
    <xdr:sp macro="" textlink="">
      <xdr:nvSpPr>
        <xdr:cNvPr id="720" name="テキスト ボックス 719"/>
        <xdr:cNvSpPr txBox="1"/>
      </xdr:nvSpPr>
      <xdr:spPr>
        <a:xfrm>
          <a:off x="21088427" y="637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44412</xdr:rowOff>
    </xdr:from>
    <xdr:to>
      <xdr:col>29</xdr:col>
      <xdr:colOff>517525</xdr:colOff>
      <xdr:row>39</xdr:row>
      <xdr:rowOff>44412</xdr:rowOff>
    </xdr:to>
    <xdr:cxnSp macro="">
      <xdr:nvCxnSpPr>
        <xdr:cNvPr id="721" name="直線コネクタ 720"/>
        <xdr:cNvCxnSpPr/>
      </xdr:nvCxnSpPr>
      <xdr:spPr>
        <a:xfrm>
          <a:off x="19545300" y="67309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43485</xdr:rowOff>
    </xdr:from>
    <xdr:to>
      <xdr:col>29</xdr:col>
      <xdr:colOff>568325</xdr:colOff>
      <xdr:row>38</xdr:row>
      <xdr:rowOff>145085</xdr:rowOff>
    </xdr:to>
    <xdr:sp macro="" textlink="">
      <xdr:nvSpPr>
        <xdr:cNvPr id="722" name="フローチャート : 判断 721"/>
        <xdr:cNvSpPr/>
      </xdr:nvSpPr>
      <xdr:spPr>
        <a:xfrm>
          <a:off x="20383500" y="65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161612</xdr:rowOff>
    </xdr:from>
    <xdr:ext cx="469744" cy="259045"/>
    <xdr:sp macro="" textlink="">
      <xdr:nvSpPr>
        <xdr:cNvPr id="723" name="テキスト ボックス 722"/>
        <xdr:cNvSpPr txBox="1"/>
      </xdr:nvSpPr>
      <xdr:spPr>
        <a:xfrm>
          <a:off x="20199427" y="633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44412</xdr:rowOff>
    </xdr:from>
    <xdr:to>
      <xdr:col>28</xdr:col>
      <xdr:colOff>314325</xdr:colOff>
      <xdr:row>39</xdr:row>
      <xdr:rowOff>44412</xdr:rowOff>
    </xdr:to>
    <xdr:cxnSp macro="">
      <xdr:nvCxnSpPr>
        <xdr:cNvPr id="724" name="直線コネクタ 723"/>
        <xdr:cNvCxnSpPr/>
      </xdr:nvCxnSpPr>
      <xdr:spPr>
        <a:xfrm>
          <a:off x="18656300" y="67309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34607</xdr:rowOff>
    </xdr:from>
    <xdr:to>
      <xdr:col>28</xdr:col>
      <xdr:colOff>365125</xdr:colOff>
      <xdr:row>38</xdr:row>
      <xdr:rowOff>136207</xdr:rowOff>
    </xdr:to>
    <xdr:sp macro="" textlink="">
      <xdr:nvSpPr>
        <xdr:cNvPr id="725" name="フローチャート : 判断 724"/>
        <xdr:cNvSpPr/>
      </xdr:nvSpPr>
      <xdr:spPr>
        <a:xfrm>
          <a:off x="19494500" y="6549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152735</xdr:rowOff>
    </xdr:from>
    <xdr:ext cx="469744" cy="259045"/>
    <xdr:sp macro="" textlink="">
      <xdr:nvSpPr>
        <xdr:cNvPr id="726" name="テキスト ボックス 725"/>
        <xdr:cNvSpPr txBox="1"/>
      </xdr:nvSpPr>
      <xdr:spPr>
        <a:xfrm>
          <a:off x="19310427" y="632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51257</xdr:rowOff>
    </xdr:from>
    <xdr:to>
      <xdr:col>27</xdr:col>
      <xdr:colOff>161925</xdr:colOff>
      <xdr:row>38</xdr:row>
      <xdr:rowOff>152857</xdr:rowOff>
    </xdr:to>
    <xdr:sp macro="" textlink="">
      <xdr:nvSpPr>
        <xdr:cNvPr id="727" name="フローチャート : 判断 726"/>
        <xdr:cNvSpPr/>
      </xdr:nvSpPr>
      <xdr:spPr>
        <a:xfrm>
          <a:off x="18605500" y="65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169384</xdr:rowOff>
    </xdr:from>
    <xdr:ext cx="469744" cy="259045"/>
    <xdr:sp macro="" textlink="">
      <xdr:nvSpPr>
        <xdr:cNvPr id="728" name="テキスト ボックス 727"/>
        <xdr:cNvSpPr txBox="1"/>
      </xdr:nvSpPr>
      <xdr:spPr>
        <a:xfrm>
          <a:off x="18421427" y="6341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2,988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165062</xdr:rowOff>
    </xdr:from>
    <xdr:to>
      <xdr:col>32</xdr:col>
      <xdr:colOff>238125</xdr:colOff>
      <xdr:row>39</xdr:row>
      <xdr:rowOff>95212</xdr:rowOff>
    </xdr:to>
    <xdr:sp macro="" textlink="">
      <xdr:nvSpPr>
        <xdr:cNvPr id="734" name="円/楕円 733"/>
        <xdr:cNvSpPr/>
      </xdr:nvSpPr>
      <xdr:spPr>
        <a:xfrm>
          <a:off x="22110700" y="66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79989</xdr:rowOff>
    </xdr:from>
    <xdr:ext cx="249299" cy="259045"/>
    <xdr:sp macro="" textlink="">
      <xdr:nvSpPr>
        <xdr:cNvPr id="735" name="投資及び出資金該当値テキスト"/>
        <xdr:cNvSpPr txBox="1"/>
      </xdr:nvSpPr>
      <xdr:spPr>
        <a:xfrm>
          <a:off x="22212300" y="65950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165062</xdr:rowOff>
    </xdr:from>
    <xdr:to>
      <xdr:col>31</xdr:col>
      <xdr:colOff>85725</xdr:colOff>
      <xdr:row>39</xdr:row>
      <xdr:rowOff>95212</xdr:rowOff>
    </xdr:to>
    <xdr:sp macro="" textlink="">
      <xdr:nvSpPr>
        <xdr:cNvPr id="736" name="円/楕円 735"/>
        <xdr:cNvSpPr/>
      </xdr:nvSpPr>
      <xdr:spPr>
        <a:xfrm>
          <a:off x="21272500" y="66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86339</xdr:rowOff>
    </xdr:from>
    <xdr:ext cx="249299" cy="259045"/>
    <xdr:sp macro="" textlink="">
      <xdr:nvSpPr>
        <xdr:cNvPr id="737" name="テキスト ボックス 736"/>
        <xdr:cNvSpPr txBox="1"/>
      </xdr:nvSpPr>
      <xdr:spPr>
        <a:xfrm>
          <a:off x="21198649" y="67728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165062</xdr:rowOff>
    </xdr:from>
    <xdr:to>
      <xdr:col>29</xdr:col>
      <xdr:colOff>568325</xdr:colOff>
      <xdr:row>39</xdr:row>
      <xdr:rowOff>95212</xdr:rowOff>
    </xdr:to>
    <xdr:sp macro="" textlink="">
      <xdr:nvSpPr>
        <xdr:cNvPr id="738" name="円/楕円 737"/>
        <xdr:cNvSpPr/>
      </xdr:nvSpPr>
      <xdr:spPr>
        <a:xfrm>
          <a:off x="20383500" y="66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86339</xdr:rowOff>
    </xdr:from>
    <xdr:ext cx="249299" cy="259045"/>
    <xdr:sp macro="" textlink="">
      <xdr:nvSpPr>
        <xdr:cNvPr id="739" name="テキスト ボックス 738"/>
        <xdr:cNvSpPr txBox="1"/>
      </xdr:nvSpPr>
      <xdr:spPr>
        <a:xfrm>
          <a:off x="20309649" y="67728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165062</xdr:rowOff>
    </xdr:from>
    <xdr:to>
      <xdr:col>28</xdr:col>
      <xdr:colOff>365125</xdr:colOff>
      <xdr:row>39</xdr:row>
      <xdr:rowOff>95212</xdr:rowOff>
    </xdr:to>
    <xdr:sp macro="" textlink="">
      <xdr:nvSpPr>
        <xdr:cNvPr id="740" name="円/楕円 739"/>
        <xdr:cNvSpPr/>
      </xdr:nvSpPr>
      <xdr:spPr>
        <a:xfrm>
          <a:off x="19494500" y="66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86339</xdr:rowOff>
    </xdr:from>
    <xdr:ext cx="249299" cy="259045"/>
    <xdr:sp macro="" textlink="">
      <xdr:nvSpPr>
        <xdr:cNvPr id="741" name="テキスト ボックス 740"/>
        <xdr:cNvSpPr txBox="1"/>
      </xdr:nvSpPr>
      <xdr:spPr>
        <a:xfrm>
          <a:off x="19420649" y="67728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165062</xdr:rowOff>
    </xdr:from>
    <xdr:to>
      <xdr:col>27</xdr:col>
      <xdr:colOff>161925</xdr:colOff>
      <xdr:row>39</xdr:row>
      <xdr:rowOff>95212</xdr:rowOff>
    </xdr:to>
    <xdr:sp macro="" textlink="">
      <xdr:nvSpPr>
        <xdr:cNvPr id="742" name="円/楕円 741"/>
        <xdr:cNvSpPr/>
      </xdr:nvSpPr>
      <xdr:spPr>
        <a:xfrm>
          <a:off x="18605500" y="66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86339</xdr:rowOff>
    </xdr:from>
    <xdr:ext cx="249299" cy="259045"/>
    <xdr:sp macro="" textlink="">
      <xdr:nvSpPr>
        <xdr:cNvPr id="743" name="テキスト ボックス 742"/>
        <xdr:cNvSpPr txBox="1"/>
      </xdr:nvSpPr>
      <xdr:spPr>
        <a:xfrm>
          <a:off x="18531649" y="67728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7,452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54" name="直線コネクタ 75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55" name="テキスト ボックス 75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56" name="直線コネクタ 75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57" name="テキスト ボックス 75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58" name="直線コネクタ 75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59" name="テキスト ボックス 75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0" name="直線コネクタ 75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61" name="テキスト ボックス 76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62" name="直線コネクタ 76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3" name="テキスト ボックス 76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64" name="直線コネクタ 76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65" name="テキスト ボックス 76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25825</xdr:rowOff>
    </xdr:from>
    <xdr:to>
      <xdr:col>32</xdr:col>
      <xdr:colOff>186689</xdr:colOff>
      <xdr:row>59</xdr:row>
      <xdr:rowOff>98878</xdr:rowOff>
    </xdr:to>
    <xdr:cxnSp macro="">
      <xdr:nvCxnSpPr>
        <xdr:cNvPr id="769" name="直線コネクタ 768"/>
        <xdr:cNvCxnSpPr/>
      </xdr:nvCxnSpPr>
      <xdr:spPr>
        <a:xfrm flipV="1">
          <a:off x="22159595" y="8598325"/>
          <a:ext cx="1269" cy="161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7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71" name="直線コネクタ 77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143952</xdr:rowOff>
    </xdr:from>
    <xdr:ext cx="534377" cy="259045"/>
    <xdr:sp macro="" textlink="">
      <xdr:nvSpPr>
        <xdr:cNvPr id="772" name="貸付金最大値テキスト"/>
        <xdr:cNvSpPr txBox="1"/>
      </xdr:nvSpPr>
      <xdr:spPr>
        <a:xfrm>
          <a:off x="22212300" y="837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49,487</a:t>
          </a:r>
          <a:endParaRPr kumimoji="1" lang="ja-JP" altLang="en-US" sz="1000" b="1">
            <a:latin typeface="ＭＳ Ｐゴシック"/>
          </a:endParaRPr>
        </a:p>
      </xdr:txBody>
    </xdr:sp>
    <xdr:clientData/>
  </xdr:oneCellAnchor>
  <xdr:twoCellAnchor>
    <xdr:from>
      <xdr:col>32</xdr:col>
      <xdr:colOff>98425</xdr:colOff>
      <xdr:row>50</xdr:row>
      <xdr:rowOff>25825</xdr:rowOff>
    </xdr:from>
    <xdr:to>
      <xdr:col>32</xdr:col>
      <xdr:colOff>276225</xdr:colOff>
      <xdr:row>50</xdr:row>
      <xdr:rowOff>25825</xdr:rowOff>
    </xdr:to>
    <xdr:cxnSp macro="">
      <xdr:nvCxnSpPr>
        <xdr:cNvPr id="773" name="直線コネクタ 772"/>
        <xdr:cNvCxnSpPr/>
      </xdr:nvCxnSpPr>
      <xdr:spPr>
        <a:xfrm>
          <a:off x="22072600" y="859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164650</xdr:rowOff>
    </xdr:from>
    <xdr:to>
      <xdr:col>32</xdr:col>
      <xdr:colOff>187325</xdr:colOff>
      <xdr:row>58</xdr:row>
      <xdr:rowOff>166315</xdr:rowOff>
    </xdr:to>
    <xdr:cxnSp macro="">
      <xdr:nvCxnSpPr>
        <xdr:cNvPr id="774" name="直線コネクタ 773"/>
        <xdr:cNvCxnSpPr/>
      </xdr:nvCxnSpPr>
      <xdr:spPr>
        <a:xfrm flipV="1">
          <a:off x="21323300" y="10108750"/>
          <a:ext cx="838200" cy="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47410</xdr:rowOff>
    </xdr:from>
    <xdr:ext cx="469744" cy="259045"/>
    <xdr:sp macro="" textlink="">
      <xdr:nvSpPr>
        <xdr:cNvPr id="775" name="貸付金平均値テキスト"/>
        <xdr:cNvSpPr txBox="1"/>
      </xdr:nvSpPr>
      <xdr:spPr>
        <a:xfrm>
          <a:off x="22212300" y="98200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5,971</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24533</xdr:rowOff>
    </xdr:from>
    <xdr:to>
      <xdr:col>32</xdr:col>
      <xdr:colOff>238125</xdr:colOff>
      <xdr:row>58</xdr:row>
      <xdr:rowOff>126133</xdr:rowOff>
    </xdr:to>
    <xdr:sp macro="" textlink="">
      <xdr:nvSpPr>
        <xdr:cNvPr id="776" name="フローチャート : 判断 775"/>
        <xdr:cNvSpPr/>
      </xdr:nvSpPr>
      <xdr:spPr>
        <a:xfrm>
          <a:off x="22110700" y="996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166315</xdr:rowOff>
    </xdr:from>
    <xdr:to>
      <xdr:col>31</xdr:col>
      <xdr:colOff>34925</xdr:colOff>
      <xdr:row>58</xdr:row>
      <xdr:rowOff>168177</xdr:rowOff>
    </xdr:to>
    <xdr:cxnSp macro="">
      <xdr:nvCxnSpPr>
        <xdr:cNvPr id="777" name="直線コネクタ 776"/>
        <xdr:cNvCxnSpPr/>
      </xdr:nvCxnSpPr>
      <xdr:spPr>
        <a:xfrm flipV="1">
          <a:off x="20434300" y="10110415"/>
          <a:ext cx="889000" cy="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65224</xdr:rowOff>
    </xdr:from>
    <xdr:to>
      <xdr:col>31</xdr:col>
      <xdr:colOff>85725</xdr:colOff>
      <xdr:row>58</xdr:row>
      <xdr:rowOff>166824</xdr:rowOff>
    </xdr:to>
    <xdr:sp macro="" textlink="">
      <xdr:nvSpPr>
        <xdr:cNvPr id="778" name="フローチャート : 判断 777"/>
        <xdr:cNvSpPr/>
      </xdr:nvSpPr>
      <xdr:spPr>
        <a:xfrm>
          <a:off x="21272500" y="100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11901</xdr:rowOff>
    </xdr:from>
    <xdr:ext cx="469744" cy="259045"/>
    <xdr:sp macro="" textlink="">
      <xdr:nvSpPr>
        <xdr:cNvPr id="779" name="テキスト ボックス 778"/>
        <xdr:cNvSpPr txBox="1"/>
      </xdr:nvSpPr>
      <xdr:spPr>
        <a:xfrm>
          <a:off x="21088427" y="9784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4,725</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168177</xdr:rowOff>
    </xdr:from>
    <xdr:to>
      <xdr:col>29</xdr:col>
      <xdr:colOff>517525</xdr:colOff>
      <xdr:row>58</xdr:row>
      <xdr:rowOff>169680</xdr:rowOff>
    </xdr:to>
    <xdr:cxnSp macro="">
      <xdr:nvCxnSpPr>
        <xdr:cNvPr id="780" name="直線コネクタ 779"/>
        <xdr:cNvCxnSpPr/>
      </xdr:nvCxnSpPr>
      <xdr:spPr>
        <a:xfrm flipV="1">
          <a:off x="19545300" y="10112277"/>
          <a:ext cx="889000" cy="1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106111</xdr:rowOff>
    </xdr:from>
    <xdr:to>
      <xdr:col>29</xdr:col>
      <xdr:colOff>568325</xdr:colOff>
      <xdr:row>59</xdr:row>
      <xdr:rowOff>36261</xdr:rowOff>
    </xdr:to>
    <xdr:sp macro="" textlink="">
      <xdr:nvSpPr>
        <xdr:cNvPr id="781" name="フローチャート : 判断 780"/>
        <xdr:cNvSpPr/>
      </xdr:nvSpPr>
      <xdr:spPr>
        <a:xfrm>
          <a:off x="20383500" y="1005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52788</xdr:rowOff>
    </xdr:from>
    <xdr:ext cx="469744" cy="259045"/>
    <xdr:sp macro="" textlink="">
      <xdr:nvSpPr>
        <xdr:cNvPr id="782" name="テキスト ボックス 781"/>
        <xdr:cNvSpPr txBox="1"/>
      </xdr:nvSpPr>
      <xdr:spPr>
        <a:xfrm>
          <a:off x="20199427" y="9825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169680</xdr:rowOff>
    </xdr:from>
    <xdr:to>
      <xdr:col>28</xdr:col>
      <xdr:colOff>314325</xdr:colOff>
      <xdr:row>58</xdr:row>
      <xdr:rowOff>170921</xdr:rowOff>
    </xdr:to>
    <xdr:cxnSp macro="">
      <xdr:nvCxnSpPr>
        <xdr:cNvPr id="783" name="直線コネクタ 782"/>
        <xdr:cNvCxnSpPr/>
      </xdr:nvCxnSpPr>
      <xdr:spPr>
        <a:xfrm flipV="1">
          <a:off x="18656300" y="10113780"/>
          <a:ext cx="889000" cy="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165970</xdr:rowOff>
    </xdr:from>
    <xdr:to>
      <xdr:col>28</xdr:col>
      <xdr:colOff>365125</xdr:colOff>
      <xdr:row>59</xdr:row>
      <xdr:rowOff>96120</xdr:rowOff>
    </xdr:to>
    <xdr:sp macro="" textlink="">
      <xdr:nvSpPr>
        <xdr:cNvPr id="784" name="フローチャート : 判断 783"/>
        <xdr:cNvSpPr/>
      </xdr:nvSpPr>
      <xdr:spPr>
        <a:xfrm>
          <a:off x="19494500" y="101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87247</xdr:rowOff>
    </xdr:from>
    <xdr:ext cx="469744" cy="259045"/>
    <xdr:sp macro="" textlink="">
      <xdr:nvSpPr>
        <xdr:cNvPr id="785" name="テキスト ボックス 784"/>
        <xdr:cNvSpPr txBox="1"/>
      </xdr:nvSpPr>
      <xdr:spPr>
        <a:xfrm>
          <a:off x="19310427" y="1020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163456</xdr:rowOff>
    </xdr:from>
    <xdr:to>
      <xdr:col>27</xdr:col>
      <xdr:colOff>161925</xdr:colOff>
      <xdr:row>59</xdr:row>
      <xdr:rowOff>93606</xdr:rowOff>
    </xdr:to>
    <xdr:sp macro="" textlink="">
      <xdr:nvSpPr>
        <xdr:cNvPr id="786" name="フローチャート : 判断 785"/>
        <xdr:cNvSpPr/>
      </xdr:nvSpPr>
      <xdr:spPr>
        <a:xfrm>
          <a:off x="18605500" y="1010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84733</xdr:rowOff>
    </xdr:from>
    <xdr:ext cx="469744" cy="259045"/>
    <xdr:sp macro="" textlink="">
      <xdr:nvSpPr>
        <xdr:cNvPr id="787" name="テキスト ボックス 786"/>
        <xdr:cNvSpPr txBox="1"/>
      </xdr:nvSpPr>
      <xdr:spPr>
        <a:xfrm>
          <a:off x="18421427" y="10200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113850</xdr:rowOff>
    </xdr:from>
    <xdr:to>
      <xdr:col>32</xdr:col>
      <xdr:colOff>238125</xdr:colOff>
      <xdr:row>59</xdr:row>
      <xdr:rowOff>44000</xdr:rowOff>
    </xdr:to>
    <xdr:sp macro="" textlink="">
      <xdr:nvSpPr>
        <xdr:cNvPr id="793" name="円/楕円 792"/>
        <xdr:cNvSpPr/>
      </xdr:nvSpPr>
      <xdr:spPr>
        <a:xfrm>
          <a:off x="22110700" y="1005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28777</xdr:rowOff>
    </xdr:from>
    <xdr:ext cx="469744" cy="259045"/>
    <xdr:sp macro="" textlink="">
      <xdr:nvSpPr>
        <xdr:cNvPr id="794" name="貸付金該当値テキスト"/>
        <xdr:cNvSpPr txBox="1"/>
      </xdr:nvSpPr>
      <xdr:spPr>
        <a:xfrm>
          <a:off x="22212300" y="997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3,236</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115515</xdr:rowOff>
    </xdr:from>
    <xdr:to>
      <xdr:col>31</xdr:col>
      <xdr:colOff>85725</xdr:colOff>
      <xdr:row>59</xdr:row>
      <xdr:rowOff>45665</xdr:rowOff>
    </xdr:to>
    <xdr:sp macro="" textlink="">
      <xdr:nvSpPr>
        <xdr:cNvPr id="795" name="円/楕円 794"/>
        <xdr:cNvSpPr/>
      </xdr:nvSpPr>
      <xdr:spPr>
        <a:xfrm>
          <a:off x="21272500" y="1005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36792</xdr:rowOff>
    </xdr:from>
    <xdr:ext cx="469744" cy="259045"/>
    <xdr:sp macro="" textlink="">
      <xdr:nvSpPr>
        <xdr:cNvPr id="796" name="テキスト ボックス 795"/>
        <xdr:cNvSpPr txBox="1"/>
      </xdr:nvSpPr>
      <xdr:spPr>
        <a:xfrm>
          <a:off x="21088427" y="10152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3,185</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117377</xdr:rowOff>
    </xdr:from>
    <xdr:to>
      <xdr:col>29</xdr:col>
      <xdr:colOff>568325</xdr:colOff>
      <xdr:row>59</xdr:row>
      <xdr:rowOff>47527</xdr:rowOff>
    </xdr:to>
    <xdr:sp macro="" textlink="">
      <xdr:nvSpPr>
        <xdr:cNvPr id="797" name="円/楕円 796"/>
        <xdr:cNvSpPr/>
      </xdr:nvSpPr>
      <xdr:spPr>
        <a:xfrm>
          <a:off x="20383500" y="1006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38654</xdr:rowOff>
    </xdr:from>
    <xdr:ext cx="469744" cy="259045"/>
    <xdr:sp macro="" textlink="">
      <xdr:nvSpPr>
        <xdr:cNvPr id="798" name="テキスト ボックス 797"/>
        <xdr:cNvSpPr txBox="1"/>
      </xdr:nvSpPr>
      <xdr:spPr>
        <a:xfrm>
          <a:off x="20199427" y="10154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3,128</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118880</xdr:rowOff>
    </xdr:from>
    <xdr:to>
      <xdr:col>28</xdr:col>
      <xdr:colOff>365125</xdr:colOff>
      <xdr:row>59</xdr:row>
      <xdr:rowOff>49030</xdr:rowOff>
    </xdr:to>
    <xdr:sp macro="" textlink="">
      <xdr:nvSpPr>
        <xdr:cNvPr id="799" name="円/楕円 798"/>
        <xdr:cNvSpPr/>
      </xdr:nvSpPr>
      <xdr:spPr>
        <a:xfrm>
          <a:off x="19494500" y="1006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65557</xdr:rowOff>
    </xdr:from>
    <xdr:ext cx="469744" cy="259045"/>
    <xdr:sp macro="" textlink="">
      <xdr:nvSpPr>
        <xdr:cNvPr id="800" name="テキスト ボックス 799"/>
        <xdr:cNvSpPr txBox="1"/>
      </xdr:nvSpPr>
      <xdr:spPr>
        <a:xfrm>
          <a:off x="19310427" y="9838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3,082</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120121</xdr:rowOff>
    </xdr:from>
    <xdr:to>
      <xdr:col>27</xdr:col>
      <xdr:colOff>161925</xdr:colOff>
      <xdr:row>59</xdr:row>
      <xdr:rowOff>50271</xdr:rowOff>
    </xdr:to>
    <xdr:sp macro="" textlink="">
      <xdr:nvSpPr>
        <xdr:cNvPr id="801" name="円/楕円 800"/>
        <xdr:cNvSpPr/>
      </xdr:nvSpPr>
      <xdr:spPr>
        <a:xfrm>
          <a:off x="18605500" y="1006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66798</xdr:rowOff>
    </xdr:from>
    <xdr:ext cx="469744" cy="259045"/>
    <xdr:sp macro="" textlink="">
      <xdr:nvSpPr>
        <xdr:cNvPr id="802" name="テキスト ボックス 801"/>
        <xdr:cNvSpPr txBox="1"/>
      </xdr:nvSpPr>
      <xdr:spPr>
        <a:xfrm>
          <a:off x="18421427" y="9839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3" name="テキスト ボックス 81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21" name="テキスト ボックス 82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3" name="テキスト ボックス 82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5" name="テキスト ボックス 82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28219</xdr:rowOff>
    </xdr:from>
    <xdr:to>
      <xdr:col>32</xdr:col>
      <xdr:colOff>186689</xdr:colOff>
      <xdr:row>79</xdr:row>
      <xdr:rowOff>16841</xdr:rowOff>
    </xdr:to>
    <xdr:cxnSp macro="">
      <xdr:nvCxnSpPr>
        <xdr:cNvPr id="827" name="直線コネクタ 826"/>
        <xdr:cNvCxnSpPr/>
      </xdr:nvCxnSpPr>
      <xdr:spPr>
        <a:xfrm flipV="1">
          <a:off x="22159595" y="12201169"/>
          <a:ext cx="1269" cy="1360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20668</xdr:rowOff>
    </xdr:from>
    <xdr:ext cx="534377" cy="259045"/>
    <xdr:sp macro="" textlink="">
      <xdr:nvSpPr>
        <xdr:cNvPr id="828" name="繰出金最小値テキスト"/>
        <xdr:cNvSpPr txBox="1"/>
      </xdr:nvSpPr>
      <xdr:spPr>
        <a:xfrm>
          <a:off x="22212300" y="1356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32,174</a:t>
          </a:r>
          <a:endParaRPr kumimoji="1" lang="ja-JP" altLang="en-US" sz="1000" b="1">
            <a:latin typeface="ＭＳ Ｐゴシック"/>
          </a:endParaRPr>
        </a:p>
      </xdr:txBody>
    </xdr:sp>
    <xdr:clientData/>
  </xdr:oneCellAnchor>
  <xdr:twoCellAnchor>
    <xdr:from>
      <xdr:col>32</xdr:col>
      <xdr:colOff>98425</xdr:colOff>
      <xdr:row>79</xdr:row>
      <xdr:rowOff>16841</xdr:rowOff>
    </xdr:from>
    <xdr:to>
      <xdr:col>32</xdr:col>
      <xdr:colOff>276225</xdr:colOff>
      <xdr:row>79</xdr:row>
      <xdr:rowOff>16841</xdr:rowOff>
    </xdr:to>
    <xdr:cxnSp macro="">
      <xdr:nvCxnSpPr>
        <xdr:cNvPr id="829" name="直線コネクタ 828"/>
        <xdr:cNvCxnSpPr/>
      </xdr:nvCxnSpPr>
      <xdr:spPr>
        <a:xfrm>
          <a:off x="22072600" y="1356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146346</xdr:rowOff>
    </xdr:from>
    <xdr:ext cx="599010" cy="259045"/>
    <xdr:sp macro="" textlink="">
      <xdr:nvSpPr>
        <xdr:cNvPr id="830" name="繰出金最大値テキスト"/>
        <xdr:cNvSpPr txBox="1"/>
      </xdr:nvSpPr>
      <xdr:spPr>
        <a:xfrm>
          <a:off x="22212300" y="11976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139,278</a:t>
          </a:r>
          <a:endParaRPr kumimoji="1" lang="ja-JP" altLang="en-US" sz="1000" b="1">
            <a:latin typeface="ＭＳ Ｐゴシック"/>
          </a:endParaRPr>
        </a:p>
      </xdr:txBody>
    </xdr:sp>
    <xdr:clientData/>
  </xdr:oneCellAnchor>
  <xdr:twoCellAnchor>
    <xdr:from>
      <xdr:col>32</xdr:col>
      <xdr:colOff>98425</xdr:colOff>
      <xdr:row>71</xdr:row>
      <xdr:rowOff>28219</xdr:rowOff>
    </xdr:from>
    <xdr:to>
      <xdr:col>32</xdr:col>
      <xdr:colOff>276225</xdr:colOff>
      <xdr:row>71</xdr:row>
      <xdr:rowOff>28219</xdr:rowOff>
    </xdr:to>
    <xdr:cxnSp macro="">
      <xdr:nvCxnSpPr>
        <xdr:cNvPr id="831" name="直線コネクタ 830"/>
        <xdr:cNvCxnSpPr/>
      </xdr:nvCxnSpPr>
      <xdr:spPr>
        <a:xfrm>
          <a:off x="22072600" y="12201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158114</xdr:rowOff>
    </xdr:from>
    <xdr:to>
      <xdr:col>32</xdr:col>
      <xdr:colOff>187325</xdr:colOff>
      <xdr:row>76</xdr:row>
      <xdr:rowOff>13297</xdr:rowOff>
    </xdr:to>
    <xdr:cxnSp macro="">
      <xdr:nvCxnSpPr>
        <xdr:cNvPr id="832" name="直線コネクタ 831"/>
        <xdr:cNvCxnSpPr/>
      </xdr:nvCxnSpPr>
      <xdr:spPr>
        <a:xfrm flipV="1">
          <a:off x="21323300" y="13016864"/>
          <a:ext cx="838200" cy="26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75252</xdr:rowOff>
    </xdr:from>
    <xdr:ext cx="534377" cy="259045"/>
    <xdr:sp macro="" textlink="">
      <xdr:nvSpPr>
        <xdr:cNvPr id="833" name="繰出金平均値テキスト"/>
        <xdr:cNvSpPr txBox="1"/>
      </xdr:nvSpPr>
      <xdr:spPr>
        <a:xfrm>
          <a:off x="22212300" y="13105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62,376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96825</xdr:rowOff>
    </xdr:from>
    <xdr:to>
      <xdr:col>32</xdr:col>
      <xdr:colOff>238125</xdr:colOff>
      <xdr:row>77</xdr:row>
      <xdr:rowOff>26975</xdr:rowOff>
    </xdr:to>
    <xdr:sp macro="" textlink="">
      <xdr:nvSpPr>
        <xdr:cNvPr id="834" name="フローチャート : 判断 833"/>
        <xdr:cNvSpPr/>
      </xdr:nvSpPr>
      <xdr:spPr>
        <a:xfrm>
          <a:off x="22110700" y="1312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13297</xdr:rowOff>
    </xdr:from>
    <xdr:to>
      <xdr:col>31</xdr:col>
      <xdr:colOff>34925</xdr:colOff>
      <xdr:row>76</xdr:row>
      <xdr:rowOff>69926</xdr:rowOff>
    </xdr:to>
    <xdr:cxnSp macro="">
      <xdr:nvCxnSpPr>
        <xdr:cNvPr id="835" name="直線コネクタ 834"/>
        <xdr:cNvCxnSpPr/>
      </xdr:nvCxnSpPr>
      <xdr:spPr>
        <a:xfrm flipV="1">
          <a:off x="20434300" y="13043497"/>
          <a:ext cx="889000" cy="5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50355</xdr:rowOff>
    </xdr:from>
    <xdr:to>
      <xdr:col>31</xdr:col>
      <xdr:colOff>85725</xdr:colOff>
      <xdr:row>76</xdr:row>
      <xdr:rowOff>151955</xdr:rowOff>
    </xdr:to>
    <xdr:sp macro="" textlink="">
      <xdr:nvSpPr>
        <xdr:cNvPr id="836" name="フローチャート : 判断 835"/>
        <xdr:cNvSpPr/>
      </xdr:nvSpPr>
      <xdr:spPr>
        <a:xfrm>
          <a:off x="21272500" y="1308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143082</xdr:rowOff>
    </xdr:from>
    <xdr:ext cx="534377" cy="259045"/>
    <xdr:sp macro="" textlink="">
      <xdr:nvSpPr>
        <xdr:cNvPr id="837" name="テキスト ボックス 836"/>
        <xdr:cNvSpPr txBox="1"/>
      </xdr:nvSpPr>
      <xdr:spPr>
        <a:xfrm>
          <a:off x="21056111" y="1317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66,035</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69926</xdr:rowOff>
    </xdr:from>
    <xdr:to>
      <xdr:col>29</xdr:col>
      <xdr:colOff>517525</xdr:colOff>
      <xdr:row>76</xdr:row>
      <xdr:rowOff>127445</xdr:rowOff>
    </xdr:to>
    <xdr:cxnSp macro="">
      <xdr:nvCxnSpPr>
        <xdr:cNvPr id="838" name="直線コネクタ 837"/>
        <xdr:cNvCxnSpPr/>
      </xdr:nvCxnSpPr>
      <xdr:spPr>
        <a:xfrm flipV="1">
          <a:off x="19545300" y="13100126"/>
          <a:ext cx="889000" cy="57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38049</xdr:rowOff>
    </xdr:from>
    <xdr:to>
      <xdr:col>29</xdr:col>
      <xdr:colOff>568325</xdr:colOff>
      <xdr:row>77</xdr:row>
      <xdr:rowOff>139649</xdr:rowOff>
    </xdr:to>
    <xdr:sp macro="" textlink="">
      <xdr:nvSpPr>
        <xdr:cNvPr id="839" name="フローチャート : 判断 838"/>
        <xdr:cNvSpPr/>
      </xdr:nvSpPr>
      <xdr:spPr>
        <a:xfrm>
          <a:off x="20383500" y="1323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130776</xdr:rowOff>
    </xdr:from>
    <xdr:ext cx="534377" cy="259045"/>
    <xdr:sp macro="" textlink="">
      <xdr:nvSpPr>
        <xdr:cNvPr id="840" name="テキスト ボックス 839"/>
        <xdr:cNvSpPr txBox="1"/>
      </xdr:nvSpPr>
      <xdr:spPr>
        <a:xfrm>
          <a:off x="20167111" y="1333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53,504</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127445</xdr:rowOff>
    </xdr:from>
    <xdr:to>
      <xdr:col>28</xdr:col>
      <xdr:colOff>314325</xdr:colOff>
      <xdr:row>76</xdr:row>
      <xdr:rowOff>168466</xdr:rowOff>
    </xdr:to>
    <xdr:cxnSp macro="">
      <xdr:nvCxnSpPr>
        <xdr:cNvPr id="841" name="直線コネクタ 840"/>
        <xdr:cNvCxnSpPr/>
      </xdr:nvCxnSpPr>
      <xdr:spPr>
        <a:xfrm flipV="1">
          <a:off x="18656300" y="13157645"/>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43892</xdr:rowOff>
    </xdr:from>
    <xdr:to>
      <xdr:col>28</xdr:col>
      <xdr:colOff>365125</xdr:colOff>
      <xdr:row>77</xdr:row>
      <xdr:rowOff>145492</xdr:rowOff>
    </xdr:to>
    <xdr:sp macro="" textlink="">
      <xdr:nvSpPr>
        <xdr:cNvPr id="842" name="フローチャート : 判断 841"/>
        <xdr:cNvSpPr/>
      </xdr:nvSpPr>
      <xdr:spPr>
        <a:xfrm>
          <a:off x="19494500" y="1324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136619</xdr:rowOff>
    </xdr:from>
    <xdr:ext cx="534377" cy="259045"/>
    <xdr:sp macro="" textlink="">
      <xdr:nvSpPr>
        <xdr:cNvPr id="843" name="テキスト ボックス 842"/>
        <xdr:cNvSpPr txBox="1"/>
      </xdr:nvSpPr>
      <xdr:spPr>
        <a:xfrm>
          <a:off x="19278111" y="13338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53,044</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62497</xdr:rowOff>
    </xdr:from>
    <xdr:to>
      <xdr:col>27</xdr:col>
      <xdr:colOff>161925</xdr:colOff>
      <xdr:row>77</xdr:row>
      <xdr:rowOff>164097</xdr:rowOff>
    </xdr:to>
    <xdr:sp macro="" textlink="">
      <xdr:nvSpPr>
        <xdr:cNvPr id="844" name="フローチャート : 判断 843"/>
        <xdr:cNvSpPr/>
      </xdr:nvSpPr>
      <xdr:spPr>
        <a:xfrm>
          <a:off x="18605500" y="13264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155224</xdr:rowOff>
    </xdr:from>
    <xdr:ext cx="534377" cy="259045"/>
    <xdr:sp macro="" textlink="">
      <xdr:nvSpPr>
        <xdr:cNvPr id="845" name="テキスト ボックス 844"/>
        <xdr:cNvSpPr txBox="1"/>
      </xdr:nvSpPr>
      <xdr:spPr>
        <a:xfrm>
          <a:off x="18389111" y="13356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51,579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107315</xdr:rowOff>
    </xdr:from>
    <xdr:to>
      <xdr:col>32</xdr:col>
      <xdr:colOff>238125</xdr:colOff>
      <xdr:row>76</xdr:row>
      <xdr:rowOff>37464</xdr:rowOff>
    </xdr:to>
    <xdr:sp macro="" textlink="">
      <xdr:nvSpPr>
        <xdr:cNvPr id="851" name="円/楕円 850"/>
        <xdr:cNvSpPr/>
      </xdr:nvSpPr>
      <xdr:spPr>
        <a:xfrm>
          <a:off x="22110700" y="129660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130192</xdr:rowOff>
    </xdr:from>
    <xdr:ext cx="534377" cy="259045"/>
    <xdr:sp macro="" textlink="">
      <xdr:nvSpPr>
        <xdr:cNvPr id="852" name="繰出金該当値テキスト"/>
        <xdr:cNvSpPr txBox="1"/>
      </xdr:nvSpPr>
      <xdr:spPr>
        <a:xfrm>
          <a:off x="22212300" y="1281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75,050</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133947</xdr:rowOff>
    </xdr:from>
    <xdr:to>
      <xdr:col>31</xdr:col>
      <xdr:colOff>85725</xdr:colOff>
      <xdr:row>76</xdr:row>
      <xdr:rowOff>64097</xdr:rowOff>
    </xdr:to>
    <xdr:sp macro="" textlink="">
      <xdr:nvSpPr>
        <xdr:cNvPr id="853" name="円/楕円 852"/>
        <xdr:cNvSpPr/>
      </xdr:nvSpPr>
      <xdr:spPr>
        <a:xfrm>
          <a:off x="21272500" y="1299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80624</xdr:rowOff>
    </xdr:from>
    <xdr:ext cx="534377" cy="259045"/>
    <xdr:sp macro="" textlink="">
      <xdr:nvSpPr>
        <xdr:cNvPr id="854" name="テキスト ボックス 853"/>
        <xdr:cNvSpPr txBox="1"/>
      </xdr:nvSpPr>
      <xdr:spPr>
        <a:xfrm>
          <a:off x="21056111" y="1276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72,953</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19126</xdr:rowOff>
    </xdr:from>
    <xdr:to>
      <xdr:col>29</xdr:col>
      <xdr:colOff>568325</xdr:colOff>
      <xdr:row>76</xdr:row>
      <xdr:rowOff>120726</xdr:rowOff>
    </xdr:to>
    <xdr:sp macro="" textlink="">
      <xdr:nvSpPr>
        <xdr:cNvPr id="855" name="円/楕円 854"/>
        <xdr:cNvSpPr/>
      </xdr:nvSpPr>
      <xdr:spPr>
        <a:xfrm>
          <a:off x="20383500" y="13049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137253</xdr:rowOff>
    </xdr:from>
    <xdr:ext cx="534377" cy="259045"/>
    <xdr:sp macro="" textlink="">
      <xdr:nvSpPr>
        <xdr:cNvPr id="856" name="テキスト ボックス 855"/>
        <xdr:cNvSpPr txBox="1"/>
      </xdr:nvSpPr>
      <xdr:spPr>
        <a:xfrm>
          <a:off x="20167111" y="1282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68,494</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76645</xdr:rowOff>
    </xdr:from>
    <xdr:to>
      <xdr:col>28</xdr:col>
      <xdr:colOff>365125</xdr:colOff>
      <xdr:row>77</xdr:row>
      <xdr:rowOff>6795</xdr:rowOff>
    </xdr:to>
    <xdr:sp macro="" textlink="">
      <xdr:nvSpPr>
        <xdr:cNvPr id="857" name="円/楕円 856"/>
        <xdr:cNvSpPr/>
      </xdr:nvSpPr>
      <xdr:spPr>
        <a:xfrm>
          <a:off x="19494500" y="1310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23321</xdr:rowOff>
    </xdr:from>
    <xdr:ext cx="534377" cy="259045"/>
    <xdr:sp macro="" textlink="">
      <xdr:nvSpPr>
        <xdr:cNvPr id="858" name="テキスト ボックス 857"/>
        <xdr:cNvSpPr txBox="1"/>
      </xdr:nvSpPr>
      <xdr:spPr>
        <a:xfrm>
          <a:off x="19278111" y="1288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63,965</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117666</xdr:rowOff>
    </xdr:from>
    <xdr:to>
      <xdr:col>27</xdr:col>
      <xdr:colOff>161925</xdr:colOff>
      <xdr:row>77</xdr:row>
      <xdr:rowOff>47816</xdr:rowOff>
    </xdr:to>
    <xdr:sp macro="" textlink="">
      <xdr:nvSpPr>
        <xdr:cNvPr id="859" name="円/楕円 858"/>
        <xdr:cNvSpPr/>
      </xdr:nvSpPr>
      <xdr:spPr>
        <a:xfrm>
          <a:off x="18605500" y="1314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64343</xdr:rowOff>
    </xdr:from>
    <xdr:ext cx="534377" cy="259045"/>
    <xdr:sp macro="" textlink="">
      <xdr:nvSpPr>
        <xdr:cNvPr id="860" name="テキスト ボックス 859"/>
        <xdr:cNvSpPr txBox="1"/>
      </xdr:nvSpPr>
      <xdr:spPr>
        <a:xfrm>
          <a:off x="18389111" y="12923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60,735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3" name="フローチャート :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5" name="フローチャート :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6" name="テキスト ボックス 88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8" name="フローチャート :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9" name="テキスト ボックス 88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1" name="フローチャート :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2" name="テキスト ボックス 89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3" name="フローチャート :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4" name="テキスト ボックス 89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0" name="円/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2" name="円/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3" name="テキスト ボックス 90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4" name="円/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5" name="テキスト ボックス 90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6" name="円/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7" name="テキスト ボックス 90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円/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9" name="テキスト ボックス 90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総額では、住民一人当たり５４４，０３６円となっている。類似団体平均との比較で上位３項目は、人件費、普通建設事業費、繰出金となっている。人件費は、住民一人当たり１０２，５８５円となっており、類似団体平均と比べて１７，４３５円高くなっている。これは、旧町村単位に公共施設（出張所５・小学校５・保育園３）を設置、また養護老人ホームを設置していることから職員数が多いことが要因となっている。普通建設事業費は、住民一人当たり９３，２５５円となっており、類似団体平均と比べて１４，３５２円高くなっている。これは、スポーツ振興を目的とし体育施設の大規模改修を行ったことが要因として挙げられる。繰出金は、住民一人当たり７５，０５０円となっており、類似団体平均と比べて１２，６７４円高くなっている。これは、６特別会計を設置しており、特別会計への繰出金が多いことが要因となっている。公共下水道事業などの公営企業債の償還はピークを徐々に過ぎているが管理経費等の増、国民健康保険や介護保険に対する繰出金増により増加傾向にある。限られた財源を有効に活用するため、第５次行政改革大綱に取り組み、経常経費の削減など行財政の効率化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岐阜県八百津町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11,435
11,349
128.79
6,482,248
6,221,047
261,200
3,859,597
3,313,864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7602</xdr:rowOff>
    </xdr:from>
    <xdr:to>
      <xdr:col>6</xdr:col>
      <xdr:colOff>510540</xdr:colOff>
      <xdr:row>39</xdr:row>
      <xdr:rowOff>54139</xdr:rowOff>
    </xdr:to>
    <xdr:cxnSp macro="">
      <xdr:nvCxnSpPr>
        <xdr:cNvPr id="58" name="直線コネクタ 57"/>
        <xdr:cNvCxnSpPr/>
      </xdr:nvCxnSpPr>
      <xdr:spPr>
        <a:xfrm flipV="1">
          <a:off x="4633595" y="5151102"/>
          <a:ext cx="1270" cy="1589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57966</xdr:rowOff>
    </xdr:from>
    <xdr:ext cx="469744" cy="259045"/>
    <xdr:sp macro="" textlink="">
      <xdr:nvSpPr>
        <xdr:cNvPr id="59" name="議会費最小値テキスト"/>
        <xdr:cNvSpPr txBox="1"/>
      </xdr:nvSpPr>
      <xdr:spPr>
        <a:xfrm>
          <a:off x="4686300" y="674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4,274</a:t>
          </a:r>
          <a:endParaRPr kumimoji="1" lang="ja-JP" altLang="en-US" sz="1000" b="1">
            <a:latin typeface="ＭＳ Ｐゴシック"/>
          </a:endParaRPr>
        </a:p>
      </xdr:txBody>
    </xdr:sp>
    <xdr:clientData/>
  </xdr:oneCellAnchor>
  <xdr:twoCellAnchor>
    <xdr:from>
      <xdr:col>6</xdr:col>
      <xdr:colOff>422275</xdr:colOff>
      <xdr:row>39</xdr:row>
      <xdr:rowOff>54139</xdr:rowOff>
    </xdr:from>
    <xdr:to>
      <xdr:col>6</xdr:col>
      <xdr:colOff>600075</xdr:colOff>
      <xdr:row>39</xdr:row>
      <xdr:rowOff>54139</xdr:rowOff>
    </xdr:to>
    <xdr:cxnSp macro="">
      <xdr:nvCxnSpPr>
        <xdr:cNvPr id="60" name="直線コネクタ 59"/>
        <xdr:cNvCxnSpPr/>
      </xdr:nvCxnSpPr>
      <xdr:spPr>
        <a:xfrm>
          <a:off x="4546600" y="6740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125729</xdr:rowOff>
    </xdr:from>
    <xdr:ext cx="534377" cy="259045"/>
    <xdr:sp macro="" textlink="">
      <xdr:nvSpPr>
        <xdr:cNvPr id="61" name="議会費最大値テキスト"/>
        <xdr:cNvSpPr txBox="1"/>
      </xdr:nvSpPr>
      <xdr:spPr>
        <a:xfrm>
          <a:off x="4686300" y="492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14,009</a:t>
          </a:r>
          <a:endParaRPr kumimoji="1" lang="ja-JP" altLang="en-US" sz="1000" b="1">
            <a:latin typeface="ＭＳ Ｐゴシック"/>
          </a:endParaRPr>
        </a:p>
      </xdr:txBody>
    </xdr:sp>
    <xdr:clientData/>
  </xdr:oneCellAnchor>
  <xdr:twoCellAnchor>
    <xdr:from>
      <xdr:col>6</xdr:col>
      <xdr:colOff>422275</xdr:colOff>
      <xdr:row>30</xdr:row>
      <xdr:rowOff>7602</xdr:rowOff>
    </xdr:from>
    <xdr:to>
      <xdr:col>6</xdr:col>
      <xdr:colOff>600075</xdr:colOff>
      <xdr:row>30</xdr:row>
      <xdr:rowOff>7602</xdr:rowOff>
    </xdr:to>
    <xdr:cxnSp macro="">
      <xdr:nvCxnSpPr>
        <xdr:cNvPr id="62" name="直線コネクタ 61"/>
        <xdr:cNvCxnSpPr/>
      </xdr:nvCxnSpPr>
      <xdr:spPr>
        <a:xfrm>
          <a:off x="4546600" y="5151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27360</xdr:rowOff>
    </xdr:from>
    <xdr:to>
      <xdr:col>6</xdr:col>
      <xdr:colOff>511175</xdr:colOff>
      <xdr:row>37</xdr:row>
      <xdr:rowOff>164356</xdr:rowOff>
    </xdr:to>
    <xdr:cxnSp macro="">
      <xdr:nvCxnSpPr>
        <xdr:cNvPr id="63" name="直線コネクタ 62"/>
        <xdr:cNvCxnSpPr/>
      </xdr:nvCxnSpPr>
      <xdr:spPr>
        <a:xfrm>
          <a:off x="3797300" y="6371010"/>
          <a:ext cx="838200" cy="136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156844</xdr:rowOff>
    </xdr:from>
    <xdr:ext cx="469744" cy="259045"/>
    <xdr:sp macro="" textlink="">
      <xdr:nvSpPr>
        <xdr:cNvPr id="64" name="議会費平均値テキスト"/>
        <xdr:cNvSpPr txBox="1"/>
      </xdr:nvSpPr>
      <xdr:spPr>
        <a:xfrm>
          <a:off x="4686300" y="61575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6,624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133967</xdr:rowOff>
    </xdr:from>
    <xdr:to>
      <xdr:col>6</xdr:col>
      <xdr:colOff>561975</xdr:colOff>
      <xdr:row>37</xdr:row>
      <xdr:rowOff>64117</xdr:rowOff>
    </xdr:to>
    <xdr:sp macro="" textlink="">
      <xdr:nvSpPr>
        <xdr:cNvPr id="65" name="フローチャート : 判断 64"/>
        <xdr:cNvSpPr/>
      </xdr:nvSpPr>
      <xdr:spPr>
        <a:xfrm>
          <a:off x="4584700" y="630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27360</xdr:rowOff>
    </xdr:from>
    <xdr:to>
      <xdr:col>5</xdr:col>
      <xdr:colOff>358775</xdr:colOff>
      <xdr:row>37</xdr:row>
      <xdr:rowOff>101981</xdr:rowOff>
    </xdr:to>
    <xdr:cxnSp macro="">
      <xdr:nvCxnSpPr>
        <xdr:cNvPr id="66" name="直線コネクタ 65"/>
        <xdr:cNvCxnSpPr/>
      </xdr:nvCxnSpPr>
      <xdr:spPr>
        <a:xfrm flipV="1">
          <a:off x="2908300" y="6371010"/>
          <a:ext cx="889000" cy="74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58529</xdr:rowOff>
    </xdr:from>
    <xdr:to>
      <xdr:col>5</xdr:col>
      <xdr:colOff>409575</xdr:colOff>
      <xdr:row>36</xdr:row>
      <xdr:rowOff>160129</xdr:rowOff>
    </xdr:to>
    <xdr:sp macro="" textlink="">
      <xdr:nvSpPr>
        <xdr:cNvPr id="67" name="フローチャート : 判断 66"/>
        <xdr:cNvSpPr/>
      </xdr:nvSpPr>
      <xdr:spPr>
        <a:xfrm>
          <a:off x="37465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5206</xdr:rowOff>
    </xdr:from>
    <xdr:ext cx="469744" cy="259045"/>
    <xdr:sp macro="" textlink="">
      <xdr:nvSpPr>
        <xdr:cNvPr id="68" name="テキスト ボックス 67"/>
        <xdr:cNvSpPr txBox="1"/>
      </xdr:nvSpPr>
      <xdr:spPr>
        <a:xfrm>
          <a:off x="3562427" y="6005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7,086</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101981</xdr:rowOff>
    </xdr:from>
    <xdr:to>
      <xdr:col>4</xdr:col>
      <xdr:colOff>155575</xdr:colOff>
      <xdr:row>37</xdr:row>
      <xdr:rowOff>142313</xdr:rowOff>
    </xdr:to>
    <xdr:cxnSp macro="">
      <xdr:nvCxnSpPr>
        <xdr:cNvPr id="69" name="直線コネクタ 68"/>
        <xdr:cNvCxnSpPr/>
      </xdr:nvCxnSpPr>
      <xdr:spPr>
        <a:xfrm flipV="1">
          <a:off x="2019300" y="6445631"/>
          <a:ext cx="889000" cy="4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46936</xdr:rowOff>
    </xdr:from>
    <xdr:to>
      <xdr:col>4</xdr:col>
      <xdr:colOff>206375</xdr:colOff>
      <xdr:row>36</xdr:row>
      <xdr:rowOff>148536</xdr:rowOff>
    </xdr:to>
    <xdr:sp macro="" textlink="">
      <xdr:nvSpPr>
        <xdr:cNvPr id="70" name="フローチャート : 判断 69"/>
        <xdr:cNvSpPr/>
      </xdr:nvSpPr>
      <xdr:spPr>
        <a:xfrm>
          <a:off x="2857500" y="621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165063</xdr:rowOff>
    </xdr:from>
    <xdr:ext cx="469744" cy="259045"/>
    <xdr:sp macro="" textlink="">
      <xdr:nvSpPr>
        <xdr:cNvPr id="71" name="テキスト ボックス 70"/>
        <xdr:cNvSpPr txBox="1"/>
      </xdr:nvSpPr>
      <xdr:spPr>
        <a:xfrm>
          <a:off x="2673427" y="5994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7,157</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136434</xdr:rowOff>
    </xdr:from>
    <xdr:to>
      <xdr:col>2</xdr:col>
      <xdr:colOff>638175</xdr:colOff>
      <xdr:row>37</xdr:row>
      <xdr:rowOff>142313</xdr:rowOff>
    </xdr:to>
    <xdr:cxnSp macro="">
      <xdr:nvCxnSpPr>
        <xdr:cNvPr id="72" name="直線コネクタ 71"/>
        <xdr:cNvCxnSpPr/>
      </xdr:nvCxnSpPr>
      <xdr:spPr>
        <a:xfrm>
          <a:off x="1130300" y="6480084"/>
          <a:ext cx="889000" cy="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109474</xdr:rowOff>
    </xdr:from>
    <xdr:to>
      <xdr:col>3</xdr:col>
      <xdr:colOff>3175</xdr:colOff>
      <xdr:row>37</xdr:row>
      <xdr:rowOff>39624</xdr:rowOff>
    </xdr:to>
    <xdr:sp macro="" textlink="">
      <xdr:nvSpPr>
        <xdr:cNvPr id="73" name="フローチャート : 判断 72"/>
        <xdr:cNvSpPr/>
      </xdr:nvSpPr>
      <xdr:spPr>
        <a:xfrm>
          <a:off x="1968500" y="62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56151</xdr:rowOff>
    </xdr:from>
    <xdr:ext cx="469744" cy="259045"/>
    <xdr:sp macro="" textlink="">
      <xdr:nvSpPr>
        <xdr:cNvPr id="74" name="テキスト ボックス 73"/>
        <xdr:cNvSpPr txBox="1"/>
      </xdr:nvSpPr>
      <xdr:spPr>
        <a:xfrm>
          <a:off x="1784427" y="6056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72082</xdr:rowOff>
    </xdr:from>
    <xdr:to>
      <xdr:col>1</xdr:col>
      <xdr:colOff>485775</xdr:colOff>
      <xdr:row>37</xdr:row>
      <xdr:rowOff>2232</xdr:rowOff>
    </xdr:to>
    <xdr:sp macro="" textlink="">
      <xdr:nvSpPr>
        <xdr:cNvPr id="75" name="フローチャート : 判断 74"/>
        <xdr:cNvSpPr/>
      </xdr:nvSpPr>
      <xdr:spPr>
        <a:xfrm>
          <a:off x="1079500" y="62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18759</xdr:rowOff>
    </xdr:from>
    <xdr:ext cx="469744" cy="259045"/>
    <xdr:sp macro="" textlink="">
      <xdr:nvSpPr>
        <xdr:cNvPr id="76" name="テキスト ボックス 75"/>
        <xdr:cNvSpPr txBox="1"/>
      </xdr:nvSpPr>
      <xdr:spPr>
        <a:xfrm>
          <a:off x="895427" y="6019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113556</xdr:rowOff>
    </xdr:from>
    <xdr:to>
      <xdr:col>6</xdr:col>
      <xdr:colOff>561975</xdr:colOff>
      <xdr:row>38</xdr:row>
      <xdr:rowOff>43706</xdr:rowOff>
    </xdr:to>
    <xdr:sp macro="" textlink="">
      <xdr:nvSpPr>
        <xdr:cNvPr id="82" name="円/楕円 81"/>
        <xdr:cNvSpPr/>
      </xdr:nvSpPr>
      <xdr:spPr>
        <a:xfrm>
          <a:off x="4584700" y="645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91983</xdr:rowOff>
    </xdr:from>
    <xdr:ext cx="469744" cy="259045"/>
    <xdr:sp macro="" textlink="">
      <xdr:nvSpPr>
        <xdr:cNvPr id="83" name="議会費該当値テキスト"/>
        <xdr:cNvSpPr txBox="1"/>
      </xdr:nvSpPr>
      <xdr:spPr>
        <a:xfrm>
          <a:off x="4686300" y="643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5,699</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148010</xdr:rowOff>
    </xdr:from>
    <xdr:to>
      <xdr:col>5</xdr:col>
      <xdr:colOff>409575</xdr:colOff>
      <xdr:row>37</xdr:row>
      <xdr:rowOff>78160</xdr:rowOff>
    </xdr:to>
    <xdr:sp macro="" textlink="">
      <xdr:nvSpPr>
        <xdr:cNvPr id="84" name="円/楕円 83"/>
        <xdr:cNvSpPr/>
      </xdr:nvSpPr>
      <xdr:spPr>
        <a:xfrm>
          <a:off x="3746500" y="632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69287</xdr:rowOff>
    </xdr:from>
    <xdr:ext cx="469744" cy="259045"/>
    <xdr:sp macro="" textlink="">
      <xdr:nvSpPr>
        <xdr:cNvPr id="85" name="テキスト ボックス 84"/>
        <xdr:cNvSpPr txBox="1"/>
      </xdr:nvSpPr>
      <xdr:spPr>
        <a:xfrm>
          <a:off x="3562427" y="6412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6,538</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51181</xdr:rowOff>
    </xdr:from>
    <xdr:to>
      <xdr:col>4</xdr:col>
      <xdr:colOff>206375</xdr:colOff>
      <xdr:row>37</xdr:row>
      <xdr:rowOff>152781</xdr:rowOff>
    </xdr:to>
    <xdr:sp macro="" textlink="">
      <xdr:nvSpPr>
        <xdr:cNvPr id="86" name="円/楕円 85"/>
        <xdr:cNvSpPr/>
      </xdr:nvSpPr>
      <xdr:spPr>
        <a:xfrm>
          <a:off x="2857500" y="639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143908</xdr:rowOff>
    </xdr:from>
    <xdr:ext cx="469744" cy="259045"/>
    <xdr:sp macro="" textlink="">
      <xdr:nvSpPr>
        <xdr:cNvPr id="87" name="テキスト ボックス 86"/>
        <xdr:cNvSpPr txBox="1"/>
      </xdr:nvSpPr>
      <xdr:spPr>
        <a:xfrm>
          <a:off x="2673427" y="6487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6,081</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91513</xdr:rowOff>
    </xdr:from>
    <xdr:to>
      <xdr:col>3</xdr:col>
      <xdr:colOff>3175</xdr:colOff>
      <xdr:row>38</xdr:row>
      <xdr:rowOff>21662</xdr:rowOff>
    </xdr:to>
    <xdr:sp macro="" textlink="">
      <xdr:nvSpPr>
        <xdr:cNvPr id="88" name="円/楕円 87"/>
        <xdr:cNvSpPr/>
      </xdr:nvSpPr>
      <xdr:spPr>
        <a:xfrm>
          <a:off x="1968500" y="643516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12789</xdr:rowOff>
    </xdr:from>
    <xdr:ext cx="469744" cy="259045"/>
    <xdr:sp macro="" textlink="">
      <xdr:nvSpPr>
        <xdr:cNvPr id="89" name="テキスト ボックス 88"/>
        <xdr:cNvSpPr txBox="1"/>
      </xdr:nvSpPr>
      <xdr:spPr>
        <a:xfrm>
          <a:off x="1784427" y="6527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5,834</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85634</xdr:rowOff>
    </xdr:from>
    <xdr:to>
      <xdr:col>1</xdr:col>
      <xdr:colOff>485775</xdr:colOff>
      <xdr:row>38</xdr:row>
      <xdr:rowOff>15784</xdr:rowOff>
    </xdr:to>
    <xdr:sp macro="" textlink="">
      <xdr:nvSpPr>
        <xdr:cNvPr id="90" name="円/楕円 89"/>
        <xdr:cNvSpPr/>
      </xdr:nvSpPr>
      <xdr:spPr>
        <a:xfrm>
          <a:off x="1079500" y="642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6911</xdr:rowOff>
    </xdr:from>
    <xdr:ext cx="469744" cy="259045"/>
    <xdr:sp macro="" textlink="">
      <xdr:nvSpPr>
        <xdr:cNvPr id="91" name="テキスト ボックス 90"/>
        <xdr:cNvSpPr txBox="1"/>
      </xdr:nvSpPr>
      <xdr:spPr>
        <a:xfrm>
          <a:off x="895427" y="652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51,835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152578</xdr:rowOff>
    </xdr:from>
    <xdr:to>
      <xdr:col>6</xdr:col>
      <xdr:colOff>510540</xdr:colOff>
      <xdr:row>58</xdr:row>
      <xdr:rowOff>163851</xdr:rowOff>
    </xdr:to>
    <xdr:cxnSp macro="">
      <xdr:nvCxnSpPr>
        <xdr:cNvPr id="115" name="直線コネクタ 114"/>
        <xdr:cNvCxnSpPr/>
      </xdr:nvCxnSpPr>
      <xdr:spPr>
        <a:xfrm flipV="1">
          <a:off x="4633595" y="8725078"/>
          <a:ext cx="1270" cy="1382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167678</xdr:rowOff>
    </xdr:from>
    <xdr:ext cx="534377" cy="259045"/>
    <xdr:sp macro="" textlink="">
      <xdr:nvSpPr>
        <xdr:cNvPr id="116" name="総務費最小値テキスト"/>
        <xdr:cNvSpPr txBox="1"/>
      </xdr:nvSpPr>
      <xdr:spPr>
        <a:xfrm>
          <a:off x="4686300" y="1011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40,983</a:t>
          </a:r>
          <a:endParaRPr kumimoji="1" lang="ja-JP" altLang="en-US" sz="1000" b="1">
            <a:latin typeface="ＭＳ Ｐゴシック"/>
          </a:endParaRPr>
        </a:p>
      </xdr:txBody>
    </xdr:sp>
    <xdr:clientData/>
  </xdr:oneCellAnchor>
  <xdr:twoCellAnchor>
    <xdr:from>
      <xdr:col>6</xdr:col>
      <xdr:colOff>422275</xdr:colOff>
      <xdr:row>58</xdr:row>
      <xdr:rowOff>163851</xdr:rowOff>
    </xdr:from>
    <xdr:to>
      <xdr:col>6</xdr:col>
      <xdr:colOff>600075</xdr:colOff>
      <xdr:row>58</xdr:row>
      <xdr:rowOff>163851</xdr:rowOff>
    </xdr:to>
    <xdr:cxnSp macro="">
      <xdr:nvCxnSpPr>
        <xdr:cNvPr id="117" name="直線コネクタ 116"/>
        <xdr:cNvCxnSpPr/>
      </xdr:nvCxnSpPr>
      <xdr:spPr>
        <a:xfrm>
          <a:off x="4546600" y="1010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99255</xdr:rowOff>
    </xdr:from>
    <xdr:ext cx="690189" cy="259045"/>
    <xdr:sp macro="" textlink="">
      <xdr:nvSpPr>
        <xdr:cNvPr id="118" name="総務費最大値テキスト"/>
        <xdr:cNvSpPr txBox="1"/>
      </xdr:nvSpPr>
      <xdr:spPr>
        <a:xfrm>
          <a:off x="4686300" y="85003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1,129,860</a:t>
          </a:r>
          <a:endParaRPr kumimoji="1" lang="ja-JP" altLang="en-US" sz="1000" b="1">
            <a:latin typeface="ＭＳ Ｐゴシック"/>
          </a:endParaRPr>
        </a:p>
      </xdr:txBody>
    </xdr:sp>
    <xdr:clientData/>
  </xdr:oneCellAnchor>
  <xdr:twoCellAnchor>
    <xdr:from>
      <xdr:col>6</xdr:col>
      <xdr:colOff>422275</xdr:colOff>
      <xdr:row>50</xdr:row>
      <xdr:rowOff>152578</xdr:rowOff>
    </xdr:from>
    <xdr:to>
      <xdr:col>6</xdr:col>
      <xdr:colOff>600075</xdr:colOff>
      <xdr:row>50</xdr:row>
      <xdr:rowOff>152578</xdr:rowOff>
    </xdr:to>
    <xdr:cxnSp macro="">
      <xdr:nvCxnSpPr>
        <xdr:cNvPr id="119" name="直線コネクタ 118"/>
        <xdr:cNvCxnSpPr/>
      </xdr:nvCxnSpPr>
      <xdr:spPr>
        <a:xfrm>
          <a:off x="4546600" y="872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86849</xdr:rowOff>
    </xdr:from>
    <xdr:to>
      <xdr:col>6</xdr:col>
      <xdr:colOff>511175</xdr:colOff>
      <xdr:row>58</xdr:row>
      <xdr:rowOff>91570</xdr:rowOff>
    </xdr:to>
    <xdr:cxnSp macro="">
      <xdr:nvCxnSpPr>
        <xdr:cNvPr id="120" name="直線コネクタ 119"/>
        <xdr:cNvCxnSpPr/>
      </xdr:nvCxnSpPr>
      <xdr:spPr>
        <a:xfrm flipV="1">
          <a:off x="3797300" y="10030949"/>
          <a:ext cx="838200" cy="4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23645</xdr:rowOff>
    </xdr:from>
    <xdr:ext cx="534377" cy="259045"/>
    <xdr:sp macro="" textlink="">
      <xdr:nvSpPr>
        <xdr:cNvPr id="121" name="総務費平均値テキスト"/>
        <xdr:cNvSpPr txBox="1"/>
      </xdr:nvSpPr>
      <xdr:spPr>
        <a:xfrm>
          <a:off x="4686300" y="9967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94,395</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45218</xdr:rowOff>
    </xdr:from>
    <xdr:to>
      <xdr:col>6</xdr:col>
      <xdr:colOff>561975</xdr:colOff>
      <xdr:row>58</xdr:row>
      <xdr:rowOff>146818</xdr:rowOff>
    </xdr:to>
    <xdr:sp macro="" textlink="">
      <xdr:nvSpPr>
        <xdr:cNvPr id="122" name="フローチャート : 判断 121"/>
        <xdr:cNvSpPr/>
      </xdr:nvSpPr>
      <xdr:spPr>
        <a:xfrm>
          <a:off x="4584700" y="9989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91570</xdr:rowOff>
    </xdr:from>
    <xdr:to>
      <xdr:col>5</xdr:col>
      <xdr:colOff>358775</xdr:colOff>
      <xdr:row>58</xdr:row>
      <xdr:rowOff>127715</xdr:rowOff>
    </xdr:to>
    <xdr:cxnSp macro="">
      <xdr:nvCxnSpPr>
        <xdr:cNvPr id="123" name="直線コネクタ 122"/>
        <xdr:cNvCxnSpPr/>
      </xdr:nvCxnSpPr>
      <xdr:spPr>
        <a:xfrm flipV="1">
          <a:off x="2908300" y="10035670"/>
          <a:ext cx="889000" cy="36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9825</xdr:rowOff>
    </xdr:from>
    <xdr:to>
      <xdr:col>5</xdr:col>
      <xdr:colOff>409575</xdr:colOff>
      <xdr:row>58</xdr:row>
      <xdr:rowOff>111425</xdr:rowOff>
    </xdr:to>
    <xdr:sp macro="" textlink="">
      <xdr:nvSpPr>
        <xdr:cNvPr id="124" name="フローチャート : 判断 123"/>
        <xdr:cNvSpPr/>
      </xdr:nvSpPr>
      <xdr:spPr>
        <a:xfrm>
          <a:off x="3746500" y="995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127952</xdr:rowOff>
    </xdr:from>
    <xdr:ext cx="599010" cy="259045"/>
    <xdr:sp macro="" textlink="">
      <xdr:nvSpPr>
        <xdr:cNvPr id="125" name="テキスト ボックス 124"/>
        <xdr:cNvSpPr txBox="1"/>
      </xdr:nvSpPr>
      <xdr:spPr>
        <a:xfrm>
          <a:off x="3497794" y="9729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122,264</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126483</xdr:rowOff>
    </xdr:from>
    <xdr:to>
      <xdr:col>4</xdr:col>
      <xdr:colOff>155575</xdr:colOff>
      <xdr:row>58</xdr:row>
      <xdr:rowOff>127715</xdr:rowOff>
    </xdr:to>
    <xdr:cxnSp macro="">
      <xdr:nvCxnSpPr>
        <xdr:cNvPr id="126" name="直線コネクタ 125"/>
        <xdr:cNvCxnSpPr/>
      </xdr:nvCxnSpPr>
      <xdr:spPr>
        <a:xfrm>
          <a:off x="2019300" y="10070583"/>
          <a:ext cx="889000" cy="1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96789</xdr:rowOff>
    </xdr:from>
    <xdr:to>
      <xdr:col>4</xdr:col>
      <xdr:colOff>206375</xdr:colOff>
      <xdr:row>58</xdr:row>
      <xdr:rowOff>26939</xdr:rowOff>
    </xdr:to>
    <xdr:sp macro="" textlink="">
      <xdr:nvSpPr>
        <xdr:cNvPr id="127" name="フローチャート : 判断 126"/>
        <xdr:cNvSpPr/>
      </xdr:nvSpPr>
      <xdr:spPr>
        <a:xfrm>
          <a:off x="2857500" y="986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43466</xdr:rowOff>
    </xdr:from>
    <xdr:ext cx="599010" cy="259045"/>
    <xdr:sp macro="" textlink="">
      <xdr:nvSpPr>
        <xdr:cNvPr id="128" name="テキスト ボックス 127"/>
        <xdr:cNvSpPr txBox="1"/>
      </xdr:nvSpPr>
      <xdr:spPr>
        <a:xfrm>
          <a:off x="2608794" y="964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188,788</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126483</xdr:rowOff>
    </xdr:from>
    <xdr:to>
      <xdr:col>2</xdr:col>
      <xdr:colOff>638175</xdr:colOff>
      <xdr:row>58</xdr:row>
      <xdr:rowOff>131401</xdr:rowOff>
    </xdr:to>
    <xdr:cxnSp macro="">
      <xdr:nvCxnSpPr>
        <xdr:cNvPr id="129" name="直線コネクタ 128"/>
        <xdr:cNvCxnSpPr/>
      </xdr:nvCxnSpPr>
      <xdr:spPr>
        <a:xfrm flipV="1">
          <a:off x="1130300" y="10070583"/>
          <a:ext cx="889000" cy="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61840</xdr:rowOff>
    </xdr:from>
    <xdr:to>
      <xdr:col>3</xdr:col>
      <xdr:colOff>3175</xdr:colOff>
      <xdr:row>58</xdr:row>
      <xdr:rowOff>163440</xdr:rowOff>
    </xdr:to>
    <xdr:sp macro="" textlink="">
      <xdr:nvSpPr>
        <xdr:cNvPr id="130" name="フローチャート : 判断 129"/>
        <xdr:cNvSpPr/>
      </xdr:nvSpPr>
      <xdr:spPr>
        <a:xfrm>
          <a:off x="1968500" y="1000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8517</xdr:rowOff>
    </xdr:from>
    <xdr:ext cx="534377" cy="259045"/>
    <xdr:sp macro="" textlink="">
      <xdr:nvSpPr>
        <xdr:cNvPr id="131" name="テキスト ボックス 130"/>
        <xdr:cNvSpPr txBox="1"/>
      </xdr:nvSpPr>
      <xdr:spPr>
        <a:xfrm>
          <a:off x="1752111" y="9781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81,307</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62398</xdr:rowOff>
    </xdr:from>
    <xdr:to>
      <xdr:col>1</xdr:col>
      <xdr:colOff>485775</xdr:colOff>
      <xdr:row>58</xdr:row>
      <xdr:rowOff>163998</xdr:rowOff>
    </xdr:to>
    <xdr:sp macro="" textlink="">
      <xdr:nvSpPr>
        <xdr:cNvPr id="132" name="フローチャート : 判断 131"/>
        <xdr:cNvSpPr/>
      </xdr:nvSpPr>
      <xdr:spPr>
        <a:xfrm>
          <a:off x="1079500" y="1000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9075</xdr:rowOff>
    </xdr:from>
    <xdr:ext cx="534377" cy="259045"/>
    <xdr:sp macro="" textlink="">
      <xdr:nvSpPr>
        <xdr:cNvPr id="133" name="テキスト ボックス 132"/>
        <xdr:cNvSpPr txBox="1"/>
      </xdr:nvSpPr>
      <xdr:spPr>
        <a:xfrm>
          <a:off x="863111" y="9781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36049</xdr:rowOff>
    </xdr:from>
    <xdr:to>
      <xdr:col>6</xdr:col>
      <xdr:colOff>561975</xdr:colOff>
      <xdr:row>58</xdr:row>
      <xdr:rowOff>137649</xdr:rowOff>
    </xdr:to>
    <xdr:sp macro="" textlink="">
      <xdr:nvSpPr>
        <xdr:cNvPr id="139" name="円/楕円 138"/>
        <xdr:cNvSpPr/>
      </xdr:nvSpPr>
      <xdr:spPr>
        <a:xfrm>
          <a:off x="4584700" y="998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166876</xdr:rowOff>
    </xdr:from>
    <xdr:ext cx="599010" cy="259045"/>
    <xdr:sp macro="" textlink="">
      <xdr:nvSpPr>
        <xdr:cNvPr id="140" name="総務費該当値テキスト"/>
        <xdr:cNvSpPr txBox="1"/>
      </xdr:nvSpPr>
      <xdr:spPr>
        <a:xfrm>
          <a:off x="4686300" y="9768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101,615</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40770</xdr:rowOff>
    </xdr:from>
    <xdr:to>
      <xdr:col>5</xdr:col>
      <xdr:colOff>409575</xdr:colOff>
      <xdr:row>58</xdr:row>
      <xdr:rowOff>142370</xdr:rowOff>
    </xdr:to>
    <xdr:sp macro="" textlink="">
      <xdr:nvSpPr>
        <xdr:cNvPr id="141" name="円/楕円 140"/>
        <xdr:cNvSpPr/>
      </xdr:nvSpPr>
      <xdr:spPr>
        <a:xfrm>
          <a:off x="3746500" y="998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133497</xdr:rowOff>
    </xdr:from>
    <xdr:ext cx="534377" cy="259045"/>
    <xdr:sp macro="" textlink="">
      <xdr:nvSpPr>
        <xdr:cNvPr id="142" name="テキスト ボックス 141"/>
        <xdr:cNvSpPr txBox="1"/>
      </xdr:nvSpPr>
      <xdr:spPr>
        <a:xfrm>
          <a:off x="3530111" y="1007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97,898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76915</xdr:rowOff>
    </xdr:from>
    <xdr:to>
      <xdr:col>4</xdr:col>
      <xdr:colOff>206375</xdr:colOff>
      <xdr:row>59</xdr:row>
      <xdr:rowOff>7065</xdr:rowOff>
    </xdr:to>
    <xdr:sp macro="" textlink="">
      <xdr:nvSpPr>
        <xdr:cNvPr id="143" name="円/楕円 142"/>
        <xdr:cNvSpPr/>
      </xdr:nvSpPr>
      <xdr:spPr>
        <a:xfrm>
          <a:off x="2857500" y="1002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169642</xdr:rowOff>
    </xdr:from>
    <xdr:ext cx="534377" cy="259045"/>
    <xdr:sp macro="" textlink="">
      <xdr:nvSpPr>
        <xdr:cNvPr id="144" name="テキスト ボックス 143"/>
        <xdr:cNvSpPr txBox="1"/>
      </xdr:nvSpPr>
      <xdr:spPr>
        <a:xfrm>
          <a:off x="2641111" y="10113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69,437</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75683</xdr:rowOff>
    </xdr:from>
    <xdr:to>
      <xdr:col>3</xdr:col>
      <xdr:colOff>3175</xdr:colOff>
      <xdr:row>59</xdr:row>
      <xdr:rowOff>5833</xdr:rowOff>
    </xdr:to>
    <xdr:sp macro="" textlink="">
      <xdr:nvSpPr>
        <xdr:cNvPr id="145" name="円/楕円 144"/>
        <xdr:cNvSpPr/>
      </xdr:nvSpPr>
      <xdr:spPr>
        <a:xfrm>
          <a:off x="1968500" y="1001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168410</xdr:rowOff>
    </xdr:from>
    <xdr:ext cx="534377" cy="259045"/>
    <xdr:sp macro="" textlink="">
      <xdr:nvSpPr>
        <xdr:cNvPr id="146" name="テキスト ボックス 145"/>
        <xdr:cNvSpPr txBox="1"/>
      </xdr:nvSpPr>
      <xdr:spPr>
        <a:xfrm>
          <a:off x="1752111" y="1011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70,407</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80601</xdr:rowOff>
    </xdr:from>
    <xdr:to>
      <xdr:col>1</xdr:col>
      <xdr:colOff>485775</xdr:colOff>
      <xdr:row>59</xdr:row>
      <xdr:rowOff>10751</xdr:rowOff>
    </xdr:to>
    <xdr:sp macro="" textlink="">
      <xdr:nvSpPr>
        <xdr:cNvPr id="147" name="円/楕円 146"/>
        <xdr:cNvSpPr/>
      </xdr:nvSpPr>
      <xdr:spPr>
        <a:xfrm>
          <a:off x="1079500" y="1002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1878</xdr:rowOff>
    </xdr:from>
    <xdr:ext cx="534377" cy="259045"/>
    <xdr:sp macro="" textlink="">
      <xdr:nvSpPr>
        <xdr:cNvPr id="148" name="テキスト ボックス 147"/>
        <xdr:cNvSpPr txBox="1"/>
      </xdr:nvSpPr>
      <xdr:spPr>
        <a:xfrm>
          <a:off x="863111" y="1011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66,535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128,888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23948</xdr:rowOff>
    </xdr:from>
    <xdr:to>
      <xdr:col>6</xdr:col>
      <xdr:colOff>510540</xdr:colOff>
      <xdr:row>78</xdr:row>
      <xdr:rowOff>45208</xdr:rowOff>
    </xdr:to>
    <xdr:cxnSp macro="">
      <xdr:nvCxnSpPr>
        <xdr:cNvPr id="169" name="直線コネクタ 168"/>
        <xdr:cNvCxnSpPr/>
      </xdr:nvCxnSpPr>
      <xdr:spPr>
        <a:xfrm flipV="1">
          <a:off x="4633595" y="12196898"/>
          <a:ext cx="1270" cy="1221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49035</xdr:rowOff>
    </xdr:from>
    <xdr:ext cx="534377" cy="259045"/>
    <xdr:sp macro="" textlink="">
      <xdr:nvSpPr>
        <xdr:cNvPr id="170" name="民生費最小値テキスト"/>
        <xdr:cNvSpPr txBox="1"/>
      </xdr:nvSpPr>
      <xdr:spPr>
        <a:xfrm>
          <a:off x="4686300" y="1342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96,534</a:t>
          </a:r>
          <a:endParaRPr kumimoji="1" lang="ja-JP" altLang="en-US" sz="1000" b="1">
            <a:latin typeface="ＭＳ Ｐゴシック"/>
          </a:endParaRPr>
        </a:p>
      </xdr:txBody>
    </xdr:sp>
    <xdr:clientData/>
  </xdr:oneCellAnchor>
  <xdr:twoCellAnchor>
    <xdr:from>
      <xdr:col>6</xdr:col>
      <xdr:colOff>422275</xdr:colOff>
      <xdr:row>78</xdr:row>
      <xdr:rowOff>45208</xdr:rowOff>
    </xdr:from>
    <xdr:to>
      <xdr:col>6</xdr:col>
      <xdr:colOff>600075</xdr:colOff>
      <xdr:row>78</xdr:row>
      <xdr:rowOff>45208</xdr:rowOff>
    </xdr:to>
    <xdr:cxnSp macro="">
      <xdr:nvCxnSpPr>
        <xdr:cNvPr id="171" name="直線コネクタ 170"/>
        <xdr:cNvCxnSpPr/>
      </xdr:nvCxnSpPr>
      <xdr:spPr>
        <a:xfrm>
          <a:off x="4546600" y="1341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142075</xdr:rowOff>
    </xdr:from>
    <xdr:ext cx="599010" cy="259045"/>
    <xdr:sp macro="" textlink="">
      <xdr:nvSpPr>
        <xdr:cNvPr id="172" name="民生費最大値テキスト"/>
        <xdr:cNvSpPr txBox="1"/>
      </xdr:nvSpPr>
      <xdr:spPr>
        <a:xfrm>
          <a:off x="4686300" y="11972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310,254</a:t>
          </a:r>
          <a:endParaRPr kumimoji="1" lang="ja-JP" altLang="en-US" sz="1000" b="1">
            <a:latin typeface="ＭＳ Ｐゴシック"/>
          </a:endParaRPr>
        </a:p>
      </xdr:txBody>
    </xdr:sp>
    <xdr:clientData/>
  </xdr:oneCellAnchor>
  <xdr:twoCellAnchor>
    <xdr:from>
      <xdr:col>6</xdr:col>
      <xdr:colOff>422275</xdr:colOff>
      <xdr:row>71</xdr:row>
      <xdr:rowOff>23948</xdr:rowOff>
    </xdr:from>
    <xdr:to>
      <xdr:col>6</xdr:col>
      <xdr:colOff>600075</xdr:colOff>
      <xdr:row>71</xdr:row>
      <xdr:rowOff>23948</xdr:rowOff>
    </xdr:to>
    <xdr:cxnSp macro="">
      <xdr:nvCxnSpPr>
        <xdr:cNvPr id="173" name="直線コネクタ 172"/>
        <xdr:cNvCxnSpPr/>
      </xdr:nvCxnSpPr>
      <xdr:spPr>
        <a:xfrm>
          <a:off x="4546600" y="1219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105930</xdr:rowOff>
    </xdr:from>
    <xdr:to>
      <xdr:col>6</xdr:col>
      <xdr:colOff>511175</xdr:colOff>
      <xdr:row>76</xdr:row>
      <xdr:rowOff>148439</xdr:rowOff>
    </xdr:to>
    <xdr:cxnSp macro="">
      <xdr:nvCxnSpPr>
        <xdr:cNvPr id="174" name="直線コネクタ 173"/>
        <xdr:cNvCxnSpPr/>
      </xdr:nvCxnSpPr>
      <xdr:spPr>
        <a:xfrm flipV="1">
          <a:off x="3797300" y="13136130"/>
          <a:ext cx="838200" cy="42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41513</xdr:rowOff>
    </xdr:from>
    <xdr:ext cx="599010" cy="259045"/>
    <xdr:sp macro="" textlink="">
      <xdr:nvSpPr>
        <xdr:cNvPr id="175" name="民生費平均値テキスト"/>
        <xdr:cNvSpPr txBox="1"/>
      </xdr:nvSpPr>
      <xdr:spPr>
        <a:xfrm>
          <a:off x="4686300" y="130717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144,517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63086</xdr:rowOff>
    </xdr:from>
    <xdr:to>
      <xdr:col>6</xdr:col>
      <xdr:colOff>561975</xdr:colOff>
      <xdr:row>76</xdr:row>
      <xdr:rowOff>164686</xdr:rowOff>
    </xdr:to>
    <xdr:sp macro="" textlink="">
      <xdr:nvSpPr>
        <xdr:cNvPr id="176" name="フローチャート : 判断 175"/>
        <xdr:cNvSpPr/>
      </xdr:nvSpPr>
      <xdr:spPr>
        <a:xfrm>
          <a:off x="4584700" y="130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113646</xdr:rowOff>
    </xdr:from>
    <xdr:to>
      <xdr:col>5</xdr:col>
      <xdr:colOff>358775</xdr:colOff>
      <xdr:row>76</xdr:row>
      <xdr:rowOff>148439</xdr:rowOff>
    </xdr:to>
    <xdr:cxnSp macro="">
      <xdr:nvCxnSpPr>
        <xdr:cNvPr id="177" name="直線コネクタ 176"/>
        <xdr:cNvCxnSpPr/>
      </xdr:nvCxnSpPr>
      <xdr:spPr>
        <a:xfrm>
          <a:off x="2908300" y="13143846"/>
          <a:ext cx="889000" cy="34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29184</xdr:rowOff>
    </xdr:from>
    <xdr:to>
      <xdr:col>5</xdr:col>
      <xdr:colOff>409575</xdr:colOff>
      <xdr:row>76</xdr:row>
      <xdr:rowOff>130784</xdr:rowOff>
    </xdr:to>
    <xdr:sp macro="" textlink="">
      <xdr:nvSpPr>
        <xdr:cNvPr id="178" name="フローチャート : 判断 177"/>
        <xdr:cNvSpPr/>
      </xdr:nvSpPr>
      <xdr:spPr>
        <a:xfrm>
          <a:off x="3746500" y="13059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147311</xdr:rowOff>
    </xdr:from>
    <xdr:ext cx="599010" cy="259045"/>
    <xdr:sp macro="" textlink="">
      <xdr:nvSpPr>
        <xdr:cNvPr id="179" name="テキスト ボックス 178"/>
        <xdr:cNvSpPr txBox="1"/>
      </xdr:nvSpPr>
      <xdr:spPr>
        <a:xfrm>
          <a:off x="3497794" y="12834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150,449</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113646</xdr:rowOff>
    </xdr:from>
    <xdr:to>
      <xdr:col>4</xdr:col>
      <xdr:colOff>155575</xdr:colOff>
      <xdr:row>77</xdr:row>
      <xdr:rowOff>37258</xdr:rowOff>
    </xdr:to>
    <xdr:cxnSp macro="">
      <xdr:nvCxnSpPr>
        <xdr:cNvPr id="180" name="直線コネクタ 179"/>
        <xdr:cNvCxnSpPr/>
      </xdr:nvCxnSpPr>
      <xdr:spPr>
        <a:xfrm flipV="1">
          <a:off x="2019300" y="13143846"/>
          <a:ext cx="889000" cy="9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11393</xdr:rowOff>
    </xdr:from>
    <xdr:to>
      <xdr:col>4</xdr:col>
      <xdr:colOff>206375</xdr:colOff>
      <xdr:row>76</xdr:row>
      <xdr:rowOff>112993</xdr:rowOff>
    </xdr:to>
    <xdr:sp macro="" textlink="">
      <xdr:nvSpPr>
        <xdr:cNvPr id="181" name="フローチャート : 判断 180"/>
        <xdr:cNvSpPr/>
      </xdr:nvSpPr>
      <xdr:spPr>
        <a:xfrm>
          <a:off x="2857500" y="1304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129520</xdr:rowOff>
    </xdr:from>
    <xdr:ext cx="599010" cy="259045"/>
    <xdr:sp macro="" textlink="">
      <xdr:nvSpPr>
        <xdr:cNvPr id="182" name="テキスト ボックス 181"/>
        <xdr:cNvSpPr txBox="1"/>
      </xdr:nvSpPr>
      <xdr:spPr>
        <a:xfrm>
          <a:off x="2608794" y="1281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153,562</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37258</xdr:rowOff>
    </xdr:from>
    <xdr:to>
      <xdr:col>2</xdr:col>
      <xdr:colOff>638175</xdr:colOff>
      <xdr:row>77</xdr:row>
      <xdr:rowOff>79961</xdr:rowOff>
    </xdr:to>
    <xdr:cxnSp macro="">
      <xdr:nvCxnSpPr>
        <xdr:cNvPr id="183" name="直線コネクタ 182"/>
        <xdr:cNvCxnSpPr/>
      </xdr:nvCxnSpPr>
      <xdr:spPr>
        <a:xfrm flipV="1">
          <a:off x="1130300" y="13238908"/>
          <a:ext cx="889000" cy="42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92244</xdr:rowOff>
    </xdr:from>
    <xdr:to>
      <xdr:col>3</xdr:col>
      <xdr:colOff>3175</xdr:colOff>
      <xdr:row>77</xdr:row>
      <xdr:rowOff>22394</xdr:rowOff>
    </xdr:to>
    <xdr:sp macro="" textlink="">
      <xdr:nvSpPr>
        <xdr:cNvPr id="184" name="フローチャート : 判断 183"/>
        <xdr:cNvSpPr/>
      </xdr:nvSpPr>
      <xdr:spPr>
        <a:xfrm>
          <a:off x="1968500" y="1312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38920</xdr:rowOff>
    </xdr:from>
    <xdr:ext cx="599010" cy="259045"/>
    <xdr:sp macro="" textlink="">
      <xdr:nvSpPr>
        <xdr:cNvPr id="185" name="テキスト ボックス 184"/>
        <xdr:cNvSpPr txBox="1"/>
      </xdr:nvSpPr>
      <xdr:spPr>
        <a:xfrm>
          <a:off x="1719794" y="12897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139,415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14816</xdr:rowOff>
    </xdr:from>
    <xdr:to>
      <xdr:col>1</xdr:col>
      <xdr:colOff>485775</xdr:colOff>
      <xdr:row>77</xdr:row>
      <xdr:rowOff>116416</xdr:rowOff>
    </xdr:to>
    <xdr:sp macro="" textlink="">
      <xdr:nvSpPr>
        <xdr:cNvPr id="186" name="フローチャート : 判断 185"/>
        <xdr:cNvSpPr/>
      </xdr:nvSpPr>
      <xdr:spPr>
        <a:xfrm>
          <a:off x="1079500" y="1321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132943</xdr:rowOff>
    </xdr:from>
    <xdr:ext cx="599010" cy="259045"/>
    <xdr:sp macro="" textlink="">
      <xdr:nvSpPr>
        <xdr:cNvPr id="187" name="テキスト ボックス 186"/>
        <xdr:cNvSpPr txBox="1"/>
      </xdr:nvSpPr>
      <xdr:spPr>
        <a:xfrm>
          <a:off x="830794" y="12991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55130</xdr:rowOff>
    </xdr:from>
    <xdr:to>
      <xdr:col>6</xdr:col>
      <xdr:colOff>561975</xdr:colOff>
      <xdr:row>76</xdr:row>
      <xdr:rowOff>156730</xdr:rowOff>
    </xdr:to>
    <xdr:sp macro="" textlink="">
      <xdr:nvSpPr>
        <xdr:cNvPr id="193" name="円/楕円 192"/>
        <xdr:cNvSpPr/>
      </xdr:nvSpPr>
      <xdr:spPr>
        <a:xfrm>
          <a:off x="4584700" y="1308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78007</xdr:rowOff>
    </xdr:from>
    <xdr:ext cx="599010" cy="259045"/>
    <xdr:sp macro="" textlink="">
      <xdr:nvSpPr>
        <xdr:cNvPr id="194" name="民生費該当値テキスト"/>
        <xdr:cNvSpPr txBox="1"/>
      </xdr:nvSpPr>
      <xdr:spPr>
        <a:xfrm>
          <a:off x="4686300" y="12936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145,909</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97639</xdr:rowOff>
    </xdr:from>
    <xdr:to>
      <xdr:col>5</xdr:col>
      <xdr:colOff>409575</xdr:colOff>
      <xdr:row>77</xdr:row>
      <xdr:rowOff>27789</xdr:rowOff>
    </xdr:to>
    <xdr:sp macro="" textlink="">
      <xdr:nvSpPr>
        <xdr:cNvPr id="195" name="円/楕円 194"/>
        <xdr:cNvSpPr/>
      </xdr:nvSpPr>
      <xdr:spPr>
        <a:xfrm>
          <a:off x="3746500" y="1312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18916</xdr:rowOff>
    </xdr:from>
    <xdr:ext cx="599010" cy="259045"/>
    <xdr:sp macro="" textlink="">
      <xdr:nvSpPr>
        <xdr:cNvPr id="196" name="テキスト ボックス 195"/>
        <xdr:cNvSpPr txBox="1"/>
      </xdr:nvSpPr>
      <xdr:spPr>
        <a:xfrm>
          <a:off x="3497794" y="13220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138,471</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62846</xdr:rowOff>
    </xdr:from>
    <xdr:to>
      <xdr:col>4</xdr:col>
      <xdr:colOff>206375</xdr:colOff>
      <xdr:row>76</xdr:row>
      <xdr:rowOff>164446</xdr:rowOff>
    </xdr:to>
    <xdr:sp macro="" textlink="">
      <xdr:nvSpPr>
        <xdr:cNvPr id="197" name="円/楕円 196"/>
        <xdr:cNvSpPr/>
      </xdr:nvSpPr>
      <xdr:spPr>
        <a:xfrm>
          <a:off x="2857500" y="1309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155573</xdr:rowOff>
    </xdr:from>
    <xdr:ext cx="599010" cy="259045"/>
    <xdr:sp macro="" textlink="">
      <xdr:nvSpPr>
        <xdr:cNvPr id="198" name="テキスト ボックス 197"/>
        <xdr:cNvSpPr txBox="1"/>
      </xdr:nvSpPr>
      <xdr:spPr>
        <a:xfrm>
          <a:off x="2608794" y="13185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144,559</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157908</xdr:rowOff>
    </xdr:from>
    <xdr:to>
      <xdr:col>3</xdr:col>
      <xdr:colOff>3175</xdr:colOff>
      <xdr:row>77</xdr:row>
      <xdr:rowOff>88058</xdr:rowOff>
    </xdr:to>
    <xdr:sp macro="" textlink="">
      <xdr:nvSpPr>
        <xdr:cNvPr id="199" name="円/楕円 198"/>
        <xdr:cNvSpPr/>
      </xdr:nvSpPr>
      <xdr:spPr>
        <a:xfrm>
          <a:off x="1968500" y="1318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79185</xdr:rowOff>
    </xdr:from>
    <xdr:ext cx="599010" cy="259045"/>
    <xdr:sp macro="" textlink="">
      <xdr:nvSpPr>
        <xdr:cNvPr id="200" name="テキスト ボックス 199"/>
        <xdr:cNvSpPr txBox="1"/>
      </xdr:nvSpPr>
      <xdr:spPr>
        <a:xfrm>
          <a:off x="1719794" y="13280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127,925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29161</xdr:rowOff>
    </xdr:from>
    <xdr:to>
      <xdr:col>1</xdr:col>
      <xdr:colOff>485775</xdr:colOff>
      <xdr:row>77</xdr:row>
      <xdr:rowOff>130761</xdr:rowOff>
    </xdr:to>
    <xdr:sp macro="" textlink="">
      <xdr:nvSpPr>
        <xdr:cNvPr id="201" name="円/楕円 200"/>
        <xdr:cNvSpPr/>
      </xdr:nvSpPr>
      <xdr:spPr>
        <a:xfrm>
          <a:off x="1079500" y="1323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121888</xdr:rowOff>
    </xdr:from>
    <xdr:ext cx="599010" cy="259045"/>
    <xdr:sp macro="" textlink="">
      <xdr:nvSpPr>
        <xdr:cNvPr id="202" name="テキスト ボックス 201"/>
        <xdr:cNvSpPr txBox="1"/>
      </xdr:nvSpPr>
      <xdr:spPr>
        <a:xfrm>
          <a:off x="830794" y="13323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120,453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36,490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1" name="テキスト ボックス 220"/>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41125</xdr:rowOff>
    </xdr:from>
    <xdr:to>
      <xdr:col>6</xdr:col>
      <xdr:colOff>510540</xdr:colOff>
      <xdr:row>99</xdr:row>
      <xdr:rowOff>104104</xdr:rowOff>
    </xdr:to>
    <xdr:cxnSp macro="">
      <xdr:nvCxnSpPr>
        <xdr:cNvPr id="229" name="直線コネクタ 228"/>
        <xdr:cNvCxnSpPr/>
      </xdr:nvCxnSpPr>
      <xdr:spPr>
        <a:xfrm flipV="1">
          <a:off x="4633595" y="15471625"/>
          <a:ext cx="1270" cy="160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107931</xdr:rowOff>
    </xdr:from>
    <xdr:ext cx="534377" cy="259045"/>
    <xdr:sp macro="" textlink="">
      <xdr:nvSpPr>
        <xdr:cNvPr id="230" name="衛生費最小値テキスト"/>
        <xdr:cNvSpPr txBox="1"/>
      </xdr:nvSpPr>
      <xdr:spPr>
        <a:xfrm>
          <a:off x="4686300" y="1708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19,680</a:t>
          </a:r>
          <a:endParaRPr kumimoji="1" lang="ja-JP" altLang="en-US" sz="1000" b="1">
            <a:latin typeface="ＭＳ Ｐゴシック"/>
          </a:endParaRPr>
        </a:p>
      </xdr:txBody>
    </xdr:sp>
    <xdr:clientData/>
  </xdr:oneCellAnchor>
  <xdr:twoCellAnchor>
    <xdr:from>
      <xdr:col>6</xdr:col>
      <xdr:colOff>422275</xdr:colOff>
      <xdr:row>99</xdr:row>
      <xdr:rowOff>104104</xdr:rowOff>
    </xdr:from>
    <xdr:to>
      <xdr:col>6</xdr:col>
      <xdr:colOff>600075</xdr:colOff>
      <xdr:row>99</xdr:row>
      <xdr:rowOff>104104</xdr:rowOff>
    </xdr:to>
    <xdr:cxnSp macro="">
      <xdr:nvCxnSpPr>
        <xdr:cNvPr id="231" name="直線コネクタ 230"/>
        <xdr:cNvCxnSpPr/>
      </xdr:nvCxnSpPr>
      <xdr:spPr>
        <a:xfrm>
          <a:off x="4546600" y="1707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159252</xdr:rowOff>
    </xdr:from>
    <xdr:ext cx="599010" cy="259045"/>
    <xdr:sp macro="" textlink="">
      <xdr:nvSpPr>
        <xdr:cNvPr id="232" name="衛生費最大値テキスト"/>
        <xdr:cNvSpPr txBox="1"/>
      </xdr:nvSpPr>
      <xdr:spPr>
        <a:xfrm>
          <a:off x="4686300" y="15246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118,037</a:t>
          </a:r>
          <a:endParaRPr kumimoji="1" lang="ja-JP" altLang="en-US" sz="1000" b="1">
            <a:latin typeface="ＭＳ Ｐゴシック"/>
          </a:endParaRPr>
        </a:p>
      </xdr:txBody>
    </xdr:sp>
    <xdr:clientData/>
  </xdr:oneCellAnchor>
  <xdr:twoCellAnchor>
    <xdr:from>
      <xdr:col>6</xdr:col>
      <xdr:colOff>422275</xdr:colOff>
      <xdr:row>90</xdr:row>
      <xdr:rowOff>41125</xdr:rowOff>
    </xdr:from>
    <xdr:to>
      <xdr:col>6</xdr:col>
      <xdr:colOff>600075</xdr:colOff>
      <xdr:row>90</xdr:row>
      <xdr:rowOff>41125</xdr:rowOff>
    </xdr:to>
    <xdr:cxnSp macro="">
      <xdr:nvCxnSpPr>
        <xdr:cNvPr id="233" name="直線コネクタ 232"/>
        <xdr:cNvCxnSpPr/>
      </xdr:nvCxnSpPr>
      <xdr:spPr>
        <a:xfrm>
          <a:off x="4546600" y="15471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145169</xdr:rowOff>
    </xdr:from>
    <xdr:to>
      <xdr:col>6</xdr:col>
      <xdr:colOff>511175</xdr:colOff>
      <xdr:row>98</xdr:row>
      <xdr:rowOff>154950</xdr:rowOff>
    </xdr:to>
    <xdr:cxnSp macro="">
      <xdr:nvCxnSpPr>
        <xdr:cNvPr id="234" name="直線コネクタ 233"/>
        <xdr:cNvCxnSpPr/>
      </xdr:nvCxnSpPr>
      <xdr:spPr>
        <a:xfrm>
          <a:off x="3797300" y="16947269"/>
          <a:ext cx="838200" cy="9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135193</xdr:rowOff>
    </xdr:from>
    <xdr:ext cx="534377" cy="259045"/>
    <xdr:sp macro="" textlink="">
      <xdr:nvSpPr>
        <xdr:cNvPr id="235" name="衛生費平均値テキスト"/>
        <xdr:cNvSpPr txBox="1"/>
      </xdr:nvSpPr>
      <xdr:spPr>
        <a:xfrm>
          <a:off x="4686300" y="164229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47,566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112316</xdr:rowOff>
    </xdr:from>
    <xdr:to>
      <xdr:col>6</xdr:col>
      <xdr:colOff>561975</xdr:colOff>
      <xdr:row>97</xdr:row>
      <xdr:rowOff>42466</xdr:rowOff>
    </xdr:to>
    <xdr:sp macro="" textlink="">
      <xdr:nvSpPr>
        <xdr:cNvPr id="236" name="フローチャート : 判断 235"/>
        <xdr:cNvSpPr/>
      </xdr:nvSpPr>
      <xdr:spPr>
        <a:xfrm>
          <a:off x="4584700" y="1657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138916</xdr:rowOff>
    </xdr:from>
    <xdr:to>
      <xdr:col>5</xdr:col>
      <xdr:colOff>358775</xdr:colOff>
      <xdr:row>98</xdr:row>
      <xdr:rowOff>145169</xdr:rowOff>
    </xdr:to>
    <xdr:cxnSp macro="">
      <xdr:nvCxnSpPr>
        <xdr:cNvPr id="237" name="直線コネクタ 236"/>
        <xdr:cNvCxnSpPr/>
      </xdr:nvCxnSpPr>
      <xdr:spPr>
        <a:xfrm>
          <a:off x="2908300" y="16941016"/>
          <a:ext cx="889000" cy="6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143633</xdr:rowOff>
    </xdr:from>
    <xdr:to>
      <xdr:col>5</xdr:col>
      <xdr:colOff>409575</xdr:colOff>
      <xdr:row>97</xdr:row>
      <xdr:rowOff>73783</xdr:rowOff>
    </xdr:to>
    <xdr:sp macro="" textlink="">
      <xdr:nvSpPr>
        <xdr:cNvPr id="238" name="フローチャート : 判断 237"/>
        <xdr:cNvSpPr/>
      </xdr:nvSpPr>
      <xdr:spPr>
        <a:xfrm>
          <a:off x="3746500" y="1660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90310</xdr:rowOff>
    </xdr:from>
    <xdr:ext cx="534377" cy="259045"/>
    <xdr:sp macro="" textlink="">
      <xdr:nvSpPr>
        <xdr:cNvPr id="239" name="テキスト ボックス 238"/>
        <xdr:cNvSpPr txBox="1"/>
      </xdr:nvSpPr>
      <xdr:spPr>
        <a:xfrm>
          <a:off x="3530111" y="1637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45,648</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138916</xdr:rowOff>
    </xdr:from>
    <xdr:to>
      <xdr:col>4</xdr:col>
      <xdr:colOff>155575</xdr:colOff>
      <xdr:row>98</xdr:row>
      <xdr:rowOff>161417</xdr:rowOff>
    </xdr:to>
    <xdr:cxnSp macro="">
      <xdr:nvCxnSpPr>
        <xdr:cNvPr id="240" name="直線コネクタ 239"/>
        <xdr:cNvCxnSpPr/>
      </xdr:nvCxnSpPr>
      <xdr:spPr>
        <a:xfrm flipV="1">
          <a:off x="2019300" y="16941016"/>
          <a:ext cx="889000" cy="22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170346</xdr:rowOff>
    </xdr:from>
    <xdr:to>
      <xdr:col>4</xdr:col>
      <xdr:colOff>206375</xdr:colOff>
      <xdr:row>97</xdr:row>
      <xdr:rowOff>100496</xdr:rowOff>
    </xdr:to>
    <xdr:sp macro="" textlink="">
      <xdr:nvSpPr>
        <xdr:cNvPr id="241" name="フローチャート : 判断 240"/>
        <xdr:cNvSpPr/>
      </xdr:nvSpPr>
      <xdr:spPr>
        <a:xfrm>
          <a:off x="2857500" y="16629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117023</xdr:rowOff>
    </xdr:from>
    <xdr:ext cx="534377" cy="259045"/>
    <xdr:sp macro="" textlink="">
      <xdr:nvSpPr>
        <xdr:cNvPr id="242" name="テキスト ボックス 241"/>
        <xdr:cNvSpPr txBox="1"/>
      </xdr:nvSpPr>
      <xdr:spPr>
        <a:xfrm>
          <a:off x="2641111" y="1640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44,012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161417</xdr:rowOff>
    </xdr:from>
    <xdr:to>
      <xdr:col>2</xdr:col>
      <xdr:colOff>638175</xdr:colOff>
      <xdr:row>99</xdr:row>
      <xdr:rowOff>6541</xdr:rowOff>
    </xdr:to>
    <xdr:cxnSp macro="">
      <xdr:nvCxnSpPr>
        <xdr:cNvPr id="243" name="直線コネクタ 242"/>
        <xdr:cNvCxnSpPr/>
      </xdr:nvCxnSpPr>
      <xdr:spPr>
        <a:xfrm flipV="1">
          <a:off x="1130300" y="16963517"/>
          <a:ext cx="889000" cy="1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52879</xdr:rowOff>
    </xdr:from>
    <xdr:to>
      <xdr:col>3</xdr:col>
      <xdr:colOff>3175</xdr:colOff>
      <xdr:row>97</xdr:row>
      <xdr:rowOff>154479</xdr:rowOff>
    </xdr:to>
    <xdr:sp macro="" textlink="">
      <xdr:nvSpPr>
        <xdr:cNvPr id="244" name="フローチャート : 判断 243"/>
        <xdr:cNvSpPr/>
      </xdr:nvSpPr>
      <xdr:spPr>
        <a:xfrm>
          <a:off x="1968500" y="166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171006</xdr:rowOff>
    </xdr:from>
    <xdr:ext cx="534377" cy="259045"/>
    <xdr:sp macro="" textlink="">
      <xdr:nvSpPr>
        <xdr:cNvPr id="245" name="テキスト ボックス 244"/>
        <xdr:cNvSpPr txBox="1"/>
      </xdr:nvSpPr>
      <xdr:spPr>
        <a:xfrm>
          <a:off x="1752111" y="16458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40,706</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103105</xdr:rowOff>
    </xdr:from>
    <xdr:to>
      <xdr:col>1</xdr:col>
      <xdr:colOff>485775</xdr:colOff>
      <xdr:row>98</xdr:row>
      <xdr:rowOff>33255</xdr:rowOff>
    </xdr:to>
    <xdr:sp macro="" textlink="">
      <xdr:nvSpPr>
        <xdr:cNvPr id="246" name="フローチャート : 判断 245"/>
        <xdr:cNvSpPr/>
      </xdr:nvSpPr>
      <xdr:spPr>
        <a:xfrm>
          <a:off x="1079500" y="167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49782</xdr:rowOff>
    </xdr:from>
    <xdr:ext cx="534377" cy="259045"/>
    <xdr:sp macro="" textlink="">
      <xdr:nvSpPr>
        <xdr:cNvPr id="247" name="テキスト ボックス 246"/>
        <xdr:cNvSpPr txBox="1"/>
      </xdr:nvSpPr>
      <xdr:spPr>
        <a:xfrm>
          <a:off x="863111" y="1650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37,630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104150</xdr:rowOff>
    </xdr:from>
    <xdr:to>
      <xdr:col>6</xdr:col>
      <xdr:colOff>561975</xdr:colOff>
      <xdr:row>99</xdr:row>
      <xdr:rowOff>34300</xdr:rowOff>
    </xdr:to>
    <xdr:sp macro="" textlink="">
      <xdr:nvSpPr>
        <xdr:cNvPr id="253" name="円/楕円 252"/>
        <xdr:cNvSpPr/>
      </xdr:nvSpPr>
      <xdr:spPr>
        <a:xfrm>
          <a:off x="4584700" y="1690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19077</xdr:rowOff>
    </xdr:from>
    <xdr:ext cx="534377" cy="259045"/>
    <xdr:sp macro="" textlink="">
      <xdr:nvSpPr>
        <xdr:cNvPr id="254" name="衛生費該当値テキスト"/>
        <xdr:cNvSpPr txBox="1"/>
      </xdr:nvSpPr>
      <xdr:spPr>
        <a:xfrm>
          <a:off x="4686300" y="16821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27,066</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94369</xdr:rowOff>
    </xdr:from>
    <xdr:to>
      <xdr:col>5</xdr:col>
      <xdr:colOff>409575</xdr:colOff>
      <xdr:row>99</xdr:row>
      <xdr:rowOff>24519</xdr:rowOff>
    </xdr:to>
    <xdr:sp macro="" textlink="">
      <xdr:nvSpPr>
        <xdr:cNvPr id="255" name="円/楕円 254"/>
        <xdr:cNvSpPr/>
      </xdr:nvSpPr>
      <xdr:spPr>
        <a:xfrm>
          <a:off x="3746500" y="1689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15646</xdr:rowOff>
    </xdr:from>
    <xdr:ext cx="534377" cy="259045"/>
    <xdr:sp macro="" textlink="">
      <xdr:nvSpPr>
        <xdr:cNvPr id="256" name="テキスト ボックス 255"/>
        <xdr:cNvSpPr txBox="1"/>
      </xdr:nvSpPr>
      <xdr:spPr>
        <a:xfrm>
          <a:off x="3530111" y="16989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27,665</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88116</xdr:rowOff>
    </xdr:from>
    <xdr:to>
      <xdr:col>4</xdr:col>
      <xdr:colOff>206375</xdr:colOff>
      <xdr:row>99</xdr:row>
      <xdr:rowOff>18266</xdr:rowOff>
    </xdr:to>
    <xdr:sp macro="" textlink="">
      <xdr:nvSpPr>
        <xdr:cNvPr id="257" name="円/楕円 256"/>
        <xdr:cNvSpPr/>
      </xdr:nvSpPr>
      <xdr:spPr>
        <a:xfrm>
          <a:off x="2857500" y="1689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9393</xdr:rowOff>
    </xdr:from>
    <xdr:ext cx="534377" cy="259045"/>
    <xdr:sp macro="" textlink="">
      <xdr:nvSpPr>
        <xdr:cNvPr id="258" name="テキスト ボックス 257"/>
        <xdr:cNvSpPr txBox="1"/>
      </xdr:nvSpPr>
      <xdr:spPr>
        <a:xfrm>
          <a:off x="2641111" y="1698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28,048</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110617</xdr:rowOff>
    </xdr:from>
    <xdr:to>
      <xdr:col>3</xdr:col>
      <xdr:colOff>3175</xdr:colOff>
      <xdr:row>99</xdr:row>
      <xdr:rowOff>40767</xdr:rowOff>
    </xdr:to>
    <xdr:sp macro="" textlink="">
      <xdr:nvSpPr>
        <xdr:cNvPr id="259" name="円/楕円 258"/>
        <xdr:cNvSpPr/>
      </xdr:nvSpPr>
      <xdr:spPr>
        <a:xfrm>
          <a:off x="1968500" y="1691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31894</xdr:rowOff>
    </xdr:from>
    <xdr:ext cx="534377" cy="259045"/>
    <xdr:sp macro="" textlink="">
      <xdr:nvSpPr>
        <xdr:cNvPr id="260" name="テキスト ボックス 259"/>
        <xdr:cNvSpPr txBox="1"/>
      </xdr:nvSpPr>
      <xdr:spPr>
        <a:xfrm>
          <a:off x="1752111" y="17005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26,670</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127191</xdr:rowOff>
    </xdr:from>
    <xdr:to>
      <xdr:col>1</xdr:col>
      <xdr:colOff>485775</xdr:colOff>
      <xdr:row>99</xdr:row>
      <xdr:rowOff>57341</xdr:rowOff>
    </xdr:to>
    <xdr:sp macro="" textlink="">
      <xdr:nvSpPr>
        <xdr:cNvPr id="261" name="円/楕円 260"/>
        <xdr:cNvSpPr/>
      </xdr:nvSpPr>
      <xdr:spPr>
        <a:xfrm>
          <a:off x="1079500" y="16929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48468</xdr:rowOff>
    </xdr:from>
    <xdr:ext cx="534377" cy="259045"/>
    <xdr:sp macro="" textlink="">
      <xdr:nvSpPr>
        <xdr:cNvPr id="262" name="テキスト ボックス 261"/>
        <xdr:cNvSpPr txBox="1"/>
      </xdr:nvSpPr>
      <xdr:spPr>
        <a:xfrm>
          <a:off x="863111" y="1702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25,655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2" name="テキスト ボックス 281"/>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50736</xdr:rowOff>
    </xdr:from>
    <xdr:to>
      <xdr:col>15</xdr:col>
      <xdr:colOff>180340</xdr:colOff>
      <xdr:row>39</xdr:row>
      <xdr:rowOff>44450</xdr:rowOff>
    </xdr:to>
    <xdr:cxnSp macro="">
      <xdr:nvCxnSpPr>
        <xdr:cNvPr id="286" name="直線コネクタ 285"/>
        <xdr:cNvCxnSpPr/>
      </xdr:nvCxnSpPr>
      <xdr:spPr>
        <a:xfrm flipV="1">
          <a:off x="10475595" y="5365686"/>
          <a:ext cx="1270" cy="1365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168863</xdr:rowOff>
    </xdr:from>
    <xdr:ext cx="469744" cy="259045"/>
    <xdr:sp macro="" textlink="">
      <xdr:nvSpPr>
        <xdr:cNvPr id="289" name="労働費最大値テキスト"/>
        <xdr:cNvSpPr txBox="1"/>
      </xdr:nvSpPr>
      <xdr:spPr>
        <a:xfrm>
          <a:off x="10528300" y="514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7,167</a:t>
          </a:r>
          <a:endParaRPr kumimoji="1" lang="ja-JP" altLang="en-US" sz="1000" b="1">
            <a:latin typeface="ＭＳ Ｐゴシック"/>
          </a:endParaRPr>
        </a:p>
      </xdr:txBody>
    </xdr:sp>
    <xdr:clientData/>
  </xdr:oneCellAnchor>
  <xdr:twoCellAnchor>
    <xdr:from>
      <xdr:col>15</xdr:col>
      <xdr:colOff>92075</xdr:colOff>
      <xdr:row>31</xdr:row>
      <xdr:rowOff>50736</xdr:rowOff>
    </xdr:from>
    <xdr:to>
      <xdr:col>15</xdr:col>
      <xdr:colOff>269875</xdr:colOff>
      <xdr:row>31</xdr:row>
      <xdr:rowOff>50736</xdr:rowOff>
    </xdr:to>
    <xdr:cxnSp macro="">
      <xdr:nvCxnSpPr>
        <xdr:cNvPr id="290" name="直線コネクタ 289"/>
        <xdr:cNvCxnSpPr/>
      </xdr:nvCxnSpPr>
      <xdr:spPr>
        <a:xfrm>
          <a:off x="10388600" y="536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149225</xdr:rowOff>
    </xdr:from>
    <xdr:to>
      <xdr:col>15</xdr:col>
      <xdr:colOff>180975</xdr:colOff>
      <xdr:row>38</xdr:row>
      <xdr:rowOff>150368</xdr:rowOff>
    </xdr:to>
    <xdr:cxnSp macro="">
      <xdr:nvCxnSpPr>
        <xdr:cNvPr id="291" name="直線コネクタ 290"/>
        <xdr:cNvCxnSpPr/>
      </xdr:nvCxnSpPr>
      <xdr:spPr>
        <a:xfrm flipV="1">
          <a:off x="9639300" y="6664325"/>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35386</xdr:rowOff>
    </xdr:from>
    <xdr:ext cx="378565" cy="259045"/>
    <xdr:sp macro="" textlink="">
      <xdr:nvSpPr>
        <xdr:cNvPr id="292" name="労働費平均値テキスト"/>
        <xdr:cNvSpPr txBox="1"/>
      </xdr:nvSpPr>
      <xdr:spPr>
        <a:xfrm>
          <a:off x="10528300" y="637903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12509</xdr:rowOff>
    </xdr:from>
    <xdr:to>
      <xdr:col>15</xdr:col>
      <xdr:colOff>231775</xdr:colOff>
      <xdr:row>38</xdr:row>
      <xdr:rowOff>114109</xdr:rowOff>
    </xdr:to>
    <xdr:sp macro="" textlink="">
      <xdr:nvSpPr>
        <xdr:cNvPr id="293" name="フローチャート : 判断 292"/>
        <xdr:cNvSpPr/>
      </xdr:nvSpPr>
      <xdr:spPr>
        <a:xfrm>
          <a:off x="10426700" y="65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150368</xdr:rowOff>
    </xdr:from>
    <xdr:to>
      <xdr:col>14</xdr:col>
      <xdr:colOff>28575</xdr:colOff>
      <xdr:row>38</xdr:row>
      <xdr:rowOff>151511</xdr:rowOff>
    </xdr:to>
    <xdr:cxnSp macro="">
      <xdr:nvCxnSpPr>
        <xdr:cNvPr id="294" name="直線コネクタ 293"/>
        <xdr:cNvCxnSpPr/>
      </xdr:nvCxnSpPr>
      <xdr:spPr>
        <a:xfrm flipV="1">
          <a:off x="8750300" y="6665468"/>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158623</xdr:rowOff>
    </xdr:from>
    <xdr:to>
      <xdr:col>14</xdr:col>
      <xdr:colOff>79375</xdr:colOff>
      <xdr:row>38</xdr:row>
      <xdr:rowOff>88773</xdr:rowOff>
    </xdr:to>
    <xdr:sp macro="" textlink="">
      <xdr:nvSpPr>
        <xdr:cNvPr id="295" name="フローチャート : 判断 294"/>
        <xdr:cNvSpPr/>
      </xdr:nvSpPr>
      <xdr:spPr>
        <a:xfrm>
          <a:off x="9588500" y="650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105300</xdr:rowOff>
    </xdr:from>
    <xdr:ext cx="378565" cy="259045"/>
    <xdr:sp macro="" textlink="">
      <xdr:nvSpPr>
        <xdr:cNvPr id="296" name="テキスト ボックス 295"/>
        <xdr:cNvSpPr txBox="1"/>
      </xdr:nvSpPr>
      <xdr:spPr>
        <a:xfrm>
          <a:off x="9450017" y="627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151511</xdr:rowOff>
    </xdr:from>
    <xdr:to>
      <xdr:col>12</xdr:col>
      <xdr:colOff>511175</xdr:colOff>
      <xdr:row>38</xdr:row>
      <xdr:rowOff>152464</xdr:rowOff>
    </xdr:to>
    <xdr:cxnSp macro="">
      <xdr:nvCxnSpPr>
        <xdr:cNvPr id="297" name="直線コネクタ 296"/>
        <xdr:cNvCxnSpPr/>
      </xdr:nvCxnSpPr>
      <xdr:spPr>
        <a:xfrm flipV="1">
          <a:off x="7861300" y="6666611"/>
          <a:ext cx="8890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53467</xdr:rowOff>
    </xdr:from>
    <xdr:to>
      <xdr:col>12</xdr:col>
      <xdr:colOff>561975</xdr:colOff>
      <xdr:row>36</xdr:row>
      <xdr:rowOff>155067</xdr:rowOff>
    </xdr:to>
    <xdr:sp macro="" textlink="">
      <xdr:nvSpPr>
        <xdr:cNvPr id="298" name="フローチャート : 判断 297"/>
        <xdr:cNvSpPr/>
      </xdr:nvSpPr>
      <xdr:spPr>
        <a:xfrm>
          <a:off x="8699500" y="622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144</xdr:rowOff>
    </xdr:from>
    <xdr:ext cx="469744" cy="259045"/>
    <xdr:sp macro="" textlink="">
      <xdr:nvSpPr>
        <xdr:cNvPr id="299" name="テキスト ボックス 298"/>
        <xdr:cNvSpPr txBox="1"/>
      </xdr:nvSpPr>
      <xdr:spPr>
        <a:xfrm>
          <a:off x="8515427" y="6000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2,386</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152464</xdr:rowOff>
    </xdr:from>
    <xdr:to>
      <xdr:col>11</xdr:col>
      <xdr:colOff>307975</xdr:colOff>
      <xdr:row>38</xdr:row>
      <xdr:rowOff>153226</xdr:rowOff>
    </xdr:to>
    <xdr:cxnSp macro="">
      <xdr:nvCxnSpPr>
        <xdr:cNvPr id="300" name="直線コネクタ 299"/>
        <xdr:cNvCxnSpPr/>
      </xdr:nvCxnSpPr>
      <xdr:spPr>
        <a:xfrm flipV="1">
          <a:off x="6972300" y="6667564"/>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75946</xdr:rowOff>
    </xdr:from>
    <xdr:to>
      <xdr:col>11</xdr:col>
      <xdr:colOff>358775</xdr:colOff>
      <xdr:row>38</xdr:row>
      <xdr:rowOff>6096</xdr:rowOff>
    </xdr:to>
    <xdr:sp macro="" textlink="">
      <xdr:nvSpPr>
        <xdr:cNvPr id="301" name="フローチャート : 判断 300"/>
        <xdr:cNvSpPr/>
      </xdr:nvSpPr>
      <xdr:spPr>
        <a:xfrm>
          <a:off x="7810500" y="641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22623</xdr:rowOff>
    </xdr:from>
    <xdr:ext cx="469744" cy="259045"/>
    <xdr:sp macro="" textlink="">
      <xdr:nvSpPr>
        <xdr:cNvPr id="302" name="テキスト ボックス 301"/>
        <xdr:cNvSpPr txBox="1"/>
      </xdr:nvSpPr>
      <xdr:spPr>
        <a:xfrm>
          <a:off x="7626427" y="6194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1,368</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41275</xdr:rowOff>
    </xdr:from>
    <xdr:to>
      <xdr:col>10</xdr:col>
      <xdr:colOff>155575</xdr:colOff>
      <xdr:row>37</xdr:row>
      <xdr:rowOff>142875</xdr:rowOff>
    </xdr:to>
    <xdr:sp macro="" textlink="">
      <xdr:nvSpPr>
        <xdr:cNvPr id="303" name="フローチャート : 判断 302"/>
        <xdr:cNvSpPr/>
      </xdr:nvSpPr>
      <xdr:spPr>
        <a:xfrm>
          <a:off x="6921500" y="638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159402</xdr:rowOff>
    </xdr:from>
    <xdr:ext cx="469744" cy="259045"/>
    <xdr:sp macro="" textlink="">
      <xdr:nvSpPr>
        <xdr:cNvPr id="304" name="テキスト ボックス 303"/>
        <xdr:cNvSpPr txBox="1"/>
      </xdr:nvSpPr>
      <xdr:spPr>
        <a:xfrm>
          <a:off x="6737427" y="6160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98425</xdr:rowOff>
    </xdr:from>
    <xdr:to>
      <xdr:col>15</xdr:col>
      <xdr:colOff>231775</xdr:colOff>
      <xdr:row>39</xdr:row>
      <xdr:rowOff>28575</xdr:rowOff>
    </xdr:to>
    <xdr:sp macro="" textlink="">
      <xdr:nvSpPr>
        <xdr:cNvPr id="310" name="円/楕円 309"/>
        <xdr:cNvSpPr/>
      </xdr:nvSpPr>
      <xdr:spPr>
        <a:xfrm>
          <a:off x="10426700" y="661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13352</xdr:rowOff>
    </xdr:from>
    <xdr:ext cx="378565" cy="259045"/>
    <xdr:sp macro="" textlink="">
      <xdr:nvSpPr>
        <xdr:cNvPr id="311" name="労働費該当値テキスト"/>
        <xdr:cNvSpPr txBox="1"/>
      </xdr:nvSpPr>
      <xdr:spPr>
        <a:xfrm>
          <a:off x="10528300" y="6528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99568</xdr:rowOff>
    </xdr:from>
    <xdr:to>
      <xdr:col>14</xdr:col>
      <xdr:colOff>79375</xdr:colOff>
      <xdr:row>39</xdr:row>
      <xdr:rowOff>29718</xdr:rowOff>
    </xdr:to>
    <xdr:sp macro="" textlink="">
      <xdr:nvSpPr>
        <xdr:cNvPr id="312" name="円/楕円 311"/>
        <xdr:cNvSpPr/>
      </xdr:nvSpPr>
      <xdr:spPr>
        <a:xfrm>
          <a:off x="9588500" y="661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20845</xdr:rowOff>
    </xdr:from>
    <xdr:ext cx="378565" cy="259045"/>
    <xdr:sp macro="" textlink="">
      <xdr:nvSpPr>
        <xdr:cNvPr id="313" name="テキスト ボックス 312"/>
        <xdr:cNvSpPr txBox="1"/>
      </xdr:nvSpPr>
      <xdr:spPr>
        <a:xfrm>
          <a:off x="9450017" y="6707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100711</xdr:rowOff>
    </xdr:from>
    <xdr:to>
      <xdr:col>12</xdr:col>
      <xdr:colOff>561975</xdr:colOff>
      <xdr:row>39</xdr:row>
      <xdr:rowOff>30861</xdr:rowOff>
    </xdr:to>
    <xdr:sp macro="" textlink="">
      <xdr:nvSpPr>
        <xdr:cNvPr id="314" name="円/楕円 313"/>
        <xdr:cNvSpPr/>
      </xdr:nvSpPr>
      <xdr:spPr>
        <a:xfrm>
          <a:off x="8699500" y="661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21988</xdr:rowOff>
    </xdr:from>
    <xdr:ext cx="378565" cy="259045"/>
    <xdr:sp macro="" textlink="">
      <xdr:nvSpPr>
        <xdr:cNvPr id="315" name="テキスト ボックス 314"/>
        <xdr:cNvSpPr txBox="1"/>
      </xdr:nvSpPr>
      <xdr:spPr>
        <a:xfrm>
          <a:off x="8561017" y="67085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101664</xdr:rowOff>
    </xdr:from>
    <xdr:to>
      <xdr:col>11</xdr:col>
      <xdr:colOff>358775</xdr:colOff>
      <xdr:row>39</xdr:row>
      <xdr:rowOff>31814</xdr:rowOff>
    </xdr:to>
    <xdr:sp macro="" textlink="">
      <xdr:nvSpPr>
        <xdr:cNvPr id="316" name="円/楕円 315"/>
        <xdr:cNvSpPr/>
      </xdr:nvSpPr>
      <xdr:spPr>
        <a:xfrm>
          <a:off x="7810500" y="661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22941</xdr:rowOff>
    </xdr:from>
    <xdr:ext cx="378565" cy="259045"/>
    <xdr:sp macro="" textlink="">
      <xdr:nvSpPr>
        <xdr:cNvPr id="317" name="テキスト ボックス 316"/>
        <xdr:cNvSpPr txBox="1"/>
      </xdr:nvSpPr>
      <xdr:spPr>
        <a:xfrm>
          <a:off x="7672017" y="67094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102426</xdr:rowOff>
    </xdr:from>
    <xdr:to>
      <xdr:col>10</xdr:col>
      <xdr:colOff>155575</xdr:colOff>
      <xdr:row>39</xdr:row>
      <xdr:rowOff>32576</xdr:rowOff>
    </xdr:to>
    <xdr:sp macro="" textlink="">
      <xdr:nvSpPr>
        <xdr:cNvPr id="318" name="円/楕円 317"/>
        <xdr:cNvSpPr/>
      </xdr:nvSpPr>
      <xdr:spPr>
        <a:xfrm>
          <a:off x="6921500" y="661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39</xdr:row>
      <xdr:rowOff>23703</xdr:rowOff>
    </xdr:from>
    <xdr:ext cx="378565" cy="259045"/>
    <xdr:sp macro="" textlink="">
      <xdr:nvSpPr>
        <xdr:cNvPr id="319" name="テキスト ボックス 318"/>
        <xdr:cNvSpPr txBox="1"/>
      </xdr:nvSpPr>
      <xdr:spPr>
        <a:xfrm>
          <a:off x="6783017" y="6710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13,391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83716</xdr:rowOff>
    </xdr:from>
    <xdr:to>
      <xdr:col>15</xdr:col>
      <xdr:colOff>180340</xdr:colOff>
      <xdr:row>58</xdr:row>
      <xdr:rowOff>85837</xdr:rowOff>
    </xdr:to>
    <xdr:cxnSp macro="">
      <xdr:nvCxnSpPr>
        <xdr:cNvPr id="341" name="直線コネクタ 340"/>
        <xdr:cNvCxnSpPr/>
      </xdr:nvCxnSpPr>
      <xdr:spPr>
        <a:xfrm flipV="1">
          <a:off x="10475595" y="8827666"/>
          <a:ext cx="1270" cy="120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89664</xdr:rowOff>
    </xdr:from>
    <xdr:ext cx="534377" cy="259045"/>
    <xdr:sp macro="" textlink="">
      <xdr:nvSpPr>
        <xdr:cNvPr id="342" name="農林水産業費最小値テキスト"/>
        <xdr:cNvSpPr txBox="1"/>
      </xdr:nvSpPr>
      <xdr:spPr>
        <a:xfrm>
          <a:off x="10528300" y="1003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11,781</a:t>
          </a:r>
          <a:endParaRPr kumimoji="1" lang="ja-JP" altLang="en-US" sz="1000" b="1">
            <a:latin typeface="ＭＳ Ｐゴシック"/>
          </a:endParaRPr>
        </a:p>
      </xdr:txBody>
    </xdr:sp>
    <xdr:clientData/>
  </xdr:oneCellAnchor>
  <xdr:twoCellAnchor>
    <xdr:from>
      <xdr:col>15</xdr:col>
      <xdr:colOff>92075</xdr:colOff>
      <xdr:row>58</xdr:row>
      <xdr:rowOff>85837</xdr:rowOff>
    </xdr:from>
    <xdr:to>
      <xdr:col>15</xdr:col>
      <xdr:colOff>269875</xdr:colOff>
      <xdr:row>58</xdr:row>
      <xdr:rowOff>85837</xdr:rowOff>
    </xdr:to>
    <xdr:cxnSp macro="">
      <xdr:nvCxnSpPr>
        <xdr:cNvPr id="343" name="直線コネクタ 342"/>
        <xdr:cNvCxnSpPr/>
      </xdr:nvCxnSpPr>
      <xdr:spPr>
        <a:xfrm>
          <a:off x="10388600" y="10029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30393</xdr:rowOff>
    </xdr:from>
    <xdr:ext cx="599010" cy="259045"/>
    <xdr:sp macro="" textlink="">
      <xdr:nvSpPr>
        <xdr:cNvPr id="344" name="農林水産業費最大値テキスト"/>
        <xdr:cNvSpPr txBox="1"/>
      </xdr:nvSpPr>
      <xdr:spPr>
        <a:xfrm>
          <a:off x="10528300" y="8602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274,745</a:t>
          </a:r>
          <a:endParaRPr kumimoji="1" lang="ja-JP" altLang="en-US" sz="1000" b="1">
            <a:latin typeface="ＭＳ Ｐゴシック"/>
          </a:endParaRPr>
        </a:p>
      </xdr:txBody>
    </xdr:sp>
    <xdr:clientData/>
  </xdr:oneCellAnchor>
  <xdr:twoCellAnchor>
    <xdr:from>
      <xdr:col>15</xdr:col>
      <xdr:colOff>92075</xdr:colOff>
      <xdr:row>51</xdr:row>
      <xdr:rowOff>83716</xdr:rowOff>
    </xdr:from>
    <xdr:to>
      <xdr:col>15</xdr:col>
      <xdr:colOff>269875</xdr:colOff>
      <xdr:row>51</xdr:row>
      <xdr:rowOff>83716</xdr:rowOff>
    </xdr:to>
    <xdr:cxnSp macro="">
      <xdr:nvCxnSpPr>
        <xdr:cNvPr id="345" name="直線コネクタ 344"/>
        <xdr:cNvCxnSpPr/>
      </xdr:nvCxnSpPr>
      <xdr:spPr>
        <a:xfrm>
          <a:off x="10388600" y="8827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146018</xdr:rowOff>
    </xdr:from>
    <xdr:to>
      <xdr:col>15</xdr:col>
      <xdr:colOff>180975</xdr:colOff>
      <xdr:row>57</xdr:row>
      <xdr:rowOff>169734</xdr:rowOff>
    </xdr:to>
    <xdr:cxnSp macro="">
      <xdr:nvCxnSpPr>
        <xdr:cNvPr id="346" name="直線コネクタ 345"/>
        <xdr:cNvCxnSpPr/>
      </xdr:nvCxnSpPr>
      <xdr:spPr>
        <a:xfrm flipV="1">
          <a:off x="9639300" y="9918668"/>
          <a:ext cx="838200" cy="2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83160</xdr:rowOff>
    </xdr:from>
    <xdr:ext cx="534377" cy="259045"/>
    <xdr:sp macro="" textlink="">
      <xdr:nvSpPr>
        <xdr:cNvPr id="347" name="農林水産業費平均値テキスト"/>
        <xdr:cNvSpPr txBox="1"/>
      </xdr:nvSpPr>
      <xdr:spPr>
        <a:xfrm>
          <a:off x="10528300" y="9855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34,037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104733</xdr:rowOff>
    </xdr:from>
    <xdr:to>
      <xdr:col>15</xdr:col>
      <xdr:colOff>231775</xdr:colOff>
      <xdr:row>58</xdr:row>
      <xdr:rowOff>34883</xdr:rowOff>
    </xdr:to>
    <xdr:sp macro="" textlink="">
      <xdr:nvSpPr>
        <xdr:cNvPr id="348" name="フローチャート : 判断 347"/>
        <xdr:cNvSpPr/>
      </xdr:nvSpPr>
      <xdr:spPr>
        <a:xfrm>
          <a:off x="10426700" y="987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169734</xdr:rowOff>
    </xdr:from>
    <xdr:to>
      <xdr:col>14</xdr:col>
      <xdr:colOff>28575</xdr:colOff>
      <xdr:row>58</xdr:row>
      <xdr:rowOff>3660</xdr:rowOff>
    </xdr:to>
    <xdr:cxnSp macro="">
      <xdr:nvCxnSpPr>
        <xdr:cNvPr id="349" name="直線コネクタ 348"/>
        <xdr:cNvCxnSpPr/>
      </xdr:nvCxnSpPr>
      <xdr:spPr>
        <a:xfrm flipV="1">
          <a:off x="8750300" y="9942384"/>
          <a:ext cx="889000" cy="5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81142</xdr:rowOff>
    </xdr:from>
    <xdr:to>
      <xdr:col>14</xdr:col>
      <xdr:colOff>79375</xdr:colOff>
      <xdr:row>58</xdr:row>
      <xdr:rowOff>11292</xdr:rowOff>
    </xdr:to>
    <xdr:sp macro="" textlink="">
      <xdr:nvSpPr>
        <xdr:cNvPr id="350" name="フローチャート : 判断 349"/>
        <xdr:cNvSpPr/>
      </xdr:nvSpPr>
      <xdr:spPr>
        <a:xfrm>
          <a:off x="9588500" y="985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27819</xdr:rowOff>
    </xdr:from>
    <xdr:ext cx="534377" cy="259045"/>
    <xdr:sp macro="" textlink="">
      <xdr:nvSpPr>
        <xdr:cNvPr id="351" name="テキスト ボックス 350"/>
        <xdr:cNvSpPr txBox="1"/>
      </xdr:nvSpPr>
      <xdr:spPr>
        <a:xfrm>
          <a:off x="9372111" y="9629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39,197</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143925</xdr:rowOff>
    </xdr:from>
    <xdr:to>
      <xdr:col>12</xdr:col>
      <xdr:colOff>511175</xdr:colOff>
      <xdr:row>58</xdr:row>
      <xdr:rowOff>3660</xdr:rowOff>
    </xdr:to>
    <xdr:cxnSp macro="">
      <xdr:nvCxnSpPr>
        <xdr:cNvPr id="352" name="直線コネクタ 351"/>
        <xdr:cNvCxnSpPr/>
      </xdr:nvCxnSpPr>
      <xdr:spPr>
        <a:xfrm>
          <a:off x="7861300" y="9916575"/>
          <a:ext cx="889000" cy="31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39787</xdr:rowOff>
    </xdr:from>
    <xdr:to>
      <xdr:col>12</xdr:col>
      <xdr:colOff>561975</xdr:colOff>
      <xdr:row>57</xdr:row>
      <xdr:rowOff>141387</xdr:rowOff>
    </xdr:to>
    <xdr:sp macro="" textlink="">
      <xdr:nvSpPr>
        <xdr:cNvPr id="353" name="フローチャート : 判断 352"/>
        <xdr:cNvSpPr/>
      </xdr:nvSpPr>
      <xdr:spPr>
        <a:xfrm>
          <a:off x="8699500" y="981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157914</xdr:rowOff>
    </xdr:from>
    <xdr:ext cx="534377" cy="259045"/>
    <xdr:sp macro="" textlink="">
      <xdr:nvSpPr>
        <xdr:cNvPr id="354" name="テキスト ボックス 353"/>
        <xdr:cNvSpPr txBox="1"/>
      </xdr:nvSpPr>
      <xdr:spPr>
        <a:xfrm>
          <a:off x="8483111" y="9587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48,242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143925</xdr:rowOff>
    </xdr:from>
    <xdr:to>
      <xdr:col>11</xdr:col>
      <xdr:colOff>307975</xdr:colOff>
      <xdr:row>58</xdr:row>
      <xdr:rowOff>28239</xdr:rowOff>
    </xdr:to>
    <xdr:cxnSp macro="">
      <xdr:nvCxnSpPr>
        <xdr:cNvPr id="355" name="直線コネクタ 354"/>
        <xdr:cNvCxnSpPr/>
      </xdr:nvCxnSpPr>
      <xdr:spPr>
        <a:xfrm flipV="1">
          <a:off x="6972300" y="9916575"/>
          <a:ext cx="889000" cy="55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114448</xdr:rowOff>
    </xdr:from>
    <xdr:to>
      <xdr:col>11</xdr:col>
      <xdr:colOff>358775</xdr:colOff>
      <xdr:row>58</xdr:row>
      <xdr:rowOff>44598</xdr:rowOff>
    </xdr:to>
    <xdr:sp macro="" textlink="">
      <xdr:nvSpPr>
        <xdr:cNvPr id="356" name="フローチャート : 判断 355"/>
        <xdr:cNvSpPr/>
      </xdr:nvSpPr>
      <xdr:spPr>
        <a:xfrm>
          <a:off x="7810500" y="988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35725</xdr:rowOff>
    </xdr:from>
    <xdr:ext cx="534377" cy="259045"/>
    <xdr:sp macro="" textlink="">
      <xdr:nvSpPr>
        <xdr:cNvPr id="357" name="テキスト ボックス 356"/>
        <xdr:cNvSpPr txBox="1"/>
      </xdr:nvSpPr>
      <xdr:spPr>
        <a:xfrm>
          <a:off x="7594111" y="9979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31,912</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145684</xdr:rowOff>
    </xdr:from>
    <xdr:to>
      <xdr:col>10</xdr:col>
      <xdr:colOff>155575</xdr:colOff>
      <xdr:row>58</xdr:row>
      <xdr:rowOff>75834</xdr:rowOff>
    </xdr:to>
    <xdr:sp macro="" textlink="">
      <xdr:nvSpPr>
        <xdr:cNvPr id="358" name="フローチャート : 判断 357"/>
        <xdr:cNvSpPr/>
      </xdr:nvSpPr>
      <xdr:spPr>
        <a:xfrm>
          <a:off x="6921500" y="9918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92361</xdr:rowOff>
    </xdr:from>
    <xdr:ext cx="534377" cy="259045"/>
    <xdr:sp macro="" textlink="">
      <xdr:nvSpPr>
        <xdr:cNvPr id="359" name="テキスト ボックス 358"/>
        <xdr:cNvSpPr txBox="1"/>
      </xdr:nvSpPr>
      <xdr:spPr>
        <a:xfrm>
          <a:off x="6705111" y="969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95218</xdr:rowOff>
    </xdr:from>
    <xdr:to>
      <xdr:col>15</xdr:col>
      <xdr:colOff>231775</xdr:colOff>
      <xdr:row>58</xdr:row>
      <xdr:rowOff>25368</xdr:rowOff>
    </xdr:to>
    <xdr:sp macro="" textlink="">
      <xdr:nvSpPr>
        <xdr:cNvPr id="365" name="円/楕円 364"/>
        <xdr:cNvSpPr/>
      </xdr:nvSpPr>
      <xdr:spPr>
        <a:xfrm>
          <a:off x="10426700" y="986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54595</xdr:rowOff>
    </xdr:from>
    <xdr:ext cx="534377" cy="259045"/>
    <xdr:sp macro="" textlink="">
      <xdr:nvSpPr>
        <xdr:cNvPr id="366" name="農林水産業費該当値テキスト"/>
        <xdr:cNvSpPr txBox="1"/>
      </xdr:nvSpPr>
      <xdr:spPr>
        <a:xfrm>
          <a:off x="10528300" y="965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36,118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118934</xdr:rowOff>
    </xdr:from>
    <xdr:to>
      <xdr:col>14</xdr:col>
      <xdr:colOff>79375</xdr:colOff>
      <xdr:row>58</xdr:row>
      <xdr:rowOff>49084</xdr:rowOff>
    </xdr:to>
    <xdr:sp macro="" textlink="">
      <xdr:nvSpPr>
        <xdr:cNvPr id="367" name="円/楕円 366"/>
        <xdr:cNvSpPr/>
      </xdr:nvSpPr>
      <xdr:spPr>
        <a:xfrm>
          <a:off x="9588500" y="989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40211</xdr:rowOff>
    </xdr:from>
    <xdr:ext cx="534377" cy="259045"/>
    <xdr:sp macro="" textlink="">
      <xdr:nvSpPr>
        <xdr:cNvPr id="368" name="テキスト ボックス 367"/>
        <xdr:cNvSpPr txBox="1"/>
      </xdr:nvSpPr>
      <xdr:spPr>
        <a:xfrm>
          <a:off x="9372111" y="998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30,931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124310</xdr:rowOff>
    </xdr:from>
    <xdr:to>
      <xdr:col>12</xdr:col>
      <xdr:colOff>561975</xdr:colOff>
      <xdr:row>58</xdr:row>
      <xdr:rowOff>54460</xdr:rowOff>
    </xdr:to>
    <xdr:sp macro="" textlink="">
      <xdr:nvSpPr>
        <xdr:cNvPr id="369" name="円/楕円 368"/>
        <xdr:cNvSpPr/>
      </xdr:nvSpPr>
      <xdr:spPr>
        <a:xfrm>
          <a:off x="8699500" y="989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45587</xdr:rowOff>
    </xdr:from>
    <xdr:ext cx="534377" cy="259045"/>
    <xdr:sp macro="" textlink="">
      <xdr:nvSpPr>
        <xdr:cNvPr id="370" name="テキスト ボックス 369"/>
        <xdr:cNvSpPr txBox="1"/>
      </xdr:nvSpPr>
      <xdr:spPr>
        <a:xfrm>
          <a:off x="8483111" y="998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29,755</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93125</xdr:rowOff>
    </xdr:from>
    <xdr:to>
      <xdr:col>11</xdr:col>
      <xdr:colOff>358775</xdr:colOff>
      <xdr:row>58</xdr:row>
      <xdr:rowOff>23275</xdr:rowOff>
    </xdr:to>
    <xdr:sp macro="" textlink="">
      <xdr:nvSpPr>
        <xdr:cNvPr id="371" name="円/楕円 370"/>
        <xdr:cNvSpPr/>
      </xdr:nvSpPr>
      <xdr:spPr>
        <a:xfrm>
          <a:off x="7810500" y="986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39802</xdr:rowOff>
    </xdr:from>
    <xdr:ext cx="534377" cy="259045"/>
    <xdr:sp macro="" textlink="">
      <xdr:nvSpPr>
        <xdr:cNvPr id="372" name="テキスト ボックス 371"/>
        <xdr:cNvSpPr txBox="1"/>
      </xdr:nvSpPr>
      <xdr:spPr>
        <a:xfrm>
          <a:off x="7594111" y="964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36,576</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148889</xdr:rowOff>
    </xdr:from>
    <xdr:to>
      <xdr:col>10</xdr:col>
      <xdr:colOff>155575</xdr:colOff>
      <xdr:row>58</xdr:row>
      <xdr:rowOff>79039</xdr:rowOff>
    </xdr:to>
    <xdr:sp macro="" textlink="">
      <xdr:nvSpPr>
        <xdr:cNvPr id="373" name="円/楕円 372"/>
        <xdr:cNvSpPr/>
      </xdr:nvSpPr>
      <xdr:spPr>
        <a:xfrm>
          <a:off x="6921500" y="992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70166</xdr:rowOff>
    </xdr:from>
    <xdr:ext cx="534377" cy="259045"/>
    <xdr:sp macro="" textlink="">
      <xdr:nvSpPr>
        <xdr:cNvPr id="374" name="テキスト ボックス 373"/>
        <xdr:cNvSpPr txBox="1"/>
      </xdr:nvSpPr>
      <xdr:spPr>
        <a:xfrm>
          <a:off x="6705111" y="10014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24,379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15,372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4" name="テキスト ボックス 39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6" name="テキスト ボックス 395"/>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135389</xdr:rowOff>
    </xdr:from>
    <xdr:to>
      <xdr:col>15</xdr:col>
      <xdr:colOff>180340</xdr:colOff>
      <xdr:row>79</xdr:row>
      <xdr:rowOff>37875</xdr:rowOff>
    </xdr:to>
    <xdr:cxnSp macro="">
      <xdr:nvCxnSpPr>
        <xdr:cNvPr id="400" name="直線コネクタ 399"/>
        <xdr:cNvCxnSpPr/>
      </xdr:nvCxnSpPr>
      <xdr:spPr>
        <a:xfrm flipV="1">
          <a:off x="10475595" y="12136889"/>
          <a:ext cx="1270" cy="1445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41702</xdr:rowOff>
    </xdr:from>
    <xdr:ext cx="469744" cy="259045"/>
    <xdr:sp macro="" textlink="">
      <xdr:nvSpPr>
        <xdr:cNvPr id="401" name="商工費最小値テキスト"/>
        <xdr:cNvSpPr txBox="1"/>
      </xdr:nvSpPr>
      <xdr:spPr>
        <a:xfrm>
          <a:off x="10528300" y="1358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1,868</a:t>
          </a:r>
          <a:endParaRPr kumimoji="1" lang="ja-JP" altLang="en-US" sz="1000" b="1">
            <a:latin typeface="ＭＳ Ｐゴシック"/>
          </a:endParaRPr>
        </a:p>
      </xdr:txBody>
    </xdr:sp>
    <xdr:clientData/>
  </xdr:oneCellAnchor>
  <xdr:twoCellAnchor>
    <xdr:from>
      <xdr:col>15</xdr:col>
      <xdr:colOff>92075</xdr:colOff>
      <xdr:row>79</xdr:row>
      <xdr:rowOff>37875</xdr:rowOff>
    </xdr:from>
    <xdr:to>
      <xdr:col>15</xdr:col>
      <xdr:colOff>269875</xdr:colOff>
      <xdr:row>79</xdr:row>
      <xdr:rowOff>37875</xdr:rowOff>
    </xdr:to>
    <xdr:cxnSp macro="">
      <xdr:nvCxnSpPr>
        <xdr:cNvPr id="402" name="直線コネクタ 401"/>
        <xdr:cNvCxnSpPr/>
      </xdr:nvCxnSpPr>
      <xdr:spPr>
        <a:xfrm>
          <a:off x="10388600" y="1358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82066</xdr:rowOff>
    </xdr:from>
    <xdr:ext cx="534377" cy="259045"/>
    <xdr:sp macro="" textlink="">
      <xdr:nvSpPr>
        <xdr:cNvPr id="403" name="商工費最大値テキスト"/>
        <xdr:cNvSpPr txBox="1"/>
      </xdr:nvSpPr>
      <xdr:spPr>
        <a:xfrm>
          <a:off x="10528300" y="1191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46,132</a:t>
          </a:r>
          <a:endParaRPr kumimoji="1" lang="ja-JP" altLang="en-US" sz="1000" b="1">
            <a:latin typeface="ＭＳ Ｐゴシック"/>
          </a:endParaRPr>
        </a:p>
      </xdr:txBody>
    </xdr:sp>
    <xdr:clientData/>
  </xdr:oneCellAnchor>
  <xdr:twoCellAnchor>
    <xdr:from>
      <xdr:col>15</xdr:col>
      <xdr:colOff>92075</xdr:colOff>
      <xdr:row>70</xdr:row>
      <xdr:rowOff>135389</xdr:rowOff>
    </xdr:from>
    <xdr:to>
      <xdr:col>15</xdr:col>
      <xdr:colOff>269875</xdr:colOff>
      <xdr:row>70</xdr:row>
      <xdr:rowOff>135389</xdr:rowOff>
    </xdr:to>
    <xdr:cxnSp macro="">
      <xdr:nvCxnSpPr>
        <xdr:cNvPr id="404" name="直線コネクタ 403"/>
        <xdr:cNvCxnSpPr/>
      </xdr:nvCxnSpPr>
      <xdr:spPr>
        <a:xfrm>
          <a:off x="10388600" y="1213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30069</xdr:rowOff>
    </xdr:from>
    <xdr:to>
      <xdr:col>15</xdr:col>
      <xdr:colOff>180975</xdr:colOff>
      <xdr:row>77</xdr:row>
      <xdr:rowOff>58547</xdr:rowOff>
    </xdr:to>
    <xdr:cxnSp macro="">
      <xdr:nvCxnSpPr>
        <xdr:cNvPr id="405" name="直線コネクタ 404"/>
        <xdr:cNvCxnSpPr/>
      </xdr:nvCxnSpPr>
      <xdr:spPr>
        <a:xfrm flipV="1">
          <a:off x="9639300" y="13231719"/>
          <a:ext cx="838200" cy="2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27815</xdr:rowOff>
    </xdr:from>
    <xdr:ext cx="534377" cy="259045"/>
    <xdr:sp macro="" textlink="">
      <xdr:nvSpPr>
        <xdr:cNvPr id="406" name="商工費平均値テキスト"/>
        <xdr:cNvSpPr txBox="1"/>
      </xdr:nvSpPr>
      <xdr:spPr>
        <a:xfrm>
          <a:off x="10528300" y="12886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17,071</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4939</xdr:rowOff>
    </xdr:from>
    <xdr:to>
      <xdr:col>15</xdr:col>
      <xdr:colOff>231775</xdr:colOff>
      <xdr:row>76</xdr:row>
      <xdr:rowOff>106539</xdr:rowOff>
    </xdr:to>
    <xdr:sp macro="" textlink="">
      <xdr:nvSpPr>
        <xdr:cNvPr id="407" name="フローチャート : 判断 406"/>
        <xdr:cNvSpPr/>
      </xdr:nvSpPr>
      <xdr:spPr>
        <a:xfrm>
          <a:off x="10426700" y="13035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58547</xdr:rowOff>
    </xdr:from>
    <xdr:to>
      <xdr:col>14</xdr:col>
      <xdr:colOff>28575</xdr:colOff>
      <xdr:row>77</xdr:row>
      <xdr:rowOff>168405</xdr:rowOff>
    </xdr:to>
    <xdr:cxnSp macro="">
      <xdr:nvCxnSpPr>
        <xdr:cNvPr id="408" name="直線コネクタ 407"/>
        <xdr:cNvCxnSpPr/>
      </xdr:nvCxnSpPr>
      <xdr:spPr>
        <a:xfrm flipV="1">
          <a:off x="8750300" y="13260197"/>
          <a:ext cx="889000" cy="109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89716</xdr:rowOff>
    </xdr:from>
    <xdr:to>
      <xdr:col>14</xdr:col>
      <xdr:colOff>79375</xdr:colOff>
      <xdr:row>76</xdr:row>
      <xdr:rowOff>19865</xdr:rowOff>
    </xdr:to>
    <xdr:sp macro="" textlink="">
      <xdr:nvSpPr>
        <xdr:cNvPr id="409" name="フローチャート : 判断 408"/>
        <xdr:cNvSpPr/>
      </xdr:nvSpPr>
      <xdr:spPr>
        <a:xfrm>
          <a:off x="9588500" y="1294846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36393</xdr:rowOff>
    </xdr:from>
    <xdr:ext cx="534377" cy="259045"/>
    <xdr:sp macro="" textlink="">
      <xdr:nvSpPr>
        <xdr:cNvPr id="410" name="テキスト ボックス 409"/>
        <xdr:cNvSpPr txBox="1"/>
      </xdr:nvSpPr>
      <xdr:spPr>
        <a:xfrm>
          <a:off x="9372111" y="1272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19,725</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168405</xdr:rowOff>
    </xdr:from>
    <xdr:to>
      <xdr:col>12</xdr:col>
      <xdr:colOff>511175</xdr:colOff>
      <xdr:row>78</xdr:row>
      <xdr:rowOff>16582</xdr:rowOff>
    </xdr:to>
    <xdr:cxnSp macro="">
      <xdr:nvCxnSpPr>
        <xdr:cNvPr id="411" name="直線コネクタ 410"/>
        <xdr:cNvCxnSpPr/>
      </xdr:nvCxnSpPr>
      <xdr:spPr>
        <a:xfrm flipV="1">
          <a:off x="7861300" y="13370055"/>
          <a:ext cx="889000" cy="1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51704</xdr:rowOff>
    </xdr:from>
    <xdr:to>
      <xdr:col>12</xdr:col>
      <xdr:colOff>561975</xdr:colOff>
      <xdr:row>77</xdr:row>
      <xdr:rowOff>153304</xdr:rowOff>
    </xdr:to>
    <xdr:sp macro="" textlink="">
      <xdr:nvSpPr>
        <xdr:cNvPr id="412" name="フローチャート : 判断 411"/>
        <xdr:cNvSpPr/>
      </xdr:nvSpPr>
      <xdr:spPr>
        <a:xfrm>
          <a:off x="8699500" y="13253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169831</xdr:rowOff>
    </xdr:from>
    <xdr:ext cx="534377" cy="259045"/>
    <xdr:sp macro="" textlink="">
      <xdr:nvSpPr>
        <xdr:cNvPr id="413" name="テキスト ボックス 412"/>
        <xdr:cNvSpPr txBox="1"/>
      </xdr:nvSpPr>
      <xdr:spPr>
        <a:xfrm>
          <a:off x="8483111" y="1302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10,389</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14264</xdr:rowOff>
    </xdr:from>
    <xdr:to>
      <xdr:col>11</xdr:col>
      <xdr:colOff>307975</xdr:colOff>
      <xdr:row>78</xdr:row>
      <xdr:rowOff>16582</xdr:rowOff>
    </xdr:to>
    <xdr:cxnSp macro="">
      <xdr:nvCxnSpPr>
        <xdr:cNvPr id="414" name="直線コネクタ 413"/>
        <xdr:cNvCxnSpPr/>
      </xdr:nvCxnSpPr>
      <xdr:spPr>
        <a:xfrm>
          <a:off x="6972300" y="13387364"/>
          <a:ext cx="889000" cy="2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106209</xdr:rowOff>
    </xdr:from>
    <xdr:to>
      <xdr:col>11</xdr:col>
      <xdr:colOff>358775</xdr:colOff>
      <xdr:row>78</xdr:row>
      <xdr:rowOff>36359</xdr:rowOff>
    </xdr:to>
    <xdr:sp macro="" textlink="">
      <xdr:nvSpPr>
        <xdr:cNvPr id="415" name="フローチャート : 判断 414"/>
        <xdr:cNvSpPr/>
      </xdr:nvSpPr>
      <xdr:spPr>
        <a:xfrm>
          <a:off x="7810500" y="13307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52886</xdr:rowOff>
    </xdr:from>
    <xdr:ext cx="469744" cy="259045"/>
    <xdr:sp macro="" textlink="">
      <xdr:nvSpPr>
        <xdr:cNvPr id="416" name="テキスト ボックス 415"/>
        <xdr:cNvSpPr txBox="1"/>
      </xdr:nvSpPr>
      <xdr:spPr>
        <a:xfrm>
          <a:off x="7626427" y="13083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134979</xdr:rowOff>
    </xdr:from>
    <xdr:to>
      <xdr:col>10</xdr:col>
      <xdr:colOff>155575</xdr:colOff>
      <xdr:row>78</xdr:row>
      <xdr:rowOff>65129</xdr:rowOff>
    </xdr:to>
    <xdr:sp macro="" textlink="">
      <xdr:nvSpPr>
        <xdr:cNvPr id="417" name="フローチャート : 判断 416"/>
        <xdr:cNvSpPr/>
      </xdr:nvSpPr>
      <xdr:spPr>
        <a:xfrm>
          <a:off x="6921500" y="133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56256</xdr:rowOff>
    </xdr:from>
    <xdr:ext cx="469744" cy="259045"/>
    <xdr:sp macro="" textlink="">
      <xdr:nvSpPr>
        <xdr:cNvPr id="418" name="テキスト ボックス 417"/>
        <xdr:cNvSpPr txBox="1"/>
      </xdr:nvSpPr>
      <xdr:spPr>
        <a:xfrm>
          <a:off x="6737427" y="13429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7,839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150719</xdr:rowOff>
    </xdr:from>
    <xdr:to>
      <xdr:col>15</xdr:col>
      <xdr:colOff>231775</xdr:colOff>
      <xdr:row>77</xdr:row>
      <xdr:rowOff>80869</xdr:rowOff>
    </xdr:to>
    <xdr:sp macro="" textlink="">
      <xdr:nvSpPr>
        <xdr:cNvPr id="424" name="円/楕円 423"/>
        <xdr:cNvSpPr/>
      </xdr:nvSpPr>
      <xdr:spPr>
        <a:xfrm>
          <a:off x="10426700" y="13180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129146</xdr:rowOff>
    </xdr:from>
    <xdr:ext cx="534377" cy="259045"/>
    <xdr:sp macro="" textlink="">
      <xdr:nvSpPr>
        <xdr:cNvPr id="425" name="商工費該当値テキスト"/>
        <xdr:cNvSpPr txBox="1"/>
      </xdr:nvSpPr>
      <xdr:spPr>
        <a:xfrm>
          <a:off x="10528300" y="1315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12,607</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7747</xdr:rowOff>
    </xdr:from>
    <xdr:to>
      <xdr:col>14</xdr:col>
      <xdr:colOff>79375</xdr:colOff>
      <xdr:row>77</xdr:row>
      <xdr:rowOff>109347</xdr:rowOff>
    </xdr:to>
    <xdr:sp macro="" textlink="">
      <xdr:nvSpPr>
        <xdr:cNvPr id="426" name="円/楕円 425"/>
        <xdr:cNvSpPr/>
      </xdr:nvSpPr>
      <xdr:spPr>
        <a:xfrm>
          <a:off x="9588500" y="1320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100474</xdr:rowOff>
    </xdr:from>
    <xdr:ext cx="534377" cy="259045"/>
    <xdr:sp macro="" textlink="">
      <xdr:nvSpPr>
        <xdr:cNvPr id="427" name="テキスト ボックス 426"/>
        <xdr:cNvSpPr txBox="1"/>
      </xdr:nvSpPr>
      <xdr:spPr>
        <a:xfrm>
          <a:off x="9372111" y="1330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11,735</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117605</xdr:rowOff>
    </xdr:from>
    <xdr:to>
      <xdr:col>12</xdr:col>
      <xdr:colOff>561975</xdr:colOff>
      <xdr:row>78</xdr:row>
      <xdr:rowOff>47755</xdr:rowOff>
    </xdr:to>
    <xdr:sp macro="" textlink="">
      <xdr:nvSpPr>
        <xdr:cNvPr id="428" name="円/楕円 427"/>
        <xdr:cNvSpPr/>
      </xdr:nvSpPr>
      <xdr:spPr>
        <a:xfrm>
          <a:off x="8699500" y="1331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38882</xdr:rowOff>
    </xdr:from>
    <xdr:ext cx="469744" cy="259045"/>
    <xdr:sp macro="" textlink="">
      <xdr:nvSpPr>
        <xdr:cNvPr id="429" name="テキスト ボックス 428"/>
        <xdr:cNvSpPr txBox="1"/>
      </xdr:nvSpPr>
      <xdr:spPr>
        <a:xfrm>
          <a:off x="8515427" y="13411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8,371</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137232</xdr:rowOff>
    </xdr:from>
    <xdr:to>
      <xdr:col>11</xdr:col>
      <xdr:colOff>358775</xdr:colOff>
      <xdr:row>78</xdr:row>
      <xdr:rowOff>67382</xdr:rowOff>
    </xdr:to>
    <xdr:sp macro="" textlink="">
      <xdr:nvSpPr>
        <xdr:cNvPr id="430" name="円/楕円 429"/>
        <xdr:cNvSpPr/>
      </xdr:nvSpPr>
      <xdr:spPr>
        <a:xfrm>
          <a:off x="7810500" y="1333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58509</xdr:rowOff>
    </xdr:from>
    <xdr:ext cx="469744" cy="259045"/>
    <xdr:sp macro="" textlink="">
      <xdr:nvSpPr>
        <xdr:cNvPr id="431" name="テキスト ボックス 430"/>
        <xdr:cNvSpPr txBox="1"/>
      </xdr:nvSpPr>
      <xdr:spPr>
        <a:xfrm>
          <a:off x="7626427" y="13431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7,770</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134914</xdr:rowOff>
    </xdr:from>
    <xdr:to>
      <xdr:col>10</xdr:col>
      <xdr:colOff>155575</xdr:colOff>
      <xdr:row>78</xdr:row>
      <xdr:rowOff>65064</xdr:rowOff>
    </xdr:to>
    <xdr:sp macro="" textlink="">
      <xdr:nvSpPr>
        <xdr:cNvPr id="432" name="円/楕円 431"/>
        <xdr:cNvSpPr/>
      </xdr:nvSpPr>
      <xdr:spPr>
        <a:xfrm>
          <a:off x="6921500" y="1333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81591</xdr:rowOff>
    </xdr:from>
    <xdr:ext cx="469744" cy="259045"/>
    <xdr:sp macro="" textlink="">
      <xdr:nvSpPr>
        <xdr:cNvPr id="433" name="テキスト ボックス 432"/>
        <xdr:cNvSpPr txBox="1"/>
      </xdr:nvSpPr>
      <xdr:spPr>
        <a:xfrm>
          <a:off x="6737427" y="13111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7,841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46,333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7" name="テキスト ボックス 44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9" name="テキスト ボックス 448"/>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1" name="テキスト ボックス 450"/>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3" name="テキスト ボックス 452"/>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5" name="テキスト ボックス 45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139150</xdr:rowOff>
    </xdr:from>
    <xdr:to>
      <xdr:col>15</xdr:col>
      <xdr:colOff>180340</xdr:colOff>
      <xdr:row>99</xdr:row>
      <xdr:rowOff>29270</xdr:rowOff>
    </xdr:to>
    <xdr:cxnSp macro="">
      <xdr:nvCxnSpPr>
        <xdr:cNvPr id="457" name="直線コネクタ 456"/>
        <xdr:cNvCxnSpPr/>
      </xdr:nvCxnSpPr>
      <xdr:spPr>
        <a:xfrm flipV="1">
          <a:off x="10475595" y="15741100"/>
          <a:ext cx="1270" cy="1261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52740</xdr:rowOff>
    </xdr:from>
    <xdr:ext cx="534377" cy="259045"/>
    <xdr:sp macro="" textlink="">
      <xdr:nvSpPr>
        <xdr:cNvPr id="458" name="土木費最小値テキスト"/>
        <xdr:cNvSpPr txBox="1"/>
      </xdr:nvSpPr>
      <xdr:spPr>
        <a:xfrm>
          <a:off x="10528300" y="1702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19,921</a:t>
          </a:r>
          <a:endParaRPr kumimoji="1" lang="ja-JP" altLang="en-US" sz="1000" b="1">
            <a:latin typeface="ＭＳ Ｐゴシック"/>
          </a:endParaRPr>
        </a:p>
      </xdr:txBody>
    </xdr:sp>
    <xdr:clientData/>
  </xdr:oneCellAnchor>
  <xdr:twoCellAnchor>
    <xdr:from>
      <xdr:col>15</xdr:col>
      <xdr:colOff>92075</xdr:colOff>
      <xdr:row>99</xdr:row>
      <xdr:rowOff>29270</xdr:rowOff>
    </xdr:from>
    <xdr:to>
      <xdr:col>15</xdr:col>
      <xdr:colOff>269875</xdr:colOff>
      <xdr:row>99</xdr:row>
      <xdr:rowOff>29270</xdr:rowOff>
    </xdr:to>
    <xdr:cxnSp macro="">
      <xdr:nvCxnSpPr>
        <xdr:cNvPr id="459" name="直線コネクタ 458"/>
        <xdr:cNvCxnSpPr/>
      </xdr:nvCxnSpPr>
      <xdr:spPr>
        <a:xfrm>
          <a:off x="10388600" y="170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85827</xdr:rowOff>
    </xdr:from>
    <xdr:ext cx="690189" cy="259045"/>
    <xdr:sp macro="" textlink="">
      <xdr:nvSpPr>
        <xdr:cNvPr id="460" name="土木費最大値テキスト"/>
        <xdr:cNvSpPr txBox="1"/>
      </xdr:nvSpPr>
      <xdr:spPr>
        <a:xfrm>
          <a:off x="10528300" y="155163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1,675,723</a:t>
          </a:r>
          <a:endParaRPr kumimoji="1" lang="ja-JP" altLang="en-US" sz="1000" b="1">
            <a:latin typeface="ＭＳ Ｐゴシック"/>
          </a:endParaRPr>
        </a:p>
      </xdr:txBody>
    </xdr:sp>
    <xdr:clientData/>
  </xdr:oneCellAnchor>
  <xdr:twoCellAnchor>
    <xdr:from>
      <xdr:col>15</xdr:col>
      <xdr:colOff>92075</xdr:colOff>
      <xdr:row>91</xdr:row>
      <xdr:rowOff>139150</xdr:rowOff>
    </xdr:from>
    <xdr:to>
      <xdr:col>15</xdr:col>
      <xdr:colOff>269875</xdr:colOff>
      <xdr:row>91</xdr:row>
      <xdr:rowOff>139150</xdr:rowOff>
    </xdr:to>
    <xdr:cxnSp macro="">
      <xdr:nvCxnSpPr>
        <xdr:cNvPr id="461" name="直線コネクタ 460"/>
        <xdr:cNvCxnSpPr/>
      </xdr:nvCxnSpPr>
      <xdr:spPr>
        <a:xfrm>
          <a:off x="10388600" y="1574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161384</xdr:rowOff>
    </xdr:from>
    <xdr:to>
      <xdr:col>15</xdr:col>
      <xdr:colOff>180975</xdr:colOff>
      <xdr:row>98</xdr:row>
      <xdr:rowOff>162130</xdr:rowOff>
    </xdr:to>
    <xdr:cxnSp macro="">
      <xdr:nvCxnSpPr>
        <xdr:cNvPr id="462" name="直線コネクタ 461"/>
        <xdr:cNvCxnSpPr/>
      </xdr:nvCxnSpPr>
      <xdr:spPr>
        <a:xfrm>
          <a:off x="9639300" y="16963484"/>
          <a:ext cx="838200" cy="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97190</xdr:rowOff>
    </xdr:from>
    <xdr:ext cx="534377" cy="259045"/>
    <xdr:sp macro="" textlink="">
      <xdr:nvSpPr>
        <xdr:cNvPr id="463" name="土木費平均値テキスト"/>
        <xdr:cNvSpPr txBox="1"/>
      </xdr:nvSpPr>
      <xdr:spPr>
        <a:xfrm>
          <a:off x="10528300" y="16899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60,810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118763</xdr:rowOff>
    </xdr:from>
    <xdr:to>
      <xdr:col>15</xdr:col>
      <xdr:colOff>231775</xdr:colOff>
      <xdr:row>99</xdr:row>
      <xdr:rowOff>48913</xdr:rowOff>
    </xdr:to>
    <xdr:sp macro="" textlink="">
      <xdr:nvSpPr>
        <xdr:cNvPr id="464" name="フローチャート : 判断 463"/>
        <xdr:cNvSpPr/>
      </xdr:nvSpPr>
      <xdr:spPr>
        <a:xfrm>
          <a:off x="10426700" y="1692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160527</xdr:rowOff>
    </xdr:from>
    <xdr:to>
      <xdr:col>14</xdr:col>
      <xdr:colOff>28575</xdr:colOff>
      <xdr:row>98</xdr:row>
      <xdr:rowOff>161384</xdr:rowOff>
    </xdr:to>
    <xdr:cxnSp macro="">
      <xdr:nvCxnSpPr>
        <xdr:cNvPr id="465" name="直線コネクタ 464"/>
        <xdr:cNvCxnSpPr/>
      </xdr:nvCxnSpPr>
      <xdr:spPr>
        <a:xfrm>
          <a:off x="8750300" y="16962627"/>
          <a:ext cx="889000" cy="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106519</xdr:rowOff>
    </xdr:from>
    <xdr:to>
      <xdr:col>14</xdr:col>
      <xdr:colOff>79375</xdr:colOff>
      <xdr:row>99</xdr:row>
      <xdr:rowOff>36669</xdr:rowOff>
    </xdr:to>
    <xdr:sp macro="" textlink="">
      <xdr:nvSpPr>
        <xdr:cNvPr id="466" name="フローチャート : 判断 465"/>
        <xdr:cNvSpPr/>
      </xdr:nvSpPr>
      <xdr:spPr>
        <a:xfrm>
          <a:off x="9588500" y="1690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53196</xdr:rowOff>
    </xdr:from>
    <xdr:ext cx="534377" cy="259045"/>
    <xdr:sp macro="" textlink="">
      <xdr:nvSpPr>
        <xdr:cNvPr id="467" name="テキスト ボックス 466"/>
        <xdr:cNvSpPr txBox="1"/>
      </xdr:nvSpPr>
      <xdr:spPr>
        <a:xfrm>
          <a:off x="9372111" y="1668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76,878</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160527</xdr:rowOff>
    </xdr:from>
    <xdr:to>
      <xdr:col>12</xdr:col>
      <xdr:colOff>511175</xdr:colOff>
      <xdr:row>98</xdr:row>
      <xdr:rowOff>166901</xdr:rowOff>
    </xdr:to>
    <xdr:cxnSp macro="">
      <xdr:nvCxnSpPr>
        <xdr:cNvPr id="468" name="直線コネクタ 467"/>
        <xdr:cNvCxnSpPr/>
      </xdr:nvCxnSpPr>
      <xdr:spPr>
        <a:xfrm flipV="1">
          <a:off x="7861300" y="16962627"/>
          <a:ext cx="889000" cy="6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84497</xdr:rowOff>
    </xdr:from>
    <xdr:to>
      <xdr:col>12</xdr:col>
      <xdr:colOff>561975</xdr:colOff>
      <xdr:row>99</xdr:row>
      <xdr:rowOff>14647</xdr:rowOff>
    </xdr:to>
    <xdr:sp macro="" textlink="">
      <xdr:nvSpPr>
        <xdr:cNvPr id="469" name="フローチャート : 判断 468"/>
        <xdr:cNvSpPr/>
      </xdr:nvSpPr>
      <xdr:spPr>
        <a:xfrm>
          <a:off x="8699500" y="16886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31174</xdr:rowOff>
    </xdr:from>
    <xdr:ext cx="599010" cy="259045"/>
    <xdr:sp macro="" textlink="">
      <xdr:nvSpPr>
        <xdr:cNvPr id="470" name="テキスト ボックス 469"/>
        <xdr:cNvSpPr txBox="1"/>
      </xdr:nvSpPr>
      <xdr:spPr>
        <a:xfrm>
          <a:off x="8450794" y="16661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105,778</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166901</xdr:rowOff>
    </xdr:from>
    <xdr:to>
      <xdr:col>11</xdr:col>
      <xdr:colOff>307975</xdr:colOff>
      <xdr:row>99</xdr:row>
      <xdr:rowOff>3640</xdr:rowOff>
    </xdr:to>
    <xdr:cxnSp macro="">
      <xdr:nvCxnSpPr>
        <xdr:cNvPr id="471" name="直線コネクタ 470"/>
        <xdr:cNvCxnSpPr/>
      </xdr:nvCxnSpPr>
      <xdr:spPr>
        <a:xfrm flipV="1">
          <a:off x="6972300" y="16969001"/>
          <a:ext cx="889000" cy="8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119593</xdr:rowOff>
    </xdr:from>
    <xdr:to>
      <xdr:col>11</xdr:col>
      <xdr:colOff>358775</xdr:colOff>
      <xdr:row>99</xdr:row>
      <xdr:rowOff>49743</xdr:rowOff>
    </xdr:to>
    <xdr:sp macro="" textlink="">
      <xdr:nvSpPr>
        <xdr:cNvPr id="472" name="フローチャート : 判断 471"/>
        <xdr:cNvSpPr/>
      </xdr:nvSpPr>
      <xdr:spPr>
        <a:xfrm>
          <a:off x="7810500" y="1692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40870</xdr:rowOff>
    </xdr:from>
    <xdr:ext cx="534377" cy="259045"/>
    <xdr:sp macro="" textlink="">
      <xdr:nvSpPr>
        <xdr:cNvPr id="473" name="テキスト ボックス 472"/>
        <xdr:cNvSpPr txBox="1"/>
      </xdr:nvSpPr>
      <xdr:spPr>
        <a:xfrm>
          <a:off x="7594111" y="1701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59,721</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131958</xdr:rowOff>
    </xdr:from>
    <xdr:to>
      <xdr:col>10</xdr:col>
      <xdr:colOff>155575</xdr:colOff>
      <xdr:row>99</xdr:row>
      <xdr:rowOff>62108</xdr:rowOff>
    </xdr:to>
    <xdr:sp macro="" textlink="">
      <xdr:nvSpPr>
        <xdr:cNvPr id="474" name="フローチャート : 判断 473"/>
        <xdr:cNvSpPr/>
      </xdr:nvSpPr>
      <xdr:spPr>
        <a:xfrm>
          <a:off x="6921500" y="1693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53235</xdr:rowOff>
    </xdr:from>
    <xdr:ext cx="534377" cy="259045"/>
    <xdr:sp macro="" textlink="">
      <xdr:nvSpPr>
        <xdr:cNvPr id="475" name="テキスト ボックス 474"/>
        <xdr:cNvSpPr txBox="1"/>
      </xdr:nvSpPr>
      <xdr:spPr>
        <a:xfrm>
          <a:off x="6705111" y="1702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111330</xdr:rowOff>
    </xdr:from>
    <xdr:to>
      <xdr:col>15</xdr:col>
      <xdr:colOff>231775</xdr:colOff>
      <xdr:row>99</xdr:row>
      <xdr:rowOff>41480</xdr:rowOff>
    </xdr:to>
    <xdr:sp macro="" textlink="">
      <xdr:nvSpPr>
        <xdr:cNvPr id="481" name="円/楕円 480"/>
        <xdr:cNvSpPr/>
      </xdr:nvSpPr>
      <xdr:spPr>
        <a:xfrm>
          <a:off x="10426700" y="1691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70707</xdr:rowOff>
    </xdr:from>
    <xdr:ext cx="534377" cy="259045"/>
    <xdr:sp macro="" textlink="">
      <xdr:nvSpPr>
        <xdr:cNvPr id="482" name="土木費該当値テキスト"/>
        <xdr:cNvSpPr txBox="1"/>
      </xdr:nvSpPr>
      <xdr:spPr>
        <a:xfrm>
          <a:off x="10528300" y="1670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70,564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110584</xdr:rowOff>
    </xdr:from>
    <xdr:to>
      <xdr:col>14</xdr:col>
      <xdr:colOff>79375</xdr:colOff>
      <xdr:row>99</xdr:row>
      <xdr:rowOff>40734</xdr:rowOff>
    </xdr:to>
    <xdr:sp macro="" textlink="">
      <xdr:nvSpPr>
        <xdr:cNvPr id="483" name="円/楕円 482"/>
        <xdr:cNvSpPr/>
      </xdr:nvSpPr>
      <xdr:spPr>
        <a:xfrm>
          <a:off x="9588500" y="1691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31861</xdr:rowOff>
    </xdr:from>
    <xdr:ext cx="534377" cy="259045"/>
    <xdr:sp macro="" textlink="">
      <xdr:nvSpPr>
        <xdr:cNvPr id="484" name="テキスト ボックス 483"/>
        <xdr:cNvSpPr txBox="1"/>
      </xdr:nvSpPr>
      <xdr:spPr>
        <a:xfrm>
          <a:off x="9372111" y="1700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71,543</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109727</xdr:rowOff>
    </xdr:from>
    <xdr:to>
      <xdr:col>12</xdr:col>
      <xdr:colOff>561975</xdr:colOff>
      <xdr:row>99</xdr:row>
      <xdr:rowOff>39877</xdr:rowOff>
    </xdr:to>
    <xdr:sp macro="" textlink="">
      <xdr:nvSpPr>
        <xdr:cNvPr id="485" name="円/楕円 484"/>
        <xdr:cNvSpPr/>
      </xdr:nvSpPr>
      <xdr:spPr>
        <a:xfrm>
          <a:off x="8699500" y="1691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31004</xdr:rowOff>
    </xdr:from>
    <xdr:ext cx="534377" cy="259045"/>
    <xdr:sp macro="" textlink="">
      <xdr:nvSpPr>
        <xdr:cNvPr id="486" name="テキスト ボックス 485"/>
        <xdr:cNvSpPr txBox="1"/>
      </xdr:nvSpPr>
      <xdr:spPr>
        <a:xfrm>
          <a:off x="8483111" y="17004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72,668</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116101</xdr:rowOff>
    </xdr:from>
    <xdr:to>
      <xdr:col>11</xdr:col>
      <xdr:colOff>358775</xdr:colOff>
      <xdr:row>99</xdr:row>
      <xdr:rowOff>46251</xdr:rowOff>
    </xdr:to>
    <xdr:sp macro="" textlink="">
      <xdr:nvSpPr>
        <xdr:cNvPr id="487" name="円/楕円 486"/>
        <xdr:cNvSpPr/>
      </xdr:nvSpPr>
      <xdr:spPr>
        <a:xfrm>
          <a:off x="7810500" y="16918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62778</xdr:rowOff>
    </xdr:from>
    <xdr:ext cx="534377" cy="259045"/>
    <xdr:sp macro="" textlink="">
      <xdr:nvSpPr>
        <xdr:cNvPr id="488" name="テキスト ボックス 487"/>
        <xdr:cNvSpPr txBox="1"/>
      </xdr:nvSpPr>
      <xdr:spPr>
        <a:xfrm>
          <a:off x="7594111" y="1669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64,302</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124290</xdr:rowOff>
    </xdr:from>
    <xdr:to>
      <xdr:col>10</xdr:col>
      <xdr:colOff>155575</xdr:colOff>
      <xdr:row>99</xdr:row>
      <xdr:rowOff>54440</xdr:rowOff>
    </xdr:to>
    <xdr:sp macro="" textlink="">
      <xdr:nvSpPr>
        <xdr:cNvPr id="489" name="円/楕円 488"/>
        <xdr:cNvSpPr/>
      </xdr:nvSpPr>
      <xdr:spPr>
        <a:xfrm>
          <a:off x="6921500" y="1692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70967</xdr:rowOff>
    </xdr:from>
    <xdr:ext cx="534377" cy="259045"/>
    <xdr:sp macro="" textlink="">
      <xdr:nvSpPr>
        <xdr:cNvPr id="490" name="テキスト ボックス 489"/>
        <xdr:cNvSpPr txBox="1"/>
      </xdr:nvSpPr>
      <xdr:spPr>
        <a:xfrm>
          <a:off x="6705111" y="1670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53,556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2" name="テキスト ボックス 50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2" name="テキスト ボックス 511"/>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136875</xdr:rowOff>
    </xdr:from>
    <xdr:to>
      <xdr:col>23</xdr:col>
      <xdr:colOff>516889</xdr:colOff>
      <xdr:row>38</xdr:row>
      <xdr:rowOff>31638</xdr:rowOff>
    </xdr:to>
    <xdr:cxnSp macro="">
      <xdr:nvCxnSpPr>
        <xdr:cNvPr id="516" name="直線コネクタ 515"/>
        <xdr:cNvCxnSpPr/>
      </xdr:nvCxnSpPr>
      <xdr:spPr>
        <a:xfrm flipV="1">
          <a:off x="16317595" y="5108925"/>
          <a:ext cx="1269" cy="1437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35465</xdr:rowOff>
    </xdr:from>
    <xdr:ext cx="534377" cy="259045"/>
    <xdr:sp macro="" textlink="">
      <xdr:nvSpPr>
        <xdr:cNvPr id="517" name="消防費最小値テキスト"/>
        <xdr:cNvSpPr txBox="1"/>
      </xdr:nvSpPr>
      <xdr:spPr>
        <a:xfrm>
          <a:off x="16370300" y="655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14,618</a:t>
          </a:r>
          <a:endParaRPr kumimoji="1" lang="ja-JP" altLang="en-US" sz="1000" b="1">
            <a:latin typeface="ＭＳ Ｐゴシック"/>
          </a:endParaRPr>
        </a:p>
      </xdr:txBody>
    </xdr:sp>
    <xdr:clientData/>
  </xdr:oneCellAnchor>
  <xdr:twoCellAnchor>
    <xdr:from>
      <xdr:col>23</xdr:col>
      <xdr:colOff>428625</xdr:colOff>
      <xdr:row>38</xdr:row>
      <xdr:rowOff>31638</xdr:rowOff>
    </xdr:from>
    <xdr:to>
      <xdr:col>23</xdr:col>
      <xdr:colOff>606425</xdr:colOff>
      <xdr:row>38</xdr:row>
      <xdr:rowOff>31638</xdr:rowOff>
    </xdr:to>
    <xdr:cxnSp macro="">
      <xdr:nvCxnSpPr>
        <xdr:cNvPr id="518" name="直線コネクタ 517"/>
        <xdr:cNvCxnSpPr/>
      </xdr:nvCxnSpPr>
      <xdr:spPr>
        <a:xfrm>
          <a:off x="16230600" y="6546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83552</xdr:rowOff>
    </xdr:from>
    <xdr:ext cx="599010" cy="259045"/>
    <xdr:sp macro="" textlink="">
      <xdr:nvSpPr>
        <xdr:cNvPr id="519" name="消防費最大値テキスト"/>
        <xdr:cNvSpPr txBox="1"/>
      </xdr:nvSpPr>
      <xdr:spPr>
        <a:xfrm>
          <a:off x="16370300" y="4884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102,673</a:t>
          </a:r>
          <a:endParaRPr kumimoji="1" lang="ja-JP" altLang="en-US" sz="1000" b="1">
            <a:latin typeface="ＭＳ Ｐゴシック"/>
          </a:endParaRPr>
        </a:p>
      </xdr:txBody>
    </xdr:sp>
    <xdr:clientData/>
  </xdr:oneCellAnchor>
  <xdr:twoCellAnchor>
    <xdr:from>
      <xdr:col>23</xdr:col>
      <xdr:colOff>428625</xdr:colOff>
      <xdr:row>29</xdr:row>
      <xdr:rowOff>136875</xdr:rowOff>
    </xdr:from>
    <xdr:to>
      <xdr:col>23</xdr:col>
      <xdr:colOff>606425</xdr:colOff>
      <xdr:row>29</xdr:row>
      <xdr:rowOff>136875</xdr:rowOff>
    </xdr:to>
    <xdr:cxnSp macro="">
      <xdr:nvCxnSpPr>
        <xdr:cNvPr id="520" name="直線コネクタ 519"/>
        <xdr:cNvCxnSpPr/>
      </xdr:nvCxnSpPr>
      <xdr:spPr>
        <a:xfrm>
          <a:off x="16230600" y="5108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26772</xdr:rowOff>
    </xdr:from>
    <xdr:to>
      <xdr:col>23</xdr:col>
      <xdr:colOff>517525</xdr:colOff>
      <xdr:row>37</xdr:row>
      <xdr:rowOff>88085</xdr:rowOff>
    </xdr:to>
    <xdr:cxnSp macro="">
      <xdr:nvCxnSpPr>
        <xdr:cNvPr id="521" name="直線コネクタ 520"/>
        <xdr:cNvCxnSpPr/>
      </xdr:nvCxnSpPr>
      <xdr:spPr>
        <a:xfrm flipV="1">
          <a:off x="15481300" y="6370422"/>
          <a:ext cx="838200" cy="61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167751</xdr:rowOff>
    </xdr:from>
    <xdr:ext cx="534377" cy="259045"/>
    <xdr:sp macro="" textlink="">
      <xdr:nvSpPr>
        <xdr:cNvPr id="522" name="消防費平均値テキスト"/>
        <xdr:cNvSpPr txBox="1"/>
      </xdr:nvSpPr>
      <xdr:spPr>
        <a:xfrm>
          <a:off x="16370300" y="6168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25,572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144874</xdr:rowOff>
    </xdr:from>
    <xdr:to>
      <xdr:col>23</xdr:col>
      <xdr:colOff>568325</xdr:colOff>
      <xdr:row>37</xdr:row>
      <xdr:rowOff>75024</xdr:rowOff>
    </xdr:to>
    <xdr:sp macro="" textlink="">
      <xdr:nvSpPr>
        <xdr:cNvPr id="523" name="フローチャート : 判断 522"/>
        <xdr:cNvSpPr/>
      </xdr:nvSpPr>
      <xdr:spPr>
        <a:xfrm>
          <a:off x="16268700" y="631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88085</xdr:rowOff>
    </xdr:from>
    <xdr:to>
      <xdr:col>22</xdr:col>
      <xdr:colOff>365125</xdr:colOff>
      <xdr:row>37</xdr:row>
      <xdr:rowOff>119567</xdr:rowOff>
    </xdr:to>
    <xdr:cxnSp macro="">
      <xdr:nvCxnSpPr>
        <xdr:cNvPr id="524" name="直線コネクタ 523"/>
        <xdr:cNvCxnSpPr/>
      </xdr:nvCxnSpPr>
      <xdr:spPr>
        <a:xfrm flipV="1">
          <a:off x="14592300" y="6431735"/>
          <a:ext cx="889000" cy="31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164077</xdr:rowOff>
    </xdr:from>
    <xdr:to>
      <xdr:col>22</xdr:col>
      <xdr:colOff>415925</xdr:colOff>
      <xdr:row>37</xdr:row>
      <xdr:rowOff>94227</xdr:rowOff>
    </xdr:to>
    <xdr:sp macro="" textlink="">
      <xdr:nvSpPr>
        <xdr:cNvPr id="525" name="フローチャート : 判断 524"/>
        <xdr:cNvSpPr/>
      </xdr:nvSpPr>
      <xdr:spPr>
        <a:xfrm>
          <a:off x="15430500" y="633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110754</xdr:rowOff>
    </xdr:from>
    <xdr:ext cx="534377" cy="259045"/>
    <xdr:sp macro="" textlink="">
      <xdr:nvSpPr>
        <xdr:cNvPr id="526" name="テキスト ボックス 525"/>
        <xdr:cNvSpPr txBox="1"/>
      </xdr:nvSpPr>
      <xdr:spPr>
        <a:xfrm>
          <a:off x="15214111" y="611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24,396</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165940</xdr:rowOff>
    </xdr:from>
    <xdr:to>
      <xdr:col>21</xdr:col>
      <xdr:colOff>161925</xdr:colOff>
      <xdr:row>37</xdr:row>
      <xdr:rowOff>119567</xdr:rowOff>
    </xdr:to>
    <xdr:cxnSp macro="">
      <xdr:nvCxnSpPr>
        <xdr:cNvPr id="527" name="直線コネクタ 526"/>
        <xdr:cNvCxnSpPr/>
      </xdr:nvCxnSpPr>
      <xdr:spPr>
        <a:xfrm>
          <a:off x="13703300" y="6338140"/>
          <a:ext cx="889000" cy="125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132726</xdr:rowOff>
    </xdr:from>
    <xdr:to>
      <xdr:col>21</xdr:col>
      <xdr:colOff>212725</xdr:colOff>
      <xdr:row>37</xdr:row>
      <xdr:rowOff>62876</xdr:rowOff>
    </xdr:to>
    <xdr:sp macro="" textlink="">
      <xdr:nvSpPr>
        <xdr:cNvPr id="528" name="フローチャート : 判断 527"/>
        <xdr:cNvSpPr/>
      </xdr:nvSpPr>
      <xdr:spPr>
        <a:xfrm>
          <a:off x="14541500" y="630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79403</xdr:rowOff>
    </xdr:from>
    <xdr:ext cx="534377" cy="259045"/>
    <xdr:sp macro="" textlink="">
      <xdr:nvSpPr>
        <xdr:cNvPr id="529" name="テキスト ボックス 528"/>
        <xdr:cNvSpPr txBox="1"/>
      </xdr:nvSpPr>
      <xdr:spPr>
        <a:xfrm>
          <a:off x="14325111" y="608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26,316</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165940</xdr:rowOff>
    </xdr:from>
    <xdr:to>
      <xdr:col>19</xdr:col>
      <xdr:colOff>644525</xdr:colOff>
      <xdr:row>37</xdr:row>
      <xdr:rowOff>101524</xdr:rowOff>
    </xdr:to>
    <xdr:cxnSp macro="">
      <xdr:nvCxnSpPr>
        <xdr:cNvPr id="530" name="直線コネクタ 529"/>
        <xdr:cNvCxnSpPr/>
      </xdr:nvCxnSpPr>
      <xdr:spPr>
        <a:xfrm flipV="1">
          <a:off x="12814300" y="6338140"/>
          <a:ext cx="889000" cy="107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162607</xdr:rowOff>
    </xdr:from>
    <xdr:to>
      <xdr:col>20</xdr:col>
      <xdr:colOff>9525</xdr:colOff>
      <xdr:row>37</xdr:row>
      <xdr:rowOff>92757</xdr:rowOff>
    </xdr:to>
    <xdr:sp macro="" textlink="">
      <xdr:nvSpPr>
        <xdr:cNvPr id="531" name="フローチャート : 判断 530"/>
        <xdr:cNvSpPr/>
      </xdr:nvSpPr>
      <xdr:spPr>
        <a:xfrm>
          <a:off x="13652500" y="633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83884</xdr:rowOff>
    </xdr:from>
    <xdr:ext cx="534377" cy="259045"/>
    <xdr:sp macro="" textlink="">
      <xdr:nvSpPr>
        <xdr:cNvPr id="532" name="テキスト ボックス 531"/>
        <xdr:cNvSpPr txBox="1"/>
      </xdr:nvSpPr>
      <xdr:spPr>
        <a:xfrm>
          <a:off x="13436111" y="6427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24,486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46837</xdr:rowOff>
    </xdr:from>
    <xdr:to>
      <xdr:col>18</xdr:col>
      <xdr:colOff>492125</xdr:colOff>
      <xdr:row>37</xdr:row>
      <xdr:rowOff>148437</xdr:rowOff>
    </xdr:to>
    <xdr:sp macro="" textlink="">
      <xdr:nvSpPr>
        <xdr:cNvPr id="533" name="フローチャート : 判断 532"/>
        <xdr:cNvSpPr/>
      </xdr:nvSpPr>
      <xdr:spPr>
        <a:xfrm>
          <a:off x="12763500" y="6390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164964</xdr:rowOff>
    </xdr:from>
    <xdr:ext cx="534377" cy="259045"/>
    <xdr:sp macro="" textlink="">
      <xdr:nvSpPr>
        <xdr:cNvPr id="534" name="テキスト ボックス 533"/>
        <xdr:cNvSpPr txBox="1"/>
      </xdr:nvSpPr>
      <xdr:spPr>
        <a:xfrm>
          <a:off x="12547111" y="616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21,076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147422</xdr:rowOff>
    </xdr:from>
    <xdr:to>
      <xdr:col>23</xdr:col>
      <xdr:colOff>568325</xdr:colOff>
      <xdr:row>37</xdr:row>
      <xdr:rowOff>77572</xdr:rowOff>
    </xdr:to>
    <xdr:sp macro="" textlink="">
      <xdr:nvSpPr>
        <xdr:cNvPr id="540" name="円/楕円 539"/>
        <xdr:cNvSpPr/>
      </xdr:nvSpPr>
      <xdr:spPr>
        <a:xfrm>
          <a:off x="16268700" y="631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125849</xdr:rowOff>
    </xdr:from>
    <xdr:ext cx="534377" cy="259045"/>
    <xdr:sp macro="" textlink="">
      <xdr:nvSpPr>
        <xdr:cNvPr id="541" name="消防費該当値テキスト"/>
        <xdr:cNvSpPr txBox="1"/>
      </xdr:nvSpPr>
      <xdr:spPr>
        <a:xfrm>
          <a:off x="16370300" y="629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25,416</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37285</xdr:rowOff>
    </xdr:from>
    <xdr:to>
      <xdr:col>22</xdr:col>
      <xdr:colOff>415925</xdr:colOff>
      <xdr:row>37</xdr:row>
      <xdr:rowOff>138885</xdr:rowOff>
    </xdr:to>
    <xdr:sp macro="" textlink="">
      <xdr:nvSpPr>
        <xdr:cNvPr id="542" name="円/楕円 541"/>
        <xdr:cNvSpPr/>
      </xdr:nvSpPr>
      <xdr:spPr>
        <a:xfrm>
          <a:off x="15430500" y="638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130012</xdr:rowOff>
    </xdr:from>
    <xdr:ext cx="534377" cy="259045"/>
    <xdr:sp macro="" textlink="">
      <xdr:nvSpPr>
        <xdr:cNvPr id="543" name="テキスト ボックス 542"/>
        <xdr:cNvSpPr txBox="1"/>
      </xdr:nvSpPr>
      <xdr:spPr>
        <a:xfrm>
          <a:off x="15214111" y="6473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21,661</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68767</xdr:rowOff>
    </xdr:from>
    <xdr:to>
      <xdr:col>21</xdr:col>
      <xdr:colOff>212725</xdr:colOff>
      <xdr:row>37</xdr:row>
      <xdr:rowOff>170366</xdr:rowOff>
    </xdr:to>
    <xdr:sp macro="" textlink="">
      <xdr:nvSpPr>
        <xdr:cNvPr id="544" name="円/楕円 543"/>
        <xdr:cNvSpPr/>
      </xdr:nvSpPr>
      <xdr:spPr>
        <a:xfrm>
          <a:off x="14541500" y="64124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161494</xdr:rowOff>
    </xdr:from>
    <xdr:ext cx="534377" cy="259045"/>
    <xdr:sp macro="" textlink="">
      <xdr:nvSpPr>
        <xdr:cNvPr id="545" name="テキスト ボックス 544"/>
        <xdr:cNvSpPr txBox="1"/>
      </xdr:nvSpPr>
      <xdr:spPr>
        <a:xfrm>
          <a:off x="14325111" y="650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19,733</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115140</xdr:rowOff>
    </xdr:from>
    <xdr:to>
      <xdr:col>20</xdr:col>
      <xdr:colOff>9525</xdr:colOff>
      <xdr:row>37</xdr:row>
      <xdr:rowOff>45290</xdr:rowOff>
    </xdr:to>
    <xdr:sp macro="" textlink="">
      <xdr:nvSpPr>
        <xdr:cNvPr id="546" name="円/楕円 545"/>
        <xdr:cNvSpPr/>
      </xdr:nvSpPr>
      <xdr:spPr>
        <a:xfrm>
          <a:off x="13652500" y="628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61817</xdr:rowOff>
    </xdr:from>
    <xdr:ext cx="534377" cy="259045"/>
    <xdr:sp macro="" textlink="">
      <xdr:nvSpPr>
        <xdr:cNvPr id="547" name="テキスト ボックス 546"/>
        <xdr:cNvSpPr txBox="1"/>
      </xdr:nvSpPr>
      <xdr:spPr>
        <a:xfrm>
          <a:off x="13436111" y="6062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27,393</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50724</xdr:rowOff>
    </xdr:from>
    <xdr:to>
      <xdr:col>18</xdr:col>
      <xdr:colOff>492125</xdr:colOff>
      <xdr:row>37</xdr:row>
      <xdr:rowOff>152324</xdr:rowOff>
    </xdr:to>
    <xdr:sp macro="" textlink="">
      <xdr:nvSpPr>
        <xdr:cNvPr id="548" name="円/楕円 547"/>
        <xdr:cNvSpPr/>
      </xdr:nvSpPr>
      <xdr:spPr>
        <a:xfrm>
          <a:off x="12763500" y="639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143451</xdr:rowOff>
    </xdr:from>
    <xdr:ext cx="534377" cy="259045"/>
    <xdr:sp macro="" textlink="">
      <xdr:nvSpPr>
        <xdr:cNvPr id="549" name="テキスト ボックス 548"/>
        <xdr:cNvSpPr txBox="1"/>
      </xdr:nvSpPr>
      <xdr:spPr>
        <a:xfrm>
          <a:off x="12547111" y="648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20,838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47,318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60" name="直線コネクタ 55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61" name="テキスト ボックス 560"/>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2" name="直線コネクタ 56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63" name="テキスト ボックス 562"/>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4" name="直線コネクタ 56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65" name="テキスト ボックス 564"/>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6" name="直線コネクタ 56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7" name="テキスト ボックス 566"/>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146448</xdr:rowOff>
    </xdr:from>
    <xdr:to>
      <xdr:col>23</xdr:col>
      <xdr:colOff>516889</xdr:colOff>
      <xdr:row>58</xdr:row>
      <xdr:rowOff>13920</xdr:rowOff>
    </xdr:to>
    <xdr:cxnSp macro="">
      <xdr:nvCxnSpPr>
        <xdr:cNvPr id="571" name="直線コネクタ 570"/>
        <xdr:cNvCxnSpPr/>
      </xdr:nvCxnSpPr>
      <xdr:spPr>
        <a:xfrm flipV="1">
          <a:off x="16317595" y="8718948"/>
          <a:ext cx="1269" cy="1239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17747</xdr:rowOff>
    </xdr:from>
    <xdr:ext cx="534377" cy="259045"/>
    <xdr:sp macro="" textlink="">
      <xdr:nvSpPr>
        <xdr:cNvPr id="572" name="教育費最小値テキスト"/>
        <xdr:cNvSpPr txBox="1"/>
      </xdr:nvSpPr>
      <xdr:spPr>
        <a:xfrm>
          <a:off x="16370300" y="996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27,511</a:t>
          </a:r>
          <a:endParaRPr kumimoji="1" lang="ja-JP" altLang="en-US" sz="1000" b="1">
            <a:latin typeface="ＭＳ Ｐゴシック"/>
          </a:endParaRPr>
        </a:p>
      </xdr:txBody>
    </xdr:sp>
    <xdr:clientData/>
  </xdr:oneCellAnchor>
  <xdr:twoCellAnchor>
    <xdr:from>
      <xdr:col>23</xdr:col>
      <xdr:colOff>428625</xdr:colOff>
      <xdr:row>58</xdr:row>
      <xdr:rowOff>13920</xdr:rowOff>
    </xdr:from>
    <xdr:to>
      <xdr:col>23</xdr:col>
      <xdr:colOff>606425</xdr:colOff>
      <xdr:row>58</xdr:row>
      <xdr:rowOff>13920</xdr:rowOff>
    </xdr:to>
    <xdr:cxnSp macro="">
      <xdr:nvCxnSpPr>
        <xdr:cNvPr id="573" name="直線コネクタ 572"/>
        <xdr:cNvCxnSpPr/>
      </xdr:nvCxnSpPr>
      <xdr:spPr>
        <a:xfrm>
          <a:off x="16230600" y="995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93125</xdr:rowOff>
    </xdr:from>
    <xdr:ext cx="599010" cy="259045"/>
    <xdr:sp macro="" textlink="">
      <xdr:nvSpPr>
        <xdr:cNvPr id="574" name="教育費最大値テキスト"/>
        <xdr:cNvSpPr txBox="1"/>
      </xdr:nvSpPr>
      <xdr:spPr>
        <a:xfrm>
          <a:off x="16370300" y="8494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298,524</a:t>
          </a:r>
          <a:endParaRPr kumimoji="1" lang="ja-JP" altLang="en-US" sz="1000" b="1">
            <a:latin typeface="ＭＳ Ｐゴシック"/>
          </a:endParaRPr>
        </a:p>
      </xdr:txBody>
    </xdr:sp>
    <xdr:clientData/>
  </xdr:oneCellAnchor>
  <xdr:twoCellAnchor>
    <xdr:from>
      <xdr:col>23</xdr:col>
      <xdr:colOff>428625</xdr:colOff>
      <xdr:row>50</xdr:row>
      <xdr:rowOff>146448</xdr:rowOff>
    </xdr:from>
    <xdr:to>
      <xdr:col>23</xdr:col>
      <xdr:colOff>606425</xdr:colOff>
      <xdr:row>50</xdr:row>
      <xdr:rowOff>146448</xdr:rowOff>
    </xdr:to>
    <xdr:cxnSp macro="">
      <xdr:nvCxnSpPr>
        <xdr:cNvPr id="575" name="直線コネクタ 574"/>
        <xdr:cNvCxnSpPr/>
      </xdr:nvCxnSpPr>
      <xdr:spPr>
        <a:xfrm>
          <a:off x="16230600" y="8718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162990</xdr:rowOff>
    </xdr:from>
    <xdr:to>
      <xdr:col>23</xdr:col>
      <xdr:colOff>517525</xdr:colOff>
      <xdr:row>57</xdr:row>
      <xdr:rowOff>29716</xdr:rowOff>
    </xdr:to>
    <xdr:cxnSp macro="">
      <xdr:nvCxnSpPr>
        <xdr:cNvPr id="576" name="直線コネクタ 575"/>
        <xdr:cNvCxnSpPr/>
      </xdr:nvCxnSpPr>
      <xdr:spPr>
        <a:xfrm flipV="1">
          <a:off x="15481300" y="9764190"/>
          <a:ext cx="838200" cy="3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129684</xdr:rowOff>
    </xdr:from>
    <xdr:ext cx="534377" cy="259045"/>
    <xdr:sp macro="" textlink="">
      <xdr:nvSpPr>
        <xdr:cNvPr id="577" name="教育費平均値テキスト"/>
        <xdr:cNvSpPr txBox="1"/>
      </xdr:nvSpPr>
      <xdr:spPr>
        <a:xfrm>
          <a:off x="16370300" y="9730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61,361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151257</xdr:rowOff>
    </xdr:from>
    <xdr:to>
      <xdr:col>23</xdr:col>
      <xdr:colOff>568325</xdr:colOff>
      <xdr:row>57</xdr:row>
      <xdr:rowOff>81407</xdr:rowOff>
    </xdr:to>
    <xdr:sp macro="" textlink="">
      <xdr:nvSpPr>
        <xdr:cNvPr id="578" name="フローチャート : 判断 577"/>
        <xdr:cNvSpPr/>
      </xdr:nvSpPr>
      <xdr:spPr>
        <a:xfrm>
          <a:off x="16268700" y="975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85737</xdr:rowOff>
    </xdr:from>
    <xdr:to>
      <xdr:col>22</xdr:col>
      <xdr:colOff>365125</xdr:colOff>
      <xdr:row>57</xdr:row>
      <xdr:rowOff>29716</xdr:rowOff>
    </xdr:to>
    <xdr:cxnSp macro="">
      <xdr:nvCxnSpPr>
        <xdr:cNvPr id="579" name="直線コネクタ 578"/>
        <xdr:cNvCxnSpPr/>
      </xdr:nvCxnSpPr>
      <xdr:spPr>
        <a:xfrm>
          <a:off x="14592300" y="9686937"/>
          <a:ext cx="889000" cy="11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136394</xdr:rowOff>
    </xdr:from>
    <xdr:to>
      <xdr:col>22</xdr:col>
      <xdr:colOff>415925</xdr:colOff>
      <xdr:row>57</xdr:row>
      <xdr:rowOff>66544</xdr:rowOff>
    </xdr:to>
    <xdr:sp macro="" textlink="">
      <xdr:nvSpPr>
        <xdr:cNvPr id="580" name="フローチャート : 判断 579"/>
        <xdr:cNvSpPr/>
      </xdr:nvSpPr>
      <xdr:spPr>
        <a:xfrm>
          <a:off x="15430500" y="973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83071</xdr:rowOff>
    </xdr:from>
    <xdr:ext cx="534377" cy="259045"/>
    <xdr:sp macro="" textlink="">
      <xdr:nvSpPr>
        <xdr:cNvPr id="581" name="テキスト ボックス 580"/>
        <xdr:cNvSpPr txBox="1"/>
      </xdr:nvSpPr>
      <xdr:spPr>
        <a:xfrm>
          <a:off x="15214111" y="951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64,612</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85737</xdr:rowOff>
    </xdr:from>
    <xdr:to>
      <xdr:col>21</xdr:col>
      <xdr:colOff>161925</xdr:colOff>
      <xdr:row>57</xdr:row>
      <xdr:rowOff>71834</xdr:rowOff>
    </xdr:to>
    <xdr:cxnSp macro="">
      <xdr:nvCxnSpPr>
        <xdr:cNvPr id="582" name="直線コネクタ 581"/>
        <xdr:cNvCxnSpPr/>
      </xdr:nvCxnSpPr>
      <xdr:spPr>
        <a:xfrm flipV="1">
          <a:off x="13703300" y="9686937"/>
          <a:ext cx="889000" cy="157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74937</xdr:rowOff>
    </xdr:from>
    <xdr:to>
      <xdr:col>21</xdr:col>
      <xdr:colOff>212725</xdr:colOff>
      <xdr:row>57</xdr:row>
      <xdr:rowOff>5087</xdr:rowOff>
    </xdr:to>
    <xdr:sp macro="" textlink="">
      <xdr:nvSpPr>
        <xdr:cNvPr id="583" name="フローチャート : 判断 582"/>
        <xdr:cNvSpPr/>
      </xdr:nvSpPr>
      <xdr:spPr>
        <a:xfrm>
          <a:off x="14541500" y="967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167664</xdr:rowOff>
    </xdr:from>
    <xdr:ext cx="534377" cy="259045"/>
    <xdr:sp macro="" textlink="">
      <xdr:nvSpPr>
        <xdr:cNvPr id="584" name="テキスト ボックス 583"/>
        <xdr:cNvSpPr txBox="1"/>
      </xdr:nvSpPr>
      <xdr:spPr>
        <a:xfrm>
          <a:off x="14325111" y="976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78,054</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71834</xdr:rowOff>
    </xdr:from>
    <xdr:to>
      <xdr:col>19</xdr:col>
      <xdr:colOff>644525</xdr:colOff>
      <xdr:row>57</xdr:row>
      <xdr:rowOff>91360</xdr:rowOff>
    </xdr:to>
    <xdr:cxnSp macro="">
      <xdr:nvCxnSpPr>
        <xdr:cNvPr id="585" name="直線コネクタ 584"/>
        <xdr:cNvCxnSpPr/>
      </xdr:nvCxnSpPr>
      <xdr:spPr>
        <a:xfrm flipV="1">
          <a:off x="12814300" y="9844484"/>
          <a:ext cx="889000" cy="19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133532</xdr:rowOff>
    </xdr:from>
    <xdr:to>
      <xdr:col>20</xdr:col>
      <xdr:colOff>9525</xdr:colOff>
      <xdr:row>57</xdr:row>
      <xdr:rowOff>63682</xdr:rowOff>
    </xdr:to>
    <xdr:sp macro="" textlink="">
      <xdr:nvSpPr>
        <xdr:cNvPr id="586" name="フローチャート : 判断 585"/>
        <xdr:cNvSpPr/>
      </xdr:nvSpPr>
      <xdr:spPr>
        <a:xfrm>
          <a:off x="13652500" y="973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80209</xdr:rowOff>
    </xdr:from>
    <xdr:ext cx="534377" cy="259045"/>
    <xdr:sp macro="" textlink="">
      <xdr:nvSpPr>
        <xdr:cNvPr id="587" name="テキスト ボックス 586"/>
        <xdr:cNvSpPr txBox="1"/>
      </xdr:nvSpPr>
      <xdr:spPr>
        <a:xfrm>
          <a:off x="13436111" y="950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65,238</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110279</xdr:rowOff>
    </xdr:from>
    <xdr:to>
      <xdr:col>18</xdr:col>
      <xdr:colOff>492125</xdr:colOff>
      <xdr:row>57</xdr:row>
      <xdr:rowOff>40429</xdr:rowOff>
    </xdr:to>
    <xdr:sp macro="" textlink="">
      <xdr:nvSpPr>
        <xdr:cNvPr id="588" name="フローチャート : 判断 587"/>
        <xdr:cNvSpPr/>
      </xdr:nvSpPr>
      <xdr:spPr>
        <a:xfrm>
          <a:off x="12763500" y="971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56956</xdr:rowOff>
    </xdr:from>
    <xdr:ext cx="534377" cy="259045"/>
    <xdr:sp macro="" textlink="">
      <xdr:nvSpPr>
        <xdr:cNvPr id="589" name="テキスト ボックス 588"/>
        <xdr:cNvSpPr txBox="1"/>
      </xdr:nvSpPr>
      <xdr:spPr>
        <a:xfrm>
          <a:off x="12547111" y="948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70,324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112190</xdr:rowOff>
    </xdr:from>
    <xdr:to>
      <xdr:col>23</xdr:col>
      <xdr:colOff>568325</xdr:colOff>
      <xdr:row>57</xdr:row>
      <xdr:rowOff>42340</xdr:rowOff>
    </xdr:to>
    <xdr:sp macro="" textlink="">
      <xdr:nvSpPr>
        <xdr:cNvPr id="595" name="円/楕円 594"/>
        <xdr:cNvSpPr/>
      </xdr:nvSpPr>
      <xdr:spPr>
        <a:xfrm>
          <a:off x="16268700" y="971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135067</xdr:rowOff>
    </xdr:from>
    <xdr:ext cx="534377" cy="259045"/>
    <xdr:sp macro="" textlink="">
      <xdr:nvSpPr>
        <xdr:cNvPr id="596" name="教育費該当値テキスト"/>
        <xdr:cNvSpPr txBox="1"/>
      </xdr:nvSpPr>
      <xdr:spPr>
        <a:xfrm>
          <a:off x="16370300" y="956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69,906</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150366</xdr:rowOff>
    </xdr:from>
    <xdr:to>
      <xdr:col>22</xdr:col>
      <xdr:colOff>415925</xdr:colOff>
      <xdr:row>57</xdr:row>
      <xdr:rowOff>80516</xdr:rowOff>
    </xdr:to>
    <xdr:sp macro="" textlink="">
      <xdr:nvSpPr>
        <xdr:cNvPr id="597" name="円/楕円 596"/>
        <xdr:cNvSpPr/>
      </xdr:nvSpPr>
      <xdr:spPr>
        <a:xfrm>
          <a:off x="15430500" y="975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71643</xdr:rowOff>
    </xdr:from>
    <xdr:ext cx="534377" cy="259045"/>
    <xdr:sp macro="" textlink="">
      <xdr:nvSpPr>
        <xdr:cNvPr id="598" name="テキスト ボックス 597"/>
        <xdr:cNvSpPr txBox="1"/>
      </xdr:nvSpPr>
      <xdr:spPr>
        <a:xfrm>
          <a:off x="15214111" y="984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61,556</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34937</xdr:rowOff>
    </xdr:from>
    <xdr:to>
      <xdr:col>21</xdr:col>
      <xdr:colOff>212725</xdr:colOff>
      <xdr:row>56</xdr:row>
      <xdr:rowOff>136537</xdr:rowOff>
    </xdr:to>
    <xdr:sp macro="" textlink="">
      <xdr:nvSpPr>
        <xdr:cNvPr id="599" name="円/楕円 598"/>
        <xdr:cNvSpPr/>
      </xdr:nvSpPr>
      <xdr:spPr>
        <a:xfrm>
          <a:off x="14541500" y="963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153064</xdr:rowOff>
    </xdr:from>
    <xdr:ext cx="534377" cy="259045"/>
    <xdr:sp macro="" textlink="">
      <xdr:nvSpPr>
        <xdr:cNvPr id="600" name="テキスト ボックス 599"/>
        <xdr:cNvSpPr txBox="1"/>
      </xdr:nvSpPr>
      <xdr:spPr>
        <a:xfrm>
          <a:off x="14325111" y="941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86,803</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21034</xdr:rowOff>
    </xdr:from>
    <xdr:to>
      <xdr:col>20</xdr:col>
      <xdr:colOff>9525</xdr:colOff>
      <xdr:row>57</xdr:row>
      <xdr:rowOff>122634</xdr:rowOff>
    </xdr:to>
    <xdr:sp macro="" textlink="">
      <xdr:nvSpPr>
        <xdr:cNvPr id="601" name="円/楕円 600"/>
        <xdr:cNvSpPr/>
      </xdr:nvSpPr>
      <xdr:spPr>
        <a:xfrm>
          <a:off x="13652500" y="979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113761</xdr:rowOff>
    </xdr:from>
    <xdr:ext cx="534377" cy="259045"/>
    <xdr:sp macro="" textlink="">
      <xdr:nvSpPr>
        <xdr:cNvPr id="602" name="テキスト ボックス 601"/>
        <xdr:cNvSpPr txBox="1"/>
      </xdr:nvSpPr>
      <xdr:spPr>
        <a:xfrm>
          <a:off x="13436111" y="988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52,344</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40560</xdr:rowOff>
    </xdr:from>
    <xdr:to>
      <xdr:col>18</xdr:col>
      <xdr:colOff>492125</xdr:colOff>
      <xdr:row>57</xdr:row>
      <xdr:rowOff>142160</xdr:rowOff>
    </xdr:to>
    <xdr:sp macro="" textlink="">
      <xdr:nvSpPr>
        <xdr:cNvPr id="603" name="円/楕円 602"/>
        <xdr:cNvSpPr/>
      </xdr:nvSpPr>
      <xdr:spPr>
        <a:xfrm>
          <a:off x="12763500" y="981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133287</xdr:rowOff>
    </xdr:from>
    <xdr:ext cx="534377" cy="259045"/>
    <xdr:sp macro="" textlink="">
      <xdr:nvSpPr>
        <xdr:cNvPr id="604" name="テキスト ボックス 603"/>
        <xdr:cNvSpPr txBox="1"/>
      </xdr:nvSpPr>
      <xdr:spPr>
        <a:xfrm>
          <a:off x="12547111" y="9905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48,073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8" name="テキスト ボックス 61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0" name="テキスト ボックス 61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2" name="テキスト ボックス 62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21065</xdr:rowOff>
    </xdr:from>
    <xdr:to>
      <xdr:col>23</xdr:col>
      <xdr:colOff>516889</xdr:colOff>
      <xdr:row>78</xdr:row>
      <xdr:rowOff>139700</xdr:rowOff>
    </xdr:to>
    <xdr:cxnSp macro="">
      <xdr:nvCxnSpPr>
        <xdr:cNvPr id="626" name="直線コネクタ 625"/>
        <xdr:cNvCxnSpPr/>
      </xdr:nvCxnSpPr>
      <xdr:spPr>
        <a:xfrm flipV="1">
          <a:off x="16317595" y="12365465"/>
          <a:ext cx="1269" cy="114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9799</xdr:rowOff>
    </xdr:from>
    <xdr:ext cx="249299" cy="259045"/>
    <xdr:sp macro="" textlink="">
      <xdr:nvSpPr>
        <xdr:cNvPr id="627" name="災害復旧費最小値テキスト"/>
        <xdr:cNvSpPr txBox="1"/>
      </xdr:nvSpPr>
      <xdr:spPr>
        <a:xfrm>
          <a:off x="16370300" y="135543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139192</xdr:rowOff>
    </xdr:from>
    <xdr:ext cx="599010" cy="259045"/>
    <xdr:sp macro="" textlink="">
      <xdr:nvSpPr>
        <xdr:cNvPr id="629" name="災害復旧費最大値テキスト"/>
        <xdr:cNvSpPr txBox="1"/>
      </xdr:nvSpPr>
      <xdr:spPr>
        <a:xfrm>
          <a:off x="16370300" y="1214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501,896</a:t>
          </a:r>
          <a:endParaRPr kumimoji="1" lang="ja-JP" altLang="en-US" sz="1000" b="1">
            <a:latin typeface="ＭＳ Ｐゴシック"/>
          </a:endParaRPr>
        </a:p>
      </xdr:txBody>
    </xdr:sp>
    <xdr:clientData/>
  </xdr:oneCellAnchor>
  <xdr:twoCellAnchor>
    <xdr:from>
      <xdr:col>23</xdr:col>
      <xdr:colOff>428625</xdr:colOff>
      <xdr:row>72</xdr:row>
      <xdr:rowOff>21065</xdr:rowOff>
    </xdr:from>
    <xdr:to>
      <xdr:col>23</xdr:col>
      <xdr:colOff>606425</xdr:colOff>
      <xdr:row>72</xdr:row>
      <xdr:rowOff>21065</xdr:rowOff>
    </xdr:to>
    <xdr:cxnSp macro="">
      <xdr:nvCxnSpPr>
        <xdr:cNvPr id="630" name="直線コネクタ 629"/>
        <xdr:cNvCxnSpPr/>
      </xdr:nvCxnSpPr>
      <xdr:spPr>
        <a:xfrm>
          <a:off x="16230600" y="12365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134851</xdr:rowOff>
    </xdr:from>
    <xdr:to>
      <xdr:col>23</xdr:col>
      <xdr:colOff>517525</xdr:colOff>
      <xdr:row>78</xdr:row>
      <xdr:rowOff>138068</xdr:rowOff>
    </xdr:to>
    <xdr:cxnSp macro="">
      <xdr:nvCxnSpPr>
        <xdr:cNvPr id="631" name="直線コネクタ 630"/>
        <xdr:cNvCxnSpPr/>
      </xdr:nvCxnSpPr>
      <xdr:spPr>
        <a:xfrm flipV="1">
          <a:off x="15481300" y="13507951"/>
          <a:ext cx="8382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98699</xdr:rowOff>
    </xdr:from>
    <xdr:ext cx="469744" cy="259045"/>
    <xdr:sp macro="" textlink="">
      <xdr:nvSpPr>
        <xdr:cNvPr id="632" name="災害復旧費平均値テキスト"/>
        <xdr:cNvSpPr txBox="1"/>
      </xdr:nvSpPr>
      <xdr:spPr>
        <a:xfrm>
          <a:off x="16370300" y="133003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5,721</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75822</xdr:rowOff>
    </xdr:from>
    <xdr:to>
      <xdr:col>23</xdr:col>
      <xdr:colOff>568325</xdr:colOff>
      <xdr:row>79</xdr:row>
      <xdr:rowOff>5972</xdr:rowOff>
    </xdr:to>
    <xdr:sp macro="" textlink="">
      <xdr:nvSpPr>
        <xdr:cNvPr id="633" name="フローチャート : 判断 632"/>
        <xdr:cNvSpPr/>
      </xdr:nvSpPr>
      <xdr:spPr>
        <a:xfrm>
          <a:off x="16268700" y="1344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134696</xdr:rowOff>
    </xdr:from>
    <xdr:to>
      <xdr:col>22</xdr:col>
      <xdr:colOff>365125</xdr:colOff>
      <xdr:row>78</xdr:row>
      <xdr:rowOff>138068</xdr:rowOff>
    </xdr:to>
    <xdr:cxnSp macro="">
      <xdr:nvCxnSpPr>
        <xdr:cNvPr id="634" name="直線コネクタ 633"/>
        <xdr:cNvCxnSpPr/>
      </xdr:nvCxnSpPr>
      <xdr:spPr>
        <a:xfrm>
          <a:off x="14592300" y="13507796"/>
          <a:ext cx="889000" cy="3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71717</xdr:rowOff>
    </xdr:from>
    <xdr:to>
      <xdr:col>22</xdr:col>
      <xdr:colOff>415925</xdr:colOff>
      <xdr:row>79</xdr:row>
      <xdr:rowOff>1867</xdr:rowOff>
    </xdr:to>
    <xdr:sp macro="" textlink="">
      <xdr:nvSpPr>
        <xdr:cNvPr id="635" name="フローチャート : 判断 634"/>
        <xdr:cNvSpPr/>
      </xdr:nvSpPr>
      <xdr:spPr>
        <a:xfrm>
          <a:off x="15430500" y="1344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18394</xdr:rowOff>
    </xdr:from>
    <xdr:ext cx="469744" cy="259045"/>
    <xdr:sp macro="" textlink="">
      <xdr:nvSpPr>
        <xdr:cNvPr id="636" name="テキスト ボックス 635"/>
        <xdr:cNvSpPr txBox="1"/>
      </xdr:nvSpPr>
      <xdr:spPr>
        <a:xfrm>
          <a:off x="15246427" y="1322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126992</xdr:rowOff>
    </xdr:from>
    <xdr:to>
      <xdr:col>21</xdr:col>
      <xdr:colOff>161925</xdr:colOff>
      <xdr:row>78</xdr:row>
      <xdr:rowOff>134696</xdr:rowOff>
    </xdr:to>
    <xdr:cxnSp macro="">
      <xdr:nvCxnSpPr>
        <xdr:cNvPr id="637" name="直線コネクタ 636"/>
        <xdr:cNvCxnSpPr/>
      </xdr:nvCxnSpPr>
      <xdr:spPr>
        <a:xfrm>
          <a:off x="13703300" y="13500092"/>
          <a:ext cx="889000" cy="7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52527</xdr:rowOff>
    </xdr:from>
    <xdr:to>
      <xdr:col>21</xdr:col>
      <xdr:colOff>212725</xdr:colOff>
      <xdr:row>78</xdr:row>
      <xdr:rowOff>154127</xdr:rowOff>
    </xdr:to>
    <xdr:sp macro="" textlink="">
      <xdr:nvSpPr>
        <xdr:cNvPr id="638" name="フローチャート : 判断 637"/>
        <xdr:cNvSpPr/>
      </xdr:nvSpPr>
      <xdr:spPr>
        <a:xfrm>
          <a:off x="14541500" y="13425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170654</xdr:rowOff>
    </xdr:from>
    <xdr:ext cx="534377" cy="259045"/>
    <xdr:sp macro="" textlink="">
      <xdr:nvSpPr>
        <xdr:cNvPr id="639" name="テキスト ボックス 638"/>
        <xdr:cNvSpPr txBox="1"/>
      </xdr:nvSpPr>
      <xdr:spPr>
        <a:xfrm>
          <a:off x="14325111" y="1320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15,911</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50064</xdr:rowOff>
    </xdr:from>
    <xdr:to>
      <xdr:col>19</xdr:col>
      <xdr:colOff>644525</xdr:colOff>
      <xdr:row>78</xdr:row>
      <xdr:rowOff>126992</xdr:rowOff>
    </xdr:to>
    <xdr:cxnSp macro="">
      <xdr:nvCxnSpPr>
        <xdr:cNvPr id="640" name="直線コネクタ 639"/>
        <xdr:cNvCxnSpPr/>
      </xdr:nvCxnSpPr>
      <xdr:spPr>
        <a:xfrm>
          <a:off x="12814300" y="13423164"/>
          <a:ext cx="889000" cy="76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49071</xdr:rowOff>
    </xdr:from>
    <xdr:to>
      <xdr:col>20</xdr:col>
      <xdr:colOff>9525</xdr:colOff>
      <xdr:row>78</xdr:row>
      <xdr:rowOff>150671</xdr:rowOff>
    </xdr:to>
    <xdr:sp macro="" textlink="">
      <xdr:nvSpPr>
        <xdr:cNvPr id="641" name="フローチャート : 判断 640"/>
        <xdr:cNvSpPr/>
      </xdr:nvSpPr>
      <xdr:spPr>
        <a:xfrm>
          <a:off x="13652500" y="1342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167198</xdr:rowOff>
    </xdr:from>
    <xdr:ext cx="534377" cy="259045"/>
    <xdr:sp macro="" textlink="">
      <xdr:nvSpPr>
        <xdr:cNvPr id="642" name="テキスト ボックス 641"/>
        <xdr:cNvSpPr txBox="1"/>
      </xdr:nvSpPr>
      <xdr:spPr>
        <a:xfrm>
          <a:off x="13436111" y="1319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17,423</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57303</xdr:rowOff>
    </xdr:from>
    <xdr:to>
      <xdr:col>18</xdr:col>
      <xdr:colOff>492125</xdr:colOff>
      <xdr:row>78</xdr:row>
      <xdr:rowOff>158903</xdr:rowOff>
    </xdr:to>
    <xdr:sp macro="" textlink="">
      <xdr:nvSpPr>
        <xdr:cNvPr id="643" name="フローチャート : 判断 642"/>
        <xdr:cNvSpPr/>
      </xdr:nvSpPr>
      <xdr:spPr>
        <a:xfrm>
          <a:off x="12763500" y="13430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150030</xdr:rowOff>
    </xdr:from>
    <xdr:ext cx="534377" cy="259045"/>
    <xdr:sp macro="" textlink="">
      <xdr:nvSpPr>
        <xdr:cNvPr id="644" name="テキスト ボックス 643"/>
        <xdr:cNvSpPr txBox="1"/>
      </xdr:nvSpPr>
      <xdr:spPr>
        <a:xfrm>
          <a:off x="12547111" y="13523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13,822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84051</xdr:rowOff>
    </xdr:from>
    <xdr:to>
      <xdr:col>23</xdr:col>
      <xdr:colOff>568325</xdr:colOff>
      <xdr:row>79</xdr:row>
      <xdr:rowOff>14201</xdr:rowOff>
    </xdr:to>
    <xdr:sp macro="" textlink="">
      <xdr:nvSpPr>
        <xdr:cNvPr id="650" name="円/楕円 649"/>
        <xdr:cNvSpPr/>
      </xdr:nvSpPr>
      <xdr:spPr>
        <a:xfrm>
          <a:off x="16268700" y="1345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54248</xdr:rowOff>
    </xdr:from>
    <xdr:ext cx="469744" cy="259045"/>
    <xdr:sp macro="" textlink="">
      <xdr:nvSpPr>
        <xdr:cNvPr id="651" name="災害復旧費該当値テキスト"/>
        <xdr:cNvSpPr txBox="1"/>
      </xdr:nvSpPr>
      <xdr:spPr>
        <a:xfrm>
          <a:off x="16370300" y="13427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2,121</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87268</xdr:rowOff>
    </xdr:from>
    <xdr:to>
      <xdr:col>22</xdr:col>
      <xdr:colOff>415925</xdr:colOff>
      <xdr:row>79</xdr:row>
      <xdr:rowOff>17418</xdr:rowOff>
    </xdr:to>
    <xdr:sp macro="" textlink="">
      <xdr:nvSpPr>
        <xdr:cNvPr id="652" name="円/楕円 651"/>
        <xdr:cNvSpPr/>
      </xdr:nvSpPr>
      <xdr:spPr>
        <a:xfrm>
          <a:off x="15430500" y="1346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8545</xdr:rowOff>
    </xdr:from>
    <xdr:ext cx="378565" cy="259045"/>
    <xdr:sp macro="" textlink="">
      <xdr:nvSpPr>
        <xdr:cNvPr id="653" name="テキスト ボックス 652"/>
        <xdr:cNvSpPr txBox="1"/>
      </xdr:nvSpPr>
      <xdr:spPr>
        <a:xfrm>
          <a:off x="15292017" y="13553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83896</xdr:rowOff>
    </xdr:from>
    <xdr:to>
      <xdr:col>21</xdr:col>
      <xdr:colOff>212725</xdr:colOff>
      <xdr:row>79</xdr:row>
      <xdr:rowOff>14046</xdr:rowOff>
    </xdr:to>
    <xdr:sp macro="" textlink="">
      <xdr:nvSpPr>
        <xdr:cNvPr id="654" name="円/楕円 653"/>
        <xdr:cNvSpPr/>
      </xdr:nvSpPr>
      <xdr:spPr>
        <a:xfrm>
          <a:off x="14541500" y="1345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5173</xdr:rowOff>
    </xdr:from>
    <xdr:ext cx="469744" cy="259045"/>
    <xdr:sp macro="" textlink="">
      <xdr:nvSpPr>
        <xdr:cNvPr id="655" name="テキスト ボックス 654"/>
        <xdr:cNvSpPr txBox="1"/>
      </xdr:nvSpPr>
      <xdr:spPr>
        <a:xfrm>
          <a:off x="14357427" y="13549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2,189</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76192</xdr:rowOff>
    </xdr:from>
    <xdr:to>
      <xdr:col>20</xdr:col>
      <xdr:colOff>9525</xdr:colOff>
      <xdr:row>79</xdr:row>
      <xdr:rowOff>6342</xdr:rowOff>
    </xdr:to>
    <xdr:sp macro="" textlink="">
      <xdr:nvSpPr>
        <xdr:cNvPr id="656" name="円/楕円 655"/>
        <xdr:cNvSpPr/>
      </xdr:nvSpPr>
      <xdr:spPr>
        <a:xfrm>
          <a:off x="13652500" y="1344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168919</xdr:rowOff>
    </xdr:from>
    <xdr:ext cx="469744" cy="259045"/>
    <xdr:sp macro="" textlink="">
      <xdr:nvSpPr>
        <xdr:cNvPr id="657" name="テキスト ボックス 656"/>
        <xdr:cNvSpPr txBox="1"/>
      </xdr:nvSpPr>
      <xdr:spPr>
        <a:xfrm>
          <a:off x="13468427" y="13542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5,559</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170714</xdr:rowOff>
    </xdr:from>
    <xdr:to>
      <xdr:col>18</xdr:col>
      <xdr:colOff>492125</xdr:colOff>
      <xdr:row>78</xdr:row>
      <xdr:rowOff>100864</xdr:rowOff>
    </xdr:to>
    <xdr:sp macro="" textlink="">
      <xdr:nvSpPr>
        <xdr:cNvPr id="658" name="円/楕円 657"/>
        <xdr:cNvSpPr/>
      </xdr:nvSpPr>
      <xdr:spPr>
        <a:xfrm>
          <a:off x="12763500" y="1337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117391</xdr:rowOff>
    </xdr:from>
    <xdr:ext cx="534377" cy="259045"/>
    <xdr:sp macro="" textlink="">
      <xdr:nvSpPr>
        <xdr:cNvPr id="659" name="テキスト ボックス 658"/>
        <xdr:cNvSpPr txBox="1"/>
      </xdr:nvSpPr>
      <xdr:spPr>
        <a:xfrm>
          <a:off x="12547111" y="1314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39,211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40,641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7" name="テキスト ボックス 67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131699</xdr:rowOff>
    </xdr:from>
    <xdr:to>
      <xdr:col>23</xdr:col>
      <xdr:colOff>516889</xdr:colOff>
      <xdr:row>98</xdr:row>
      <xdr:rowOff>71836</xdr:rowOff>
    </xdr:to>
    <xdr:cxnSp macro="">
      <xdr:nvCxnSpPr>
        <xdr:cNvPr id="683" name="直線コネクタ 682"/>
        <xdr:cNvCxnSpPr/>
      </xdr:nvCxnSpPr>
      <xdr:spPr>
        <a:xfrm flipV="1">
          <a:off x="16317595" y="15390749"/>
          <a:ext cx="1269" cy="1483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75663</xdr:rowOff>
    </xdr:from>
    <xdr:ext cx="534377" cy="259045"/>
    <xdr:sp macro="" textlink="">
      <xdr:nvSpPr>
        <xdr:cNvPr id="684" name="公債費最小値テキスト"/>
        <xdr:cNvSpPr txBox="1"/>
      </xdr:nvSpPr>
      <xdr:spPr>
        <a:xfrm>
          <a:off x="16370300" y="1687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18,906</a:t>
          </a:r>
          <a:endParaRPr kumimoji="1" lang="ja-JP" altLang="en-US" sz="1000" b="1">
            <a:latin typeface="ＭＳ Ｐゴシック"/>
          </a:endParaRPr>
        </a:p>
      </xdr:txBody>
    </xdr:sp>
    <xdr:clientData/>
  </xdr:oneCellAnchor>
  <xdr:twoCellAnchor>
    <xdr:from>
      <xdr:col>23</xdr:col>
      <xdr:colOff>428625</xdr:colOff>
      <xdr:row>98</xdr:row>
      <xdr:rowOff>71836</xdr:rowOff>
    </xdr:from>
    <xdr:to>
      <xdr:col>23</xdr:col>
      <xdr:colOff>606425</xdr:colOff>
      <xdr:row>98</xdr:row>
      <xdr:rowOff>71836</xdr:rowOff>
    </xdr:to>
    <xdr:cxnSp macro="">
      <xdr:nvCxnSpPr>
        <xdr:cNvPr id="685" name="直線コネクタ 684"/>
        <xdr:cNvCxnSpPr/>
      </xdr:nvCxnSpPr>
      <xdr:spPr>
        <a:xfrm>
          <a:off x="16230600" y="1687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78376</xdr:rowOff>
    </xdr:from>
    <xdr:ext cx="599010" cy="259045"/>
    <xdr:sp macro="" textlink="">
      <xdr:nvSpPr>
        <xdr:cNvPr id="686" name="公債費最大値テキスト"/>
        <xdr:cNvSpPr txBox="1"/>
      </xdr:nvSpPr>
      <xdr:spPr>
        <a:xfrm>
          <a:off x="16370300" y="15165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213,550</a:t>
          </a:r>
          <a:endParaRPr kumimoji="1" lang="ja-JP" altLang="en-US" sz="1000" b="1">
            <a:latin typeface="ＭＳ Ｐゴシック"/>
          </a:endParaRPr>
        </a:p>
      </xdr:txBody>
    </xdr:sp>
    <xdr:clientData/>
  </xdr:oneCellAnchor>
  <xdr:twoCellAnchor>
    <xdr:from>
      <xdr:col>23</xdr:col>
      <xdr:colOff>428625</xdr:colOff>
      <xdr:row>89</xdr:row>
      <xdr:rowOff>131699</xdr:rowOff>
    </xdr:from>
    <xdr:to>
      <xdr:col>23</xdr:col>
      <xdr:colOff>606425</xdr:colOff>
      <xdr:row>89</xdr:row>
      <xdr:rowOff>131699</xdr:rowOff>
    </xdr:to>
    <xdr:cxnSp macro="">
      <xdr:nvCxnSpPr>
        <xdr:cNvPr id="687" name="直線コネクタ 686"/>
        <xdr:cNvCxnSpPr/>
      </xdr:nvCxnSpPr>
      <xdr:spPr>
        <a:xfrm>
          <a:off x="16230600" y="15390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31770</xdr:rowOff>
    </xdr:from>
    <xdr:to>
      <xdr:col>23</xdr:col>
      <xdr:colOff>517525</xdr:colOff>
      <xdr:row>97</xdr:row>
      <xdr:rowOff>32403</xdr:rowOff>
    </xdr:to>
    <xdr:cxnSp macro="">
      <xdr:nvCxnSpPr>
        <xdr:cNvPr id="688" name="直線コネクタ 687"/>
        <xdr:cNvCxnSpPr/>
      </xdr:nvCxnSpPr>
      <xdr:spPr>
        <a:xfrm flipV="1">
          <a:off x="15481300" y="16662420"/>
          <a:ext cx="838200" cy="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69228</xdr:rowOff>
    </xdr:from>
    <xdr:ext cx="534377" cy="259045"/>
    <xdr:sp macro="" textlink="">
      <xdr:nvSpPr>
        <xdr:cNvPr id="689" name="公債費平均値テキスト"/>
        <xdr:cNvSpPr txBox="1"/>
      </xdr:nvSpPr>
      <xdr:spPr>
        <a:xfrm>
          <a:off x="16370300" y="16356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60,584</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46351</xdr:rowOff>
    </xdr:from>
    <xdr:to>
      <xdr:col>23</xdr:col>
      <xdr:colOff>568325</xdr:colOff>
      <xdr:row>96</xdr:row>
      <xdr:rowOff>147951</xdr:rowOff>
    </xdr:to>
    <xdr:sp macro="" textlink="">
      <xdr:nvSpPr>
        <xdr:cNvPr id="690" name="フローチャート : 判断 689"/>
        <xdr:cNvSpPr/>
      </xdr:nvSpPr>
      <xdr:spPr>
        <a:xfrm>
          <a:off x="162687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14663</xdr:rowOff>
    </xdr:from>
    <xdr:to>
      <xdr:col>22</xdr:col>
      <xdr:colOff>365125</xdr:colOff>
      <xdr:row>97</xdr:row>
      <xdr:rowOff>32403</xdr:rowOff>
    </xdr:to>
    <xdr:cxnSp macro="">
      <xdr:nvCxnSpPr>
        <xdr:cNvPr id="691" name="直線コネクタ 690"/>
        <xdr:cNvCxnSpPr/>
      </xdr:nvCxnSpPr>
      <xdr:spPr>
        <a:xfrm>
          <a:off x="14592300" y="16645313"/>
          <a:ext cx="889000" cy="1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75961</xdr:rowOff>
    </xdr:from>
    <xdr:to>
      <xdr:col>22</xdr:col>
      <xdr:colOff>415925</xdr:colOff>
      <xdr:row>97</xdr:row>
      <xdr:rowOff>6111</xdr:rowOff>
    </xdr:to>
    <xdr:sp macro="" textlink="">
      <xdr:nvSpPr>
        <xdr:cNvPr id="692" name="フローチャート : 判断 691"/>
        <xdr:cNvSpPr/>
      </xdr:nvSpPr>
      <xdr:spPr>
        <a:xfrm>
          <a:off x="15430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22638</xdr:rowOff>
    </xdr:from>
    <xdr:ext cx="534377" cy="259045"/>
    <xdr:sp macro="" textlink="">
      <xdr:nvSpPr>
        <xdr:cNvPr id="693" name="テキスト ボックス 692"/>
        <xdr:cNvSpPr txBox="1"/>
      </xdr:nvSpPr>
      <xdr:spPr>
        <a:xfrm>
          <a:off x="15214111" y="1631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56,698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14663</xdr:rowOff>
    </xdr:from>
    <xdr:to>
      <xdr:col>21</xdr:col>
      <xdr:colOff>161925</xdr:colOff>
      <xdr:row>97</xdr:row>
      <xdr:rowOff>25994</xdr:rowOff>
    </xdr:to>
    <xdr:cxnSp macro="">
      <xdr:nvCxnSpPr>
        <xdr:cNvPr id="694" name="直線コネクタ 693"/>
        <xdr:cNvCxnSpPr/>
      </xdr:nvCxnSpPr>
      <xdr:spPr>
        <a:xfrm flipV="1">
          <a:off x="13703300" y="16645313"/>
          <a:ext cx="889000" cy="11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169907</xdr:rowOff>
    </xdr:from>
    <xdr:to>
      <xdr:col>21</xdr:col>
      <xdr:colOff>212725</xdr:colOff>
      <xdr:row>97</xdr:row>
      <xdr:rowOff>100057</xdr:rowOff>
    </xdr:to>
    <xdr:sp macro="" textlink="">
      <xdr:nvSpPr>
        <xdr:cNvPr id="695" name="フローチャート : 判断 694"/>
        <xdr:cNvSpPr/>
      </xdr:nvSpPr>
      <xdr:spPr>
        <a:xfrm>
          <a:off x="14541500" y="1662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91184</xdr:rowOff>
    </xdr:from>
    <xdr:ext cx="534377" cy="259045"/>
    <xdr:sp macro="" textlink="">
      <xdr:nvSpPr>
        <xdr:cNvPr id="696" name="テキスト ボックス 695"/>
        <xdr:cNvSpPr txBox="1"/>
      </xdr:nvSpPr>
      <xdr:spPr>
        <a:xfrm>
          <a:off x="14325111" y="1672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44,369</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21979</xdr:rowOff>
    </xdr:from>
    <xdr:to>
      <xdr:col>19</xdr:col>
      <xdr:colOff>644525</xdr:colOff>
      <xdr:row>97</xdr:row>
      <xdr:rowOff>25994</xdr:rowOff>
    </xdr:to>
    <xdr:cxnSp macro="">
      <xdr:nvCxnSpPr>
        <xdr:cNvPr id="697" name="直線コネクタ 696"/>
        <xdr:cNvCxnSpPr/>
      </xdr:nvCxnSpPr>
      <xdr:spPr>
        <a:xfrm>
          <a:off x="12814300" y="16652629"/>
          <a:ext cx="889000" cy="4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151476</xdr:rowOff>
    </xdr:from>
    <xdr:to>
      <xdr:col>20</xdr:col>
      <xdr:colOff>9525</xdr:colOff>
      <xdr:row>97</xdr:row>
      <xdr:rowOff>81626</xdr:rowOff>
    </xdr:to>
    <xdr:sp macro="" textlink="">
      <xdr:nvSpPr>
        <xdr:cNvPr id="698" name="フローチャート : 判断 697"/>
        <xdr:cNvSpPr/>
      </xdr:nvSpPr>
      <xdr:spPr>
        <a:xfrm>
          <a:off x="13652500" y="1661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72753</xdr:rowOff>
    </xdr:from>
    <xdr:ext cx="534377" cy="259045"/>
    <xdr:sp macro="" textlink="">
      <xdr:nvSpPr>
        <xdr:cNvPr id="699" name="テキスト ボックス 698"/>
        <xdr:cNvSpPr txBox="1"/>
      </xdr:nvSpPr>
      <xdr:spPr>
        <a:xfrm>
          <a:off x="13436111" y="1670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46,788</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142506</xdr:rowOff>
    </xdr:from>
    <xdr:to>
      <xdr:col>18</xdr:col>
      <xdr:colOff>492125</xdr:colOff>
      <xdr:row>97</xdr:row>
      <xdr:rowOff>72656</xdr:rowOff>
    </xdr:to>
    <xdr:sp macro="" textlink="">
      <xdr:nvSpPr>
        <xdr:cNvPr id="700" name="フローチャート : 判断 699"/>
        <xdr:cNvSpPr/>
      </xdr:nvSpPr>
      <xdr:spPr>
        <a:xfrm>
          <a:off x="12763500" y="16601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89183</xdr:rowOff>
    </xdr:from>
    <xdr:ext cx="534377" cy="259045"/>
    <xdr:sp macro="" textlink="">
      <xdr:nvSpPr>
        <xdr:cNvPr id="701" name="テキスト ボックス 700"/>
        <xdr:cNvSpPr txBox="1"/>
      </xdr:nvSpPr>
      <xdr:spPr>
        <a:xfrm>
          <a:off x="12547111" y="1637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47,965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152420</xdr:rowOff>
    </xdr:from>
    <xdr:to>
      <xdr:col>23</xdr:col>
      <xdr:colOff>568325</xdr:colOff>
      <xdr:row>97</xdr:row>
      <xdr:rowOff>82570</xdr:rowOff>
    </xdr:to>
    <xdr:sp macro="" textlink="">
      <xdr:nvSpPr>
        <xdr:cNvPr id="707" name="円/楕円 706"/>
        <xdr:cNvSpPr/>
      </xdr:nvSpPr>
      <xdr:spPr>
        <a:xfrm>
          <a:off x="16268700" y="1661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130847</xdr:rowOff>
    </xdr:from>
    <xdr:ext cx="534377" cy="259045"/>
    <xdr:sp macro="" textlink="">
      <xdr:nvSpPr>
        <xdr:cNvPr id="708" name="公債費該当値テキスト"/>
        <xdr:cNvSpPr txBox="1"/>
      </xdr:nvSpPr>
      <xdr:spPr>
        <a:xfrm>
          <a:off x="16370300" y="1659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46,664</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153053</xdr:rowOff>
    </xdr:from>
    <xdr:to>
      <xdr:col>22</xdr:col>
      <xdr:colOff>415925</xdr:colOff>
      <xdr:row>97</xdr:row>
      <xdr:rowOff>83203</xdr:rowOff>
    </xdr:to>
    <xdr:sp macro="" textlink="">
      <xdr:nvSpPr>
        <xdr:cNvPr id="709" name="円/楕円 708"/>
        <xdr:cNvSpPr/>
      </xdr:nvSpPr>
      <xdr:spPr>
        <a:xfrm>
          <a:off x="15430500" y="1661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74330</xdr:rowOff>
    </xdr:from>
    <xdr:ext cx="534377" cy="259045"/>
    <xdr:sp macro="" textlink="">
      <xdr:nvSpPr>
        <xdr:cNvPr id="710" name="テキスト ボックス 709"/>
        <xdr:cNvSpPr txBox="1"/>
      </xdr:nvSpPr>
      <xdr:spPr>
        <a:xfrm>
          <a:off x="15214111" y="167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46,581</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135313</xdr:rowOff>
    </xdr:from>
    <xdr:to>
      <xdr:col>21</xdr:col>
      <xdr:colOff>212725</xdr:colOff>
      <xdr:row>97</xdr:row>
      <xdr:rowOff>65463</xdr:rowOff>
    </xdr:to>
    <xdr:sp macro="" textlink="">
      <xdr:nvSpPr>
        <xdr:cNvPr id="711" name="円/楕円 710"/>
        <xdr:cNvSpPr/>
      </xdr:nvSpPr>
      <xdr:spPr>
        <a:xfrm>
          <a:off x="14541500" y="1659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81990</xdr:rowOff>
    </xdr:from>
    <xdr:ext cx="534377" cy="259045"/>
    <xdr:sp macro="" textlink="">
      <xdr:nvSpPr>
        <xdr:cNvPr id="712" name="テキスト ボックス 711"/>
        <xdr:cNvSpPr txBox="1"/>
      </xdr:nvSpPr>
      <xdr:spPr>
        <a:xfrm>
          <a:off x="14325111" y="16369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48,909</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146644</xdr:rowOff>
    </xdr:from>
    <xdr:to>
      <xdr:col>20</xdr:col>
      <xdr:colOff>9525</xdr:colOff>
      <xdr:row>97</xdr:row>
      <xdr:rowOff>76794</xdr:rowOff>
    </xdr:to>
    <xdr:sp macro="" textlink="">
      <xdr:nvSpPr>
        <xdr:cNvPr id="713" name="円/楕円 712"/>
        <xdr:cNvSpPr/>
      </xdr:nvSpPr>
      <xdr:spPr>
        <a:xfrm>
          <a:off x="13652500" y="1660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93321</xdr:rowOff>
    </xdr:from>
    <xdr:ext cx="534377" cy="259045"/>
    <xdr:sp macro="" textlink="">
      <xdr:nvSpPr>
        <xdr:cNvPr id="714" name="テキスト ボックス 713"/>
        <xdr:cNvSpPr txBox="1"/>
      </xdr:nvSpPr>
      <xdr:spPr>
        <a:xfrm>
          <a:off x="13436111" y="1638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47,422</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142629</xdr:rowOff>
    </xdr:from>
    <xdr:to>
      <xdr:col>18</xdr:col>
      <xdr:colOff>492125</xdr:colOff>
      <xdr:row>97</xdr:row>
      <xdr:rowOff>72779</xdr:rowOff>
    </xdr:to>
    <xdr:sp macro="" textlink="">
      <xdr:nvSpPr>
        <xdr:cNvPr id="715" name="円/楕円 714"/>
        <xdr:cNvSpPr/>
      </xdr:nvSpPr>
      <xdr:spPr>
        <a:xfrm>
          <a:off x="12763500" y="16601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63906</xdr:rowOff>
    </xdr:from>
    <xdr:ext cx="534377" cy="259045"/>
    <xdr:sp macro="" textlink="">
      <xdr:nvSpPr>
        <xdr:cNvPr id="716" name="テキスト ボックス 715"/>
        <xdr:cNvSpPr txBox="1"/>
      </xdr:nvSpPr>
      <xdr:spPr>
        <a:xfrm>
          <a:off x="12547111" y="1669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47,949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36" name="テキスト ボックス 73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72009</xdr:rowOff>
    </xdr:from>
    <xdr:to>
      <xdr:col>32</xdr:col>
      <xdr:colOff>186689</xdr:colOff>
      <xdr:row>39</xdr:row>
      <xdr:rowOff>44450</xdr:rowOff>
    </xdr:to>
    <xdr:cxnSp macro="">
      <xdr:nvCxnSpPr>
        <xdr:cNvPr id="740" name="直線コネクタ 739"/>
        <xdr:cNvCxnSpPr/>
      </xdr:nvCxnSpPr>
      <xdr:spPr>
        <a:xfrm flipV="1">
          <a:off x="22159595" y="5215509"/>
          <a:ext cx="1269" cy="151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73931</xdr:rowOff>
    </xdr:from>
    <xdr:ext cx="249299" cy="259045"/>
    <xdr:sp macro="" textlink="">
      <xdr:nvSpPr>
        <xdr:cNvPr id="741" name="諸支出金最小値テキスト"/>
        <xdr:cNvSpPr txBox="1"/>
      </xdr:nvSpPr>
      <xdr:spPr>
        <a:xfrm>
          <a:off x="22212300" y="67604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18686</xdr:rowOff>
    </xdr:from>
    <xdr:ext cx="534377" cy="259045"/>
    <xdr:sp macro="" textlink="">
      <xdr:nvSpPr>
        <xdr:cNvPr id="743" name="諸支出金最大値テキスト"/>
        <xdr:cNvSpPr txBox="1"/>
      </xdr:nvSpPr>
      <xdr:spPr>
        <a:xfrm>
          <a:off x="22212300" y="499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11,933</a:t>
          </a:r>
          <a:endParaRPr kumimoji="1" lang="ja-JP" altLang="en-US" sz="1000" b="1">
            <a:latin typeface="ＭＳ Ｐゴシック"/>
          </a:endParaRPr>
        </a:p>
      </xdr:txBody>
    </xdr:sp>
    <xdr:clientData/>
  </xdr:oneCellAnchor>
  <xdr:twoCellAnchor>
    <xdr:from>
      <xdr:col>32</xdr:col>
      <xdr:colOff>98425</xdr:colOff>
      <xdr:row>30</xdr:row>
      <xdr:rowOff>72009</xdr:rowOff>
    </xdr:from>
    <xdr:to>
      <xdr:col>32</xdr:col>
      <xdr:colOff>276225</xdr:colOff>
      <xdr:row>30</xdr:row>
      <xdr:rowOff>72009</xdr:rowOff>
    </xdr:to>
    <xdr:cxnSp macro="">
      <xdr:nvCxnSpPr>
        <xdr:cNvPr id="744" name="直線コネクタ 743"/>
        <xdr:cNvCxnSpPr/>
      </xdr:nvCxnSpPr>
      <xdr:spPr>
        <a:xfrm>
          <a:off x="22072600" y="5215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162831</xdr:rowOff>
    </xdr:from>
    <xdr:ext cx="378565" cy="259045"/>
    <xdr:sp macro="" textlink="">
      <xdr:nvSpPr>
        <xdr:cNvPr id="746" name="諸支出金平均値テキスト"/>
        <xdr:cNvSpPr txBox="1"/>
      </xdr:nvSpPr>
      <xdr:spPr>
        <a:xfrm>
          <a:off x="22212300" y="65064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139954</xdr:rowOff>
    </xdr:from>
    <xdr:to>
      <xdr:col>32</xdr:col>
      <xdr:colOff>238125</xdr:colOff>
      <xdr:row>39</xdr:row>
      <xdr:rowOff>70104</xdr:rowOff>
    </xdr:to>
    <xdr:sp macro="" textlink="">
      <xdr:nvSpPr>
        <xdr:cNvPr id="747" name="フローチャート : 判断 746"/>
        <xdr:cNvSpPr/>
      </xdr:nvSpPr>
      <xdr:spPr>
        <a:xfrm>
          <a:off x="221107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152146</xdr:rowOff>
    </xdr:from>
    <xdr:to>
      <xdr:col>31</xdr:col>
      <xdr:colOff>85725</xdr:colOff>
      <xdr:row>39</xdr:row>
      <xdr:rowOff>82296</xdr:rowOff>
    </xdr:to>
    <xdr:sp macro="" textlink="">
      <xdr:nvSpPr>
        <xdr:cNvPr id="749" name="フローチャート : 判断 748"/>
        <xdr:cNvSpPr/>
      </xdr:nvSpPr>
      <xdr:spPr>
        <a:xfrm>
          <a:off x="21272500" y="66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98823</xdr:rowOff>
    </xdr:from>
    <xdr:ext cx="378565" cy="259045"/>
    <xdr:sp macro="" textlink="">
      <xdr:nvSpPr>
        <xdr:cNvPr id="750" name="テキスト ボックス 749"/>
        <xdr:cNvSpPr txBox="1"/>
      </xdr:nvSpPr>
      <xdr:spPr>
        <a:xfrm>
          <a:off x="21134017" y="6442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88392</xdr:rowOff>
    </xdr:from>
    <xdr:to>
      <xdr:col>29</xdr:col>
      <xdr:colOff>568325</xdr:colOff>
      <xdr:row>39</xdr:row>
      <xdr:rowOff>18542</xdr:rowOff>
    </xdr:to>
    <xdr:sp macro="" textlink="">
      <xdr:nvSpPr>
        <xdr:cNvPr id="752" name="フローチャート : 判断 751"/>
        <xdr:cNvSpPr/>
      </xdr:nvSpPr>
      <xdr:spPr>
        <a:xfrm>
          <a:off x="20383500" y="660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35069</xdr:rowOff>
    </xdr:from>
    <xdr:ext cx="378565" cy="259045"/>
    <xdr:sp macro="" textlink="">
      <xdr:nvSpPr>
        <xdr:cNvPr id="753" name="テキスト ボックス 752"/>
        <xdr:cNvSpPr txBox="1"/>
      </xdr:nvSpPr>
      <xdr:spPr>
        <a:xfrm>
          <a:off x="20245017" y="6378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122047</xdr:rowOff>
    </xdr:from>
    <xdr:to>
      <xdr:col>28</xdr:col>
      <xdr:colOff>365125</xdr:colOff>
      <xdr:row>39</xdr:row>
      <xdr:rowOff>52197</xdr:rowOff>
    </xdr:to>
    <xdr:sp macro="" textlink="">
      <xdr:nvSpPr>
        <xdr:cNvPr id="755" name="フローチャート : 判断 754"/>
        <xdr:cNvSpPr/>
      </xdr:nvSpPr>
      <xdr:spPr>
        <a:xfrm>
          <a:off x="19494500" y="663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68724</xdr:rowOff>
    </xdr:from>
    <xdr:ext cx="378565" cy="259045"/>
    <xdr:sp macro="" textlink="">
      <xdr:nvSpPr>
        <xdr:cNvPr id="756" name="テキスト ボックス 755"/>
        <xdr:cNvSpPr txBox="1"/>
      </xdr:nvSpPr>
      <xdr:spPr>
        <a:xfrm>
          <a:off x="19356017" y="6412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339</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106172</xdr:rowOff>
    </xdr:from>
    <xdr:to>
      <xdr:col>27</xdr:col>
      <xdr:colOff>161925</xdr:colOff>
      <xdr:row>37</xdr:row>
      <xdr:rowOff>36322</xdr:rowOff>
    </xdr:to>
    <xdr:sp macro="" textlink="">
      <xdr:nvSpPr>
        <xdr:cNvPr id="757" name="フローチャート : 判断 756"/>
        <xdr:cNvSpPr/>
      </xdr:nvSpPr>
      <xdr:spPr>
        <a:xfrm>
          <a:off x="18605500" y="627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52849</xdr:rowOff>
    </xdr:from>
    <xdr:ext cx="469744" cy="259045"/>
    <xdr:sp macro="" textlink="">
      <xdr:nvSpPr>
        <xdr:cNvPr id="758" name="テキスト ボックス 757"/>
        <xdr:cNvSpPr txBox="1"/>
      </xdr:nvSpPr>
      <xdr:spPr>
        <a:xfrm>
          <a:off x="18421427" y="605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4" name="円/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118381</xdr:rowOff>
    </xdr:from>
    <xdr:ext cx="249299" cy="259045"/>
    <xdr:sp macro="" textlink="">
      <xdr:nvSpPr>
        <xdr:cNvPr id="765" name="諸支出金該当値テキスト"/>
        <xdr:cNvSpPr txBox="1"/>
      </xdr:nvSpPr>
      <xdr:spPr>
        <a:xfrm>
          <a:off x="22212300" y="66334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6" name="円/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7" name="テキスト ボックス 76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8" name="円/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9" name="テキスト ボックス 76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0" name="円/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1" name="テキスト ボックス 77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2" name="円/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3" name="テキスト ボックス 77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6" name="フローチャート :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8" name="フローチャート :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9" name="テキスト ボックス 79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1" name="フローチャート :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2" name="テキスト ボックス 80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4" name="フローチャート :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5" name="テキスト ボックス 80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6" name="フローチャート :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7" name="テキスト ボックス 80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3" name="円/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5" name="円/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6" name="テキスト ボックス 81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7" name="円/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8" name="テキスト ボックス 81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9" name="円/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0" name="テキスト ボックス 81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1" name="円/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2" name="テキスト ボックス 82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総額では、住民一人当たり５４４，０３６円となっている。前年度に比べ増加額上位３項目は教育費、民生費、農林水産業費となっている。教育費は、住民一人当たり６９，９０６円となっており、前年度より８，３５０円増加している。これは、スポーツ振興を目的とした体育施設の大規模改修事業の増などが要因となっている。民生費は、住民一人当たり１４５，９０９円となっており、前年度より７，４３８円増加している。これは、老朽化した保育所の建替事業の増などが要因となっている。農林水産業費は、住民一人当たり３６，１１８円となっており、前年度より５，１８７円増加している。これは、県営事業負担金の増などが要因となっている。半数以上の項目において、類似団体平均額を下回っているものの、限られた財源を有効に活用するため、第５次行政改革大綱に取り組み、経常経費の削減など行財政の効率化に努める。</a:t>
          </a: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岐阜県八百津町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itchFamily="49" charset="-128"/>
              <a:ea typeface="ＭＳ ゴシック" pitchFamily="49" charset="-128"/>
            </a:rPr>
            <a:t>○財政調整基金残高</a:t>
          </a:r>
        </a:p>
        <a:p>
          <a:r>
            <a:rPr kumimoji="1" lang="ja-JP" altLang="en-US" sz="900">
              <a:latin typeface="ＭＳ ゴシック" pitchFamily="49" charset="-128"/>
              <a:ea typeface="ＭＳ ゴシック" pitchFamily="49" charset="-128"/>
            </a:rPr>
            <a:t>　平成２２年度に剰余金を７１百万円積み立てた以降は、基金の取崩しを行わず、運用利子を積み立てている。</a:t>
          </a:r>
        </a:p>
        <a:p>
          <a:r>
            <a:rPr kumimoji="1" lang="ja-JP" altLang="en-US" sz="900">
              <a:latin typeface="ＭＳ ゴシック" pitchFamily="49" charset="-128"/>
              <a:ea typeface="ＭＳ ゴシック" pitchFamily="49" charset="-128"/>
            </a:rPr>
            <a:t>○実質収支額</a:t>
          </a:r>
        </a:p>
        <a:p>
          <a:r>
            <a:rPr kumimoji="1" lang="ja-JP" altLang="en-US" sz="900">
              <a:latin typeface="ＭＳ ゴシック" pitchFamily="49" charset="-128"/>
              <a:ea typeface="ＭＳ ゴシック" pitchFamily="49" charset="-128"/>
            </a:rPr>
            <a:t>　５年間で概ね標準財政規模比で６％～１０％台を推移して黒字を確保している。</a:t>
          </a:r>
        </a:p>
        <a:p>
          <a:r>
            <a:rPr kumimoji="1" lang="ja-JP" altLang="en-US" sz="900">
              <a:latin typeface="ＭＳ ゴシック" pitchFamily="49" charset="-128"/>
              <a:ea typeface="ＭＳ ゴシック" pitchFamily="49" charset="-128"/>
            </a:rPr>
            <a:t>○実質単年度収支</a:t>
          </a:r>
        </a:p>
        <a:p>
          <a:r>
            <a:rPr kumimoji="1" lang="ja-JP" altLang="en-US" sz="900">
              <a:latin typeface="ＭＳ ゴシック" pitchFamily="49" charset="-128"/>
              <a:ea typeface="ＭＳ ゴシック" pitchFamily="49" charset="-128"/>
            </a:rPr>
            <a:t>　大きくバランスを損ねることなく、概ね標準財政規模比で▲１％～１％台を推移している。</a:t>
          </a:r>
        </a:p>
        <a:p>
          <a:r>
            <a:rPr kumimoji="1" lang="ja-JP" altLang="en-US" sz="900">
              <a:latin typeface="ＭＳ ゴシック" pitchFamily="49" charset="-128"/>
              <a:ea typeface="ＭＳ ゴシック" pitchFamily="49" charset="-128"/>
            </a:rPr>
            <a:t>○今後の対応</a:t>
          </a:r>
        </a:p>
        <a:p>
          <a:r>
            <a:rPr kumimoji="1" lang="ja-JP" altLang="en-US" sz="900">
              <a:latin typeface="ＭＳ ゴシック" pitchFamily="49" charset="-128"/>
              <a:ea typeface="ＭＳ ゴシック" pitchFamily="49" charset="-128"/>
            </a:rPr>
            <a:t>　税収が伸び悩み一般財源の確保が難しくなると見込まれる中、歳出の削減により財政調整基金の取り崩しを極力避け、歳入歳出のバランスを考慮し健全な財政運営に努め引き続き黒字を確保していく。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岐阜県八百津町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○現状</a:t>
          </a:r>
        </a:p>
        <a:p>
          <a:r>
            <a:rPr kumimoji="1" lang="ja-JP" altLang="en-US" sz="1400">
              <a:latin typeface="ＭＳ ゴシック" pitchFamily="49" charset="-128"/>
              <a:ea typeface="ＭＳ ゴシック" pitchFamily="49" charset="-128"/>
            </a:rPr>
            <a:t>　一般会計及び特別会計の全会計が、黒字であり赤字比率はない。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○今後の対応</a:t>
          </a:r>
        </a:p>
        <a:p>
          <a:r>
            <a:rPr kumimoji="1" lang="ja-JP" altLang="en-US" sz="1400">
              <a:latin typeface="ＭＳ ゴシック" pitchFamily="49" charset="-128"/>
              <a:ea typeface="ＭＳ ゴシック" pitchFamily="49" charset="-128"/>
            </a:rPr>
            <a:t>　今後、税収及び普通交付税の伸びが見込めないと予想されるので、各会計で適正な財政運営、企業経営を行っていく。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64.0.226\&#20849;&#26377;&#12501;&#12457;&#12523;&#12480;\07.&#32207;&#21209;&#35506;\03.&#36001;&#25919;&#20418;\&#36001;&#25919;&#29366;&#27841;&#36039;&#26009;&#38598;\H28&#27770;&#31639;\&#12304;11&#26376;26&#26085;&#12294;&#12305;&#24179;&#25104;&#65298;&#65304;&#24180;&#24230;&#36001;&#25919;&#29366;&#27841;&#36039;&#26009;&#38598;&#12398;&#20877;&#20998;&#26512;&#12395;&#12388;&#12356;&#12390;&#65288;&#20381;&#38972;&#65289;\&#12480;&#12454;&#12531;&#12525;&#12540;&#12489;&#12304;&#36001;&#25919;&#29366;&#27841;&#36039;&#26009;&#38598;&#12305;_215058_&#20843;&#30334;&#27941;&#30010;_2016(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H24</v>
          </cell>
          <cell r="L50" t="str">
            <v>H25</v>
          </cell>
          <cell r="M50" t="str">
            <v>H26</v>
          </cell>
          <cell r="N50" t="str">
            <v>H27</v>
          </cell>
          <cell r="O50" t="str">
            <v>H28</v>
          </cell>
        </row>
        <row r="51">
          <cell r="G51" t="str">
            <v>当該団体値</v>
          </cell>
        </row>
        <row r="53">
          <cell r="N53">
            <v>59.4</v>
          </cell>
          <cell r="O53">
            <v>61</v>
          </cell>
        </row>
        <row r="55">
          <cell r="G55" t="str">
            <v>類似団体内平均値</v>
          </cell>
          <cell r="N55">
            <v>20.2</v>
          </cell>
          <cell r="O55">
            <v>38.5</v>
          </cell>
        </row>
        <row r="57">
          <cell r="N57">
            <v>55.8</v>
          </cell>
          <cell r="O57">
            <v>55</v>
          </cell>
        </row>
        <row r="72">
          <cell r="K72" t="str">
            <v>H24</v>
          </cell>
          <cell r="L72" t="str">
            <v>H25</v>
          </cell>
          <cell r="M72" t="str">
            <v>H26</v>
          </cell>
          <cell r="N72" t="str">
            <v>H27</v>
          </cell>
          <cell r="O72" t="str">
            <v>H28</v>
          </cell>
        </row>
        <row r="73">
          <cell r="G73" t="str">
            <v>当該団体値</v>
          </cell>
          <cell r="K73">
            <v>11.9</v>
          </cell>
          <cell r="L73">
            <v>3.6</v>
          </cell>
        </row>
        <row r="75">
          <cell r="K75">
            <v>10.8</v>
          </cell>
          <cell r="L75">
            <v>10.1</v>
          </cell>
          <cell r="M75">
            <v>9.6999999999999993</v>
          </cell>
          <cell r="N75">
            <v>9.1999999999999993</v>
          </cell>
          <cell r="O75">
            <v>9.1</v>
          </cell>
        </row>
        <row r="77">
          <cell r="G77" t="str">
            <v>類似団体内平均値</v>
          </cell>
          <cell r="K77">
            <v>34.299999999999997</v>
          </cell>
          <cell r="L77">
            <v>24.3</v>
          </cell>
          <cell r="M77">
            <v>0</v>
          </cell>
          <cell r="N77">
            <v>20.2</v>
          </cell>
          <cell r="O77">
            <v>38.5</v>
          </cell>
        </row>
        <row r="79">
          <cell r="K79">
            <v>10.4</v>
          </cell>
          <cell r="L79">
            <v>9.8000000000000007</v>
          </cell>
          <cell r="M79">
            <v>8.5</v>
          </cell>
          <cell r="N79">
            <v>9.3000000000000007</v>
          </cell>
          <cell r="O79">
            <v>9.1999999999999993</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67</v>
      </c>
      <c r="C3" s="391"/>
      <c r="D3" s="391"/>
      <c r="E3" s="392"/>
      <c r="F3" s="392"/>
      <c r="G3" s="392"/>
      <c r="H3" s="392"/>
      <c r="I3" s="392"/>
      <c r="J3" s="392"/>
      <c r="K3" s="392"/>
      <c r="L3" s="392" t="s">
        <v>68</v>
      </c>
      <c r="M3" s="392"/>
      <c r="N3" s="392"/>
      <c r="O3" s="392"/>
      <c r="P3" s="392"/>
      <c r="Q3" s="392"/>
      <c r="R3" s="399"/>
      <c r="S3" s="399"/>
      <c r="T3" s="399"/>
      <c r="U3" s="399"/>
      <c r="V3" s="400"/>
      <c r="W3" s="374" t="s">
        <v>69</v>
      </c>
      <c r="X3" s="375"/>
      <c r="Y3" s="375"/>
      <c r="Z3" s="375"/>
      <c r="AA3" s="375"/>
      <c r="AB3" s="391"/>
      <c r="AC3" s="399" t="s">
        <v>70</v>
      </c>
      <c r="AD3" s="375"/>
      <c r="AE3" s="375"/>
      <c r="AF3" s="375"/>
      <c r="AG3" s="375"/>
      <c r="AH3" s="375"/>
      <c r="AI3" s="375"/>
      <c r="AJ3" s="375"/>
      <c r="AK3" s="375"/>
      <c r="AL3" s="376"/>
      <c r="AM3" s="374" t="s">
        <v>71</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72</v>
      </c>
      <c r="BO3" s="375"/>
      <c r="BP3" s="375"/>
      <c r="BQ3" s="375"/>
      <c r="BR3" s="375"/>
      <c r="BS3" s="375"/>
      <c r="BT3" s="375"/>
      <c r="BU3" s="376"/>
      <c r="BV3" s="374" t="s">
        <v>73</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74</v>
      </c>
      <c r="CU3" s="375"/>
      <c r="CV3" s="375"/>
      <c r="CW3" s="375"/>
      <c r="CX3" s="375"/>
      <c r="CY3" s="375"/>
      <c r="CZ3" s="375"/>
      <c r="DA3" s="376"/>
      <c r="DB3" s="374" t="s">
        <v>75</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76</v>
      </c>
      <c r="AZ4" s="378"/>
      <c r="BA4" s="378"/>
      <c r="BB4" s="378"/>
      <c r="BC4" s="378"/>
      <c r="BD4" s="378"/>
      <c r="BE4" s="378"/>
      <c r="BF4" s="378"/>
      <c r="BG4" s="378"/>
      <c r="BH4" s="378"/>
      <c r="BI4" s="378"/>
      <c r="BJ4" s="378"/>
      <c r="BK4" s="378"/>
      <c r="BL4" s="378"/>
      <c r="BM4" s="379"/>
      <c r="BN4" s="380">
        <v>6482248</v>
      </c>
      <c r="BO4" s="381"/>
      <c r="BP4" s="381"/>
      <c r="BQ4" s="381"/>
      <c r="BR4" s="381"/>
      <c r="BS4" s="381"/>
      <c r="BT4" s="381"/>
      <c r="BU4" s="382"/>
      <c r="BV4" s="380">
        <v>6341198</v>
      </c>
      <c r="BW4" s="381"/>
      <c r="BX4" s="381"/>
      <c r="BY4" s="381"/>
      <c r="BZ4" s="381"/>
      <c r="CA4" s="381"/>
      <c r="CB4" s="381"/>
      <c r="CC4" s="382"/>
      <c r="CD4" s="383" t="s">
        <v>77</v>
      </c>
      <c r="CE4" s="384"/>
      <c r="CF4" s="384"/>
      <c r="CG4" s="384"/>
      <c r="CH4" s="384"/>
      <c r="CI4" s="384"/>
      <c r="CJ4" s="384"/>
      <c r="CK4" s="384"/>
      <c r="CL4" s="384"/>
      <c r="CM4" s="384"/>
      <c r="CN4" s="384"/>
      <c r="CO4" s="384"/>
      <c r="CP4" s="384"/>
      <c r="CQ4" s="384"/>
      <c r="CR4" s="384"/>
      <c r="CS4" s="385"/>
      <c r="CT4" s="386">
        <v>6.8</v>
      </c>
      <c r="CU4" s="387"/>
      <c r="CV4" s="387"/>
      <c r="CW4" s="387"/>
      <c r="CX4" s="387"/>
      <c r="CY4" s="387"/>
      <c r="CZ4" s="387"/>
      <c r="DA4" s="388"/>
      <c r="DB4" s="386">
        <v>8.6</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78</v>
      </c>
      <c r="AN5" s="447"/>
      <c r="AO5" s="447"/>
      <c r="AP5" s="447"/>
      <c r="AQ5" s="447"/>
      <c r="AR5" s="447"/>
      <c r="AS5" s="447"/>
      <c r="AT5" s="448"/>
      <c r="AU5" s="449" t="s">
        <v>79</v>
      </c>
      <c r="AV5" s="450"/>
      <c r="AW5" s="450"/>
      <c r="AX5" s="450"/>
      <c r="AY5" s="451" t="s">
        <v>80</v>
      </c>
      <c r="AZ5" s="452"/>
      <c r="BA5" s="452"/>
      <c r="BB5" s="452"/>
      <c r="BC5" s="452"/>
      <c r="BD5" s="452"/>
      <c r="BE5" s="452"/>
      <c r="BF5" s="452"/>
      <c r="BG5" s="452"/>
      <c r="BH5" s="452"/>
      <c r="BI5" s="452"/>
      <c r="BJ5" s="452"/>
      <c r="BK5" s="452"/>
      <c r="BL5" s="452"/>
      <c r="BM5" s="453"/>
      <c r="BN5" s="417">
        <v>6221047</v>
      </c>
      <c r="BO5" s="418"/>
      <c r="BP5" s="418"/>
      <c r="BQ5" s="418"/>
      <c r="BR5" s="418"/>
      <c r="BS5" s="418"/>
      <c r="BT5" s="418"/>
      <c r="BU5" s="419"/>
      <c r="BV5" s="417">
        <v>5990671</v>
      </c>
      <c r="BW5" s="418"/>
      <c r="BX5" s="418"/>
      <c r="BY5" s="418"/>
      <c r="BZ5" s="418"/>
      <c r="CA5" s="418"/>
      <c r="CB5" s="418"/>
      <c r="CC5" s="419"/>
      <c r="CD5" s="420" t="s">
        <v>81</v>
      </c>
      <c r="CE5" s="421"/>
      <c r="CF5" s="421"/>
      <c r="CG5" s="421"/>
      <c r="CH5" s="421"/>
      <c r="CI5" s="421"/>
      <c r="CJ5" s="421"/>
      <c r="CK5" s="421"/>
      <c r="CL5" s="421"/>
      <c r="CM5" s="421"/>
      <c r="CN5" s="421"/>
      <c r="CO5" s="421"/>
      <c r="CP5" s="421"/>
      <c r="CQ5" s="421"/>
      <c r="CR5" s="421"/>
      <c r="CS5" s="422"/>
      <c r="CT5" s="414">
        <v>90.3</v>
      </c>
      <c r="CU5" s="415"/>
      <c r="CV5" s="415"/>
      <c r="CW5" s="415"/>
      <c r="CX5" s="415"/>
      <c r="CY5" s="415"/>
      <c r="CZ5" s="415"/>
      <c r="DA5" s="416"/>
      <c r="DB5" s="414">
        <v>87.2</v>
      </c>
      <c r="DC5" s="415"/>
      <c r="DD5" s="415"/>
      <c r="DE5" s="415"/>
      <c r="DF5" s="415"/>
      <c r="DG5" s="415"/>
      <c r="DH5" s="415"/>
      <c r="DI5" s="416"/>
      <c r="DJ5" s="139"/>
      <c r="DK5" s="139"/>
      <c r="DL5" s="139"/>
      <c r="DM5" s="139"/>
      <c r="DN5" s="139"/>
      <c r="DO5" s="139"/>
    </row>
    <row r="6" spans="1:119" ht="18.75" customHeight="1" x14ac:dyDescent="0.15">
      <c r="A6" s="140"/>
      <c r="B6" s="423" t="s">
        <v>82</v>
      </c>
      <c r="C6" s="424"/>
      <c r="D6" s="424"/>
      <c r="E6" s="425"/>
      <c r="F6" s="425"/>
      <c r="G6" s="425"/>
      <c r="H6" s="425"/>
      <c r="I6" s="425"/>
      <c r="J6" s="425"/>
      <c r="K6" s="425"/>
      <c r="L6" s="425" t="s">
        <v>83</v>
      </c>
      <c r="M6" s="425"/>
      <c r="N6" s="425"/>
      <c r="O6" s="425"/>
      <c r="P6" s="425"/>
      <c r="Q6" s="425"/>
      <c r="R6" s="429"/>
      <c r="S6" s="429"/>
      <c r="T6" s="429"/>
      <c r="U6" s="429"/>
      <c r="V6" s="430"/>
      <c r="W6" s="433" t="s">
        <v>84</v>
      </c>
      <c r="X6" s="434"/>
      <c r="Y6" s="434"/>
      <c r="Z6" s="434"/>
      <c r="AA6" s="434"/>
      <c r="AB6" s="424"/>
      <c r="AC6" s="437" t="s">
        <v>85</v>
      </c>
      <c r="AD6" s="438"/>
      <c r="AE6" s="438"/>
      <c r="AF6" s="438"/>
      <c r="AG6" s="438"/>
      <c r="AH6" s="438"/>
      <c r="AI6" s="438"/>
      <c r="AJ6" s="438"/>
      <c r="AK6" s="438"/>
      <c r="AL6" s="439"/>
      <c r="AM6" s="446" t="s">
        <v>86</v>
      </c>
      <c r="AN6" s="447"/>
      <c r="AO6" s="447"/>
      <c r="AP6" s="447"/>
      <c r="AQ6" s="447"/>
      <c r="AR6" s="447"/>
      <c r="AS6" s="447"/>
      <c r="AT6" s="448"/>
      <c r="AU6" s="449" t="s">
        <v>79</v>
      </c>
      <c r="AV6" s="450"/>
      <c r="AW6" s="450"/>
      <c r="AX6" s="450"/>
      <c r="AY6" s="451" t="s">
        <v>87</v>
      </c>
      <c r="AZ6" s="452"/>
      <c r="BA6" s="452"/>
      <c r="BB6" s="452"/>
      <c r="BC6" s="452"/>
      <c r="BD6" s="452"/>
      <c r="BE6" s="452"/>
      <c r="BF6" s="452"/>
      <c r="BG6" s="452"/>
      <c r="BH6" s="452"/>
      <c r="BI6" s="452"/>
      <c r="BJ6" s="452"/>
      <c r="BK6" s="452"/>
      <c r="BL6" s="452"/>
      <c r="BM6" s="453"/>
      <c r="BN6" s="417">
        <v>261201</v>
      </c>
      <c r="BO6" s="418"/>
      <c r="BP6" s="418"/>
      <c r="BQ6" s="418"/>
      <c r="BR6" s="418"/>
      <c r="BS6" s="418"/>
      <c r="BT6" s="418"/>
      <c r="BU6" s="419"/>
      <c r="BV6" s="417">
        <v>350527</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95.4</v>
      </c>
      <c r="CU6" s="455"/>
      <c r="CV6" s="455"/>
      <c r="CW6" s="455"/>
      <c r="CX6" s="455"/>
      <c r="CY6" s="455"/>
      <c r="CZ6" s="455"/>
      <c r="DA6" s="456"/>
      <c r="DB6" s="454">
        <v>93</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v>1</v>
      </c>
      <c r="BO7" s="418"/>
      <c r="BP7" s="418"/>
      <c r="BQ7" s="418"/>
      <c r="BR7" s="418"/>
      <c r="BS7" s="418"/>
      <c r="BT7" s="418"/>
      <c r="BU7" s="419"/>
      <c r="BV7" s="417">
        <v>14991</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3859597</v>
      </c>
      <c r="CU7" s="418"/>
      <c r="CV7" s="418"/>
      <c r="CW7" s="418"/>
      <c r="CX7" s="418"/>
      <c r="CY7" s="418"/>
      <c r="CZ7" s="418"/>
      <c r="DA7" s="419"/>
      <c r="DB7" s="417">
        <v>3894604</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79</v>
      </c>
      <c r="AV8" s="450"/>
      <c r="AW8" s="450"/>
      <c r="AX8" s="450"/>
      <c r="AY8" s="451" t="s">
        <v>94</v>
      </c>
      <c r="AZ8" s="452"/>
      <c r="BA8" s="452"/>
      <c r="BB8" s="452"/>
      <c r="BC8" s="452"/>
      <c r="BD8" s="452"/>
      <c r="BE8" s="452"/>
      <c r="BF8" s="452"/>
      <c r="BG8" s="452"/>
      <c r="BH8" s="452"/>
      <c r="BI8" s="452"/>
      <c r="BJ8" s="452"/>
      <c r="BK8" s="452"/>
      <c r="BL8" s="452"/>
      <c r="BM8" s="453"/>
      <c r="BN8" s="417">
        <v>261200</v>
      </c>
      <c r="BO8" s="418"/>
      <c r="BP8" s="418"/>
      <c r="BQ8" s="418"/>
      <c r="BR8" s="418"/>
      <c r="BS8" s="418"/>
      <c r="BT8" s="418"/>
      <c r="BU8" s="419"/>
      <c r="BV8" s="417">
        <v>335536</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0.4</v>
      </c>
      <c r="CU8" s="458"/>
      <c r="CV8" s="458"/>
      <c r="CW8" s="458"/>
      <c r="CX8" s="458"/>
      <c r="CY8" s="458"/>
      <c r="CZ8" s="458"/>
      <c r="DA8" s="459"/>
      <c r="DB8" s="457">
        <v>0.41</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11027</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100</v>
      </c>
      <c r="AV9" s="450"/>
      <c r="AW9" s="450"/>
      <c r="AX9" s="450"/>
      <c r="AY9" s="451" t="s">
        <v>101</v>
      </c>
      <c r="AZ9" s="452"/>
      <c r="BA9" s="452"/>
      <c r="BB9" s="452"/>
      <c r="BC9" s="452"/>
      <c r="BD9" s="452"/>
      <c r="BE9" s="452"/>
      <c r="BF9" s="452"/>
      <c r="BG9" s="452"/>
      <c r="BH9" s="452"/>
      <c r="BI9" s="452"/>
      <c r="BJ9" s="452"/>
      <c r="BK9" s="452"/>
      <c r="BL9" s="452"/>
      <c r="BM9" s="453"/>
      <c r="BN9" s="417">
        <v>-74336</v>
      </c>
      <c r="BO9" s="418"/>
      <c r="BP9" s="418"/>
      <c r="BQ9" s="418"/>
      <c r="BR9" s="418"/>
      <c r="BS9" s="418"/>
      <c r="BT9" s="418"/>
      <c r="BU9" s="419"/>
      <c r="BV9" s="417">
        <v>46222</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10.7</v>
      </c>
      <c r="CU9" s="415"/>
      <c r="CV9" s="415"/>
      <c r="CW9" s="415"/>
      <c r="CX9" s="415"/>
      <c r="CY9" s="415"/>
      <c r="CZ9" s="415"/>
      <c r="DA9" s="416"/>
      <c r="DB9" s="414">
        <v>10.6</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103</v>
      </c>
      <c r="M10" s="447"/>
      <c r="N10" s="447"/>
      <c r="O10" s="447"/>
      <c r="P10" s="447"/>
      <c r="Q10" s="448"/>
      <c r="R10" s="468">
        <v>12045</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395</v>
      </c>
      <c r="BO10" s="418"/>
      <c r="BP10" s="418"/>
      <c r="BQ10" s="418"/>
      <c r="BR10" s="418"/>
      <c r="BS10" s="418"/>
      <c r="BT10" s="418"/>
      <c r="BU10" s="419"/>
      <c r="BV10" s="417">
        <v>1043</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100</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x14ac:dyDescent="0.15">
      <c r="A12" s="140"/>
      <c r="B12" s="477" t="s">
        <v>114</v>
      </c>
      <c r="C12" s="478"/>
      <c r="D12" s="478"/>
      <c r="E12" s="478"/>
      <c r="F12" s="478"/>
      <c r="G12" s="478"/>
      <c r="H12" s="478"/>
      <c r="I12" s="478"/>
      <c r="J12" s="478"/>
      <c r="K12" s="479"/>
      <c r="L12" s="486" t="s">
        <v>115</v>
      </c>
      <c r="M12" s="487"/>
      <c r="N12" s="487"/>
      <c r="O12" s="487"/>
      <c r="P12" s="487"/>
      <c r="Q12" s="488"/>
      <c r="R12" s="489">
        <v>11435</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t="s">
        <v>121</v>
      </c>
      <c r="BO12" s="418"/>
      <c r="BP12" s="418"/>
      <c r="BQ12" s="418"/>
      <c r="BR12" s="418"/>
      <c r="BS12" s="418"/>
      <c r="BT12" s="418"/>
      <c r="BU12" s="419"/>
      <c r="BV12" s="417" t="s">
        <v>121</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123</v>
      </c>
      <c r="N13" s="506"/>
      <c r="O13" s="506"/>
      <c r="P13" s="506"/>
      <c r="Q13" s="507"/>
      <c r="R13" s="498">
        <v>11349</v>
      </c>
      <c r="S13" s="499"/>
      <c r="T13" s="499"/>
      <c r="U13" s="499"/>
      <c r="V13" s="500"/>
      <c r="W13" s="433" t="s">
        <v>124</v>
      </c>
      <c r="X13" s="434"/>
      <c r="Y13" s="434"/>
      <c r="Z13" s="434"/>
      <c r="AA13" s="434"/>
      <c r="AB13" s="424"/>
      <c r="AC13" s="468">
        <v>177</v>
      </c>
      <c r="AD13" s="469"/>
      <c r="AE13" s="469"/>
      <c r="AF13" s="469"/>
      <c r="AG13" s="508"/>
      <c r="AH13" s="468">
        <v>182</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-73941</v>
      </c>
      <c r="BO13" s="418"/>
      <c r="BP13" s="418"/>
      <c r="BQ13" s="418"/>
      <c r="BR13" s="418"/>
      <c r="BS13" s="418"/>
      <c r="BT13" s="418"/>
      <c r="BU13" s="419"/>
      <c r="BV13" s="417">
        <v>47265</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9.1</v>
      </c>
      <c r="CU13" s="415"/>
      <c r="CV13" s="415"/>
      <c r="CW13" s="415"/>
      <c r="CX13" s="415"/>
      <c r="CY13" s="415"/>
      <c r="CZ13" s="415"/>
      <c r="DA13" s="416"/>
      <c r="DB13" s="414">
        <v>9.1999999999999993</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129</v>
      </c>
      <c r="M14" s="496"/>
      <c r="N14" s="496"/>
      <c r="O14" s="496"/>
      <c r="P14" s="496"/>
      <c r="Q14" s="497"/>
      <c r="R14" s="498">
        <v>11618</v>
      </c>
      <c r="S14" s="499"/>
      <c r="T14" s="499"/>
      <c r="U14" s="499"/>
      <c r="V14" s="500"/>
      <c r="W14" s="407"/>
      <c r="X14" s="408"/>
      <c r="Y14" s="408"/>
      <c r="Z14" s="408"/>
      <c r="AA14" s="408"/>
      <c r="AB14" s="397"/>
      <c r="AC14" s="501">
        <v>3.4</v>
      </c>
      <c r="AD14" s="502"/>
      <c r="AE14" s="502"/>
      <c r="AF14" s="502"/>
      <c r="AG14" s="503"/>
      <c r="AH14" s="501">
        <v>3.2</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t="s">
        <v>121</v>
      </c>
      <c r="CU14" s="513"/>
      <c r="CV14" s="513"/>
      <c r="CW14" s="513"/>
      <c r="CX14" s="513"/>
      <c r="CY14" s="513"/>
      <c r="CZ14" s="513"/>
      <c r="DA14" s="514"/>
      <c r="DB14" s="512" t="s">
        <v>121</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123</v>
      </c>
      <c r="N15" s="506"/>
      <c r="O15" s="506"/>
      <c r="P15" s="506"/>
      <c r="Q15" s="507"/>
      <c r="R15" s="498">
        <v>11546</v>
      </c>
      <c r="S15" s="499"/>
      <c r="T15" s="499"/>
      <c r="U15" s="499"/>
      <c r="V15" s="500"/>
      <c r="W15" s="433" t="s">
        <v>131</v>
      </c>
      <c r="X15" s="434"/>
      <c r="Y15" s="434"/>
      <c r="Z15" s="434"/>
      <c r="AA15" s="434"/>
      <c r="AB15" s="424"/>
      <c r="AC15" s="468">
        <v>2247</v>
      </c>
      <c r="AD15" s="469"/>
      <c r="AE15" s="469"/>
      <c r="AF15" s="469"/>
      <c r="AG15" s="508"/>
      <c r="AH15" s="468">
        <v>2444</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1319249</v>
      </c>
      <c r="BO15" s="381"/>
      <c r="BP15" s="381"/>
      <c r="BQ15" s="381"/>
      <c r="BR15" s="381"/>
      <c r="BS15" s="381"/>
      <c r="BT15" s="381"/>
      <c r="BU15" s="382"/>
      <c r="BV15" s="380">
        <v>1328848</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42.5</v>
      </c>
      <c r="AD16" s="502"/>
      <c r="AE16" s="502"/>
      <c r="AF16" s="502"/>
      <c r="AG16" s="503"/>
      <c r="AH16" s="501">
        <v>43</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3293242</v>
      </c>
      <c r="BO16" s="418"/>
      <c r="BP16" s="418"/>
      <c r="BQ16" s="418"/>
      <c r="BR16" s="418"/>
      <c r="BS16" s="418"/>
      <c r="BT16" s="418"/>
      <c r="BU16" s="419"/>
      <c r="BV16" s="417">
        <v>3296272</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137</v>
      </c>
      <c r="N17" s="522"/>
      <c r="O17" s="522"/>
      <c r="P17" s="522"/>
      <c r="Q17" s="523"/>
      <c r="R17" s="518" t="s">
        <v>138</v>
      </c>
      <c r="S17" s="519"/>
      <c r="T17" s="519"/>
      <c r="U17" s="519"/>
      <c r="V17" s="520"/>
      <c r="W17" s="433" t="s">
        <v>139</v>
      </c>
      <c r="X17" s="434"/>
      <c r="Y17" s="434"/>
      <c r="Z17" s="434"/>
      <c r="AA17" s="434"/>
      <c r="AB17" s="424"/>
      <c r="AC17" s="468">
        <v>2858</v>
      </c>
      <c r="AD17" s="469"/>
      <c r="AE17" s="469"/>
      <c r="AF17" s="469"/>
      <c r="AG17" s="508"/>
      <c r="AH17" s="468">
        <v>3064</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1681671</v>
      </c>
      <c r="BO17" s="418"/>
      <c r="BP17" s="418"/>
      <c r="BQ17" s="418"/>
      <c r="BR17" s="418"/>
      <c r="BS17" s="418"/>
      <c r="BT17" s="418"/>
      <c r="BU17" s="419"/>
      <c r="BV17" s="417">
        <v>1677565</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141</v>
      </c>
      <c r="C18" s="460"/>
      <c r="D18" s="460"/>
      <c r="E18" s="529"/>
      <c r="F18" s="529"/>
      <c r="G18" s="529"/>
      <c r="H18" s="529"/>
      <c r="I18" s="529"/>
      <c r="J18" s="529"/>
      <c r="K18" s="529"/>
      <c r="L18" s="530">
        <v>128.79</v>
      </c>
      <c r="M18" s="530"/>
      <c r="N18" s="530"/>
      <c r="O18" s="530"/>
      <c r="P18" s="530"/>
      <c r="Q18" s="530"/>
      <c r="R18" s="531"/>
      <c r="S18" s="531"/>
      <c r="T18" s="531"/>
      <c r="U18" s="531"/>
      <c r="V18" s="532"/>
      <c r="W18" s="435"/>
      <c r="X18" s="436"/>
      <c r="Y18" s="436"/>
      <c r="Z18" s="436"/>
      <c r="AA18" s="436"/>
      <c r="AB18" s="427"/>
      <c r="AC18" s="533">
        <v>54.1</v>
      </c>
      <c r="AD18" s="534"/>
      <c r="AE18" s="534"/>
      <c r="AF18" s="534"/>
      <c r="AG18" s="535"/>
      <c r="AH18" s="533">
        <v>53.8</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3522646</v>
      </c>
      <c r="BO18" s="418"/>
      <c r="BP18" s="418"/>
      <c r="BQ18" s="418"/>
      <c r="BR18" s="418"/>
      <c r="BS18" s="418"/>
      <c r="BT18" s="418"/>
      <c r="BU18" s="419"/>
      <c r="BV18" s="417">
        <v>3503582</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143</v>
      </c>
      <c r="C19" s="460"/>
      <c r="D19" s="460"/>
      <c r="E19" s="529"/>
      <c r="F19" s="529"/>
      <c r="G19" s="529"/>
      <c r="H19" s="529"/>
      <c r="I19" s="529"/>
      <c r="J19" s="529"/>
      <c r="K19" s="529"/>
      <c r="L19" s="537">
        <v>86</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4812990</v>
      </c>
      <c r="BO19" s="418"/>
      <c r="BP19" s="418"/>
      <c r="BQ19" s="418"/>
      <c r="BR19" s="418"/>
      <c r="BS19" s="418"/>
      <c r="BT19" s="418"/>
      <c r="BU19" s="419"/>
      <c r="BV19" s="417">
        <v>4921469</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145</v>
      </c>
      <c r="C20" s="460"/>
      <c r="D20" s="460"/>
      <c r="E20" s="529"/>
      <c r="F20" s="529"/>
      <c r="G20" s="529"/>
      <c r="H20" s="529"/>
      <c r="I20" s="529"/>
      <c r="J20" s="529"/>
      <c r="K20" s="529"/>
      <c r="L20" s="537">
        <v>3892</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3313864</v>
      </c>
      <c r="BO23" s="418"/>
      <c r="BP23" s="418"/>
      <c r="BQ23" s="418"/>
      <c r="BR23" s="418"/>
      <c r="BS23" s="418"/>
      <c r="BT23" s="418"/>
      <c r="BU23" s="419"/>
      <c r="BV23" s="417">
        <v>3326238</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154</v>
      </c>
      <c r="F24" s="447"/>
      <c r="G24" s="447"/>
      <c r="H24" s="447"/>
      <c r="I24" s="447"/>
      <c r="J24" s="447"/>
      <c r="K24" s="448"/>
      <c r="L24" s="468">
        <v>1</v>
      </c>
      <c r="M24" s="469"/>
      <c r="N24" s="469"/>
      <c r="O24" s="469"/>
      <c r="P24" s="508"/>
      <c r="Q24" s="468">
        <v>6950</v>
      </c>
      <c r="R24" s="469"/>
      <c r="S24" s="469"/>
      <c r="T24" s="469"/>
      <c r="U24" s="469"/>
      <c r="V24" s="508"/>
      <c r="W24" s="563"/>
      <c r="X24" s="551"/>
      <c r="Y24" s="552"/>
      <c r="Z24" s="467" t="s">
        <v>155</v>
      </c>
      <c r="AA24" s="447"/>
      <c r="AB24" s="447"/>
      <c r="AC24" s="447"/>
      <c r="AD24" s="447"/>
      <c r="AE24" s="447"/>
      <c r="AF24" s="447"/>
      <c r="AG24" s="448"/>
      <c r="AH24" s="468">
        <v>150</v>
      </c>
      <c r="AI24" s="469"/>
      <c r="AJ24" s="469"/>
      <c r="AK24" s="469"/>
      <c r="AL24" s="508"/>
      <c r="AM24" s="468">
        <v>430050</v>
      </c>
      <c r="AN24" s="469"/>
      <c r="AO24" s="469"/>
      <c r="AP24" s="469"/>
      <c r="AQ24" s="469"/>
      <c r="AR24" s="508"/>
      <c r="AS24" s="468">
        <v>2867</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2151269</v>
      </c>
      <c r="BO24" s="418"/>
      <c r="BP24" s="418"/>
      <c r="BQ24" s="418"/>
      <c r="BR24" s="418"/>
      <c r="BS24" s="418"/>
      <c r="BT24" s="418"/>
      <c r="BU24" s="419"/>
      <c r="BV24" s="417">
        <v>1927780</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157</v>
      </c>
      <c r="F25" s="447"/>
      <c r="G25" s="447"/>
      <c r="H25" s="447"/>
      <c r="I25" s="447"/>
      <c r="J25" s="447"/>
      <c r="K25" s="448"/>
      <c r="L25" s="468">
        <v>1</v>
      </c>
      <c r="M25" s="469"/>
      <c r="N25" s="469"/>
      <c r="O25" s="469"/>
      <c r="P25" s="508"/>
      <c r="Q25" s="468">
        <v>5700</v>
      </c>
      <c r="R25" s="469"/>
      <c r="S25" s="469"/>
      <c r="T25" s="469"/>
      <c r="U25" s="469"/>
      <c r="V25" s="508"/>
      <c r="W25" s="563"/>
      <c r="X25" s="551"/>
      <c r="Y25" s="552"/>
      <c r="Z25" s="467" t="s">
        <v>158</v>
      </c>
      <c r="AA25" s="447"/>
      <c r="AB25" s="447"/>
      <c r="AC25" s="447"/>
      <c r="AD25" s="447"/>
      <c r="AE25" s="447"/>
      <c r="AF25" s="447"/>
      <c r="AG25" s="448"/>
      <c r="AH25" s="468" t="s">
        <v>121</v>
      </c>
      <c r="AI25" s="469"/>
      <c r="AJ25" s="469"/>
      <c r="AK25" s="469"/>
      <c r="AL25" s="508"/>
      <c r="AM25" s="468" t="s">
        <v>121</v>
      </c>
      <c r="AN25" s="469"/>
      <c r="AO25" s="469"/>
      <c r="AP25" s="469"/>
      <c r="AQ25" s="469"/>
      <c r="AR25" s="508"/>
      <c r="AS25" s="468" t="s">
        <v>121</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v>10081</v>
      </c>
      <c r="BO25" s="381"/>
      <c r="BP25" s="381"/>
      <c r="BQ25" s="381"/>
      <c r="BR25" s="381"/>
      <c r="BS25" s="381"/>
      <c r="BT25" s="381"/>
      <c r="BU25" s="382"/>
      <c r="BV25" s="380">
        <v>34621</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160</v>
      </c>
      <c r="F26" s="447"/>
      <c r="G26" s="447"/>
      <c r="H26" s="447"/>
      <c r="I26" s="447"/>
      <c r="J26" s="447"/>
      <c r="K26" s="448"/>
      <c r="L26" s="468">
        <v>1</v>
      </c>
      <c r="M26" s="469"/>
      <c r="N26" s="469"/>
      <c r="O26" s="469"/>
      <c r="P26" s="508"/>
      <c r="Q26" s="468">
        <v>5300</v>
      </c>
      <c r="R26" s="469"/>
      <c r="S26" s="469"/>
      <c r="T26" s="469"/>
      <c r="U26" s="469"/>
      <c r="V26" s="508"/>
      <c r="W26" s="563"/>
      <c r="X26" s="551"/>
      <c r="Y26" s="552"/>
      <c r="Z26" s="467" t="s">
        <v>161</v>
      </c>
      <c r="AA26" s="573"/>
      <c r="AB26" s="573"/>
      <c r="AC26" s="573"/>
      <c r="AD26" s="573"/>
      <c r="AE26" s="573"/>
      <c r="AF26" s="573"/>
      <c r="AG26" s="574"/>
      <c r="AH26" s="468" t="s">
        <v>121</v>
      </c>
      <c r="AI26" s="469"/>
      <c r="AJ26" s="469"/>
      <c r="AK26" s="469"/>
      <c r="AL26" s="508"/>
      <c r="AM26" s="468" t="s">
        <v>121</v>
      </c>
      <c r="AN26" s="469"/>
      <c r="AO26" s="469"/>
      <c r="AP26" s="469"/>
      <c r="AQ26" s="469"/>
      <c r="AR26" s="508"/>
      <c r="AS26" s="468" t="s">
        <v>121</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163</v>
      </c>
      <c r="F27" s="447"/>
      <c r="G27" s="447"/>
      <c r="H27" s="447"/>
      <c r="I27" s="447"/>
      <c r="J27" s="447"/>
      <c r="K27" s="448"/>
      <c r="L27" s="468">
        <v>1</v>
      </c>
      <c r="M27" s="469"/>
      <c r="N27" s="469"/>
      <c r="O27" s="469"/>
      <c r="P27" s="508"/>
      <c r="Q27" s="468">
        <v>3000</v>
      </c>
      <c r="R27" s="469"/>
      <c r="S27" s="469"/>
      <c r="T27" s="469"/>
      <c r="U27" s="469"/>
      <c r="V27" s="508"/>
      <c r="W27" s="563"/>
      <c r="X27" s="551"/>
      <c r="Y27" s="552"/>
      <c r="Z27" s="467" t="s">
        <v>164</v>
      </c>
      <c r="AA27" s="447"/>
      <c r="AB27" s="447"/>
      <c r="AC27" s="447"/>
      <c r="AD27" s="447"/>
      <c r="AE27" s="447"/>
      <c r="AF27" s="447"/>
      <c r="AG27" s="448"/>
      <c r="AH27" s="468" t="s">
        <v>121</v>
      </c>
      <c r="AI27" s="469"/>
      <c r="AJ27" s="469"/>
      <c r="AK27" s="469"/>
      <c r="AL27" s="508"/>
      <c r="AM27" s="468" t="s">
        <v>121</v>
      </c>
      <c r="AN27" s="469"/>
      <c r="AO27" s="469"/>
      <c r="AP27" s="469"/>
      <c r="AQ27" s="469"/>
      <c r="AR27" s="508"/>
      <c r="AS27" s="468" t="s">
        <v>121</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v>266876</v>
      </c>
      <c r="BO27" s="587"/>
      <c r="BP27" s="587"/>
      <c r="BQ27" s="587"/>
      <c r="BR27" s="587"/>
      <c r="BS27" s="587"/>
      <c r="BT27" s="587"/>
      <c r="BU27" s="588"/>
      <c r="BV27" s="586">
        <v>266876</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166</v>
      </c>
      <c r="F28" s="447"/>
      <c r="G28" s="447"/>
      <c r="H28" s="447"/>
      <c r="I28" s="447"/>
      <c r="J28" s="447"/>
      <c r="K28" s="448"/>
      <c r="L28" s="468">
        <v>1</v>
      </c>
      <c r="M28" s="469"/>
      <c r="N28" s="469"/>
      <c r="O28" s="469"/>
      <c r="P28" s="508"/>
      <c r="Q28" s="468">
        <v>2300</v>
      </c>
      <c r="R28" s="469"/>
      <c r="S28" s="469"/>
      <c r="T28" s="469"/>
      <c r="U28" s="469"/>
      <c r="V28" s="508"/>
      <c r="W28" s="563"/>
      <c r="X28" s="551"/>
      <c r="Y28" s="552"/>
      <c r="Z28" s="467" t="s">
        <v>167</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772530</v>
      </c>
      <c r="BO28" s="381"/>
      <c r="BP28" s="381"/>
      <c r="BQ28" s="381"/>
      <c r="BR28" s="381"/>
      <c r="BS28" s="381"/>
      <c r="BT28" s="381"/>
      <c r="BU28" s="382"/>
      <c r="BV28" s="380">
        <v>772135</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170</v>
      </c>
      <c r="F29" s="447"/>
      <c r="G29" s="447"/>
      <c r="H29" s="447"/>
      <c r="I29" s="447"/>
      <c r="J29" s="447"/>
      <c r="K29" s="448"/>
      <c r="L29" s="468">
        <v>8</v>
      </c>
      <c r="M29" s="469"/>
      <c r="N29" s="469"/>
      <c r="O29" s="469"/>
      <c r="P29" s="508"/>
      <c r="Q29" s="468">
        <v>2200</v>
      </c>
      <c r="R29" s="469"/>
      <c r="S29" s="469"/>
      <c r="T29" s="469"/>
      <c r="U29" s="469"/>
      <c r="V29" s="508"/>
      <c r="W29" s="564"/>
      <c r="X29" s="565"/>
      <c r="Y29" s="566"/>
      <c r="Z29" s="467" t="s">
        <v>171</v>
      </c>
      <c r="AA29" s="447"/>
      <c r="AB29" s="447"/>
      <c r="AC29" s="447"/>
      <c r="AD29" s="447"/>
      <c r="AE29" s="447"/>
      <c r="AF29" s="447"/>
      <c r="AG29" s="448"/>
      <c r="AH29" s="468">
        <v>150</v>
      </c>
      <c r="AI29" s="469"/>
      <c r="AJ29" s="469"/>
      <c r="AK29" s="469"/>
      <c r="AL29" s="508"/>
      <c r="AM29" s="468">
        <v>430050</v>
      </c>
      <c r="AN29" s="469"/>
      <c r="AO29" s="469"/>
      <c r="AP29" s="469"/>
      <c r="AQ29" s="469"/>
      <c r="AR29" s="508"/>
      <c r="AS29" s="468">
        <v>2867</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74798</v>
      </c>
      <c r="BO29" s="418"/>
      <c r="BP29" s="418"/>
      <c r="BQ29" s="418"/>
      <c r="BR29" s="418"/>
      <c r="BS29" s="418"/>
      <c r="BT29" s="418"/>
      <c r="BU29" s="419"/>
      <c r="BV29" s="417">
        <v>74778</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95.4</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1101419</v>
      </c>
      <c r="BO30" s="587"/>
      <c r="BP30" s="587"/>
      <c r="BQ30" s="587"/>
      <c r="BR30" s="587"/>
      <c r="BS30" s="587"/>
      <c r="BT30" s="587"/>
      <c r="BU30" s="588"/>
      <c r="BV30" s="586">
        <v>1083316</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5</v>
      </c>
      <c r="AN34" s="598"/>
      <c r="AO34" s="599" t="str">
        <f>IF('各会計、関係団体の財政状況及び健全化判断比率'!B31="","",'各会計、関係団体の財政状況及び健全化判断比率'!B31)</f>
        <v>水道事業会計</v>
      </c>
      <c r="AP34" s="599"/>
      <c r="AQ34" s="599"/>
      <c r="AR34" s="599"/>
      <c r="AS34" s="599"/>
      <c r="AT34" s="599"/>
      <c r="AU34" s="599"/>
      <c r="AV34" s="599"/>
      <c r="AW34" s="599"/>
      <c r="AX34" s="599"/>
      <c r="AY34" s="599"/>
      <c r="AZ34" s="599"/>
      <c r="BA34" s="599"/>
      <c r="BB34" s="599"/>
      <c r="BC34" s="599"/>
      <c r="BD34" s="167"/>
      <c r="BE34" s="598">
        <f>IF(BG34="","",MAX(C34:D43,U34:V43,AM34:AN43)+1)</f>
        <v>6</v>
      </c>
      <c r="BF34" s="598"/>
      <c r="BG34" s="599" t="str">
        <f>IF('各会計、関係団体の財政状況及び健全化判断比率'!B32="","",'各会計、関係団体の財政状況及び健全化判断比率'!B32)</f>
        <v>簡易水道事業特別会計</v>
      </c>
      <c r="BH34" s="599"/>
      <c r="BI34" s="599"/>
      <c r="BJ34" s="599"/>
      <c r="BK34" s="599"/>
      <c r="BL34" s="599"/>
      <c r="BM34" s="599"/>
      <c r="BN34" s="599"/>
      <c r="BO34" s="599"/>
      <c r="BP34" s="599"/>
      <c r="BQ34" s="599"/>
      <c r="BR34" s="599"/>
      <c r="BS34" s="599"/>
      <c r="BT34" s="599"/>
      <c r="BU34" s="599"/>
      <c r="BV34" s="167"/>
      <c r="BW34" s="598">
        <f>IF(BY34="","",MAX(C34:D43,U34:V43,AM34:AN43,BE34:BF43)+1)</f>
        <v>9</v>
      </c>
      <c r="BX34" s="598"/>
      <c r="BY34" s="599" t="str">
        <f>IF('各会計、関係団体の財政状況及び健全化判断比率'!B68="","",'各会計、関係団体の財政状況及び健全化判断比率'!B68)</f>
        <v>可茂衛生施設利用組合</v>
      </c>
      <c r="BZ34" s="599"/>
      <c r="CA34" s="599"/>
      <c r="CB34" s="599"/>
      <c r="CC34" s="599"/>
      <c r="CD34" s="599"/>
      <c r="CE34" s="599"/>
      <c r="CF34" s="599"/>
      <c r="CG34" s="599"/>
      <c r="CH34" s="599"/>
      <c r="CI34" s="599"/>
      <c r="CJ34" s="599"/>
      <c r="CK34" s="599"/>
      <c r="CL34" s="599"/>
      <c r="CM34" s="599"/>
      <c r="CN34" s="167"/>
      <c r="CO34" s="598">
        <f>IF(CQ34="","",MAX(C34:D43,U34:V43,AM34:AN43,BE34:BF43,BW34:BX43)+1)</f>
        <v>19</v>
      </c>
      <c r="CP34" s="598"/>
      <c r="CQ34" s="599" t="str">
        <f>IF('各会計、関係団体の財政状況及び健全化判断比率'!BS7="","",'各会計、関係団体の財政状況及び健全化判断比率'!BS7)</f>
        <v>八百津町土地開発公社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v>
      </c>
      <c r="DH34" s="600"/>
      <c r="DI34" s="171"/>
      <c r="DJ34" s="139"/>
      <c r="DK34" s="139"/>
      <c r="DL34" s="139"/>
      <c r="DM34" s="139"/>
      <c r="DN34" s="139"/>
      <c r="DO34" s="139"/>
    </row>
    <row r="35" spans="1:119" ht="32.25" customHeight="1" x14ac:dyDescent="0.15">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7</v>
      </c>
      <c r="BF35" s="598"/>
      <c r="BG35" s="599" t="str">
        <f>IF('各会計、関係団体の財政状況及び健全化判断比率'!B33="","",'各会計、関係団体の財政状況及び健全化判断比率'!B33)</f>
        <v>公共下水道事業特別会計</v>
      </c>
      <c r="BH35" s="599"/>
      <c r="BI35" s="599"/>
      <c r="BJ35" s="599"/>
      <c r="BK35" s="599"/>
      <c r="BL35" s="599"/>
      <c r="BM35" s="599"/>
      <c r="BN35" s="599"/>
      <c r="BO35" s="599"/>
      <c r="BP35" s="599"/>
      <c r="BQ35" s="599"/>
      <c r="BR35" s="599"/>
      <c r="BS35" s="599"/>
      <c r="BT35" s="599"/>
      <c r="BU35" s="599"/>
      <c r="BV35" s="167"/>
      <c r="BW35" s="598">
        <f t="shared" ref="BW35:BW43" si="2">IF(BY35="","",BW34+1)</f>
        <v>10</v>
      </c>
      <c r="BX35" s="598"/>
      <c r="BY35" s="599" t="str">
        <f>IF('各会計、関係団体の財政状況及び健全化判断比率'!B69="","",'各会計、関係団体の財政状況及び健全化判断比率'!B69)</f>
        <v>岐阜県市町村会館組合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f t="shared" si="1"/>
        <v>8</v>
      </c>
      <c r="BF36" s="598"/>
      <c r="BG36" s="599" t="str">
        <f>IF('各会計、関係団体の財政状況及び健全化判断比率'!B34="","",'各会計、関係団体の財政状況及び健全化判断比率'!B34)</f>
        <v>農業集落排水事業特別会計</v>
      </c>
      <c r="BH36" s="599"/>
      <c r="BI36" s="599"/>
      <c r="BJ36" s="599"/>
      <c r="BK36" s="599"/>
      <c r="BL36" s="599"/>
      <c r="BM36" s="599"/>
      <c r="BN36" s="599"/>
      <c r="BO36" s="599"/>
      <c r="BP36" s="599"/>
      <c r="BQ36" s="599"/>
      <c r="BR36" s="599"/>
      <c r="BS36" s="599"/>
      <c r="BT36" s="599"/>
      <c r="BU36" s="599"/>
      <c r="BV36" s="167"/>
      <c r="BW36" s="598">
        <f t="shared" si="2"/>
        <v>11</v>
      </c>
      <c r="BX36" s="598"/>
      <c r="BY36" s="599" t="str">
        <f>IF('各会計、関係団体の財政状況及び健全化判断比率'!B70="","",'各会計、関係団体の財政状況及び健全化判断比率'!B70)</f>
        <v>岐阜県市町村職員退職手当組合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12</v>
      </c>
      <c r="BX37" s="598"/>
      <c r="BY37" s="599" t="str">
        <f>IF('各会計、関係団体の財政状況及び健全化判断比率'!B71="","",'各会計、関係団体の財政状況及び健全化判断比率'!B71)</f>
        <v>可茂消防事務組合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13</v>
      </c>
      <c r="BX38" s="598"/>
      <c r="BY38" s="599" t="str">
        <f>IF('各会計、関係団体の財政状況及び健全化判断比率'!B72="","",'各会計、関係団体の財政状況及び健全化判断比率'!B72)</f>
        <v>岐阜地域児童発達支援センター組合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14</v>
      </c>
      <c r="BX39" s="598"/>
      <c r="BY39" s="599" t="str">
        <f>IF('各会計、関係団体の財政状況及び健全化判断比率'!B73="","",'各会計、関係団体の財政状況及び健全化判断比率'!B73)</f>
        <v>可茂広域行政事務組合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15</v>
      </c>
      <c r="BX40" s="598"/>
      <c r="BY40" s="599" t="str">
        <f>IF('各会計、関係団体の財政状況及び健全化判断比率'!B74="","",'各会計、関係団体の財政状況及び健全化判断比率'!B74)</f>
        <v>中濃地域農業共済事務組合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16</v>
      </c>
      <c r="BX41" s="598"/>
      <c r="BY41" s="599" t="str">
        <f>IF('各会計、関係団体の財政状況及び健全化判断比率'!B75="","",'各会計、関係団体の財政状況及び健全化判断比率'!B75)</f>
        <v>岐阜県後期高齢者医療広域連合（一般会計）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17</v>
      </c>
      <c r="BX42" s="598"/>
      <c r="BY42" s="599" t="str">
        <f>IF('各会計、関係団体の財政状況及び健全化判断比率'!B76="","",'各会計、関係団体の財政状況及び健全化判断比率'!B76)</f>
        <v>岐阜県後期高齢者医療広域連合（特別会計）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18</v>
      </c>
      <c r="BX43" s="598"/>
      <c r="BY43" s="599" t="str">
        <f>IF('各会計、関係団体の財政状況及び健全化判断比率'!B77="","",'各会計、関係団体の財政状況及び健全化判断比率'!B77)</f>
        <v>可茂公設地方卸売市場組合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527</v>
      </c>
      <c r="G33" s="29" t="s">
        <v>528</v>
      </c>
      <c r="H33" s="29" t="s">
        <v>529</v>
      </c>
      <c r="I33" s="29" t="s">
        <v>530</v>
      </c>
      <c r="J33" s="30" t="s">
        <v>531</v>
      </c>
      <c r="K33" s="22"/>
      <c r="L33" s="22"/>
      <c r="M33" s="22"/>
      <c r="N33" s="22"/>
      <c r="O33" s="22"/>
      <c r="P33" s="22"/>
    </row>
    <row r="34" spans="1:16" ht="39" customHeight="1" x14ac:dyDescent="0.15">
      <c r="A34" s="22"/>
      <c r="B34" s="31"/>
      <c r="C34" s="1184" t="s">
        <v>536</v>
      </c>
      <c r="D34" s="1184"/>
      <c r="E34" s="1185"/>
      <c r="F34" s="32">
        <v>20.440000000000001</v>
      </c>
      <c r="G34" s="33">
        <v>17.03</v>
      </c>
      <c r="H34" s="33">
        <v>9.11</v>
      </c>
      <c r="I34" s="33">
        <v>9.31</v>
      </c>
      <c r="J34" s="34">
        <v>12.27</v>
      </c>
      <c r="K34" s="22"/>
      <c r="L34" s="22"/>
      <c r="M34" s="22"/>
      <c r="N34" s="22"/>
      <c r="O34" s="22"/>
      <c r="P34" s="22"/>
    </row>
    <row r="35" spans="1:16" ht="39" customHeight="1" x14ac:dyDescent="0.15">
      <c r="A35" s="22"/>
      <c r="B35" s="35"/>
      <c r="C35" s="1178" t="s">
        <v>537</v>
      </c>
      <c r="D35" s="1179"/>
      <c r="E35" s="1180"/>
      <c r="F35" s="36">
        <v>10.36</v>
      </c>
      <c r="G35" s="37">
        <v>9.27</v>
      </c>
      <c r="H35" s="37">
        <v>7.66</v>
      </c>
      <c r="I35" s="37">
        <v>8.56</v>
      </c>
      <c r="J35" s="38">
        <v>5.85</v>
      </c>
      <c r="K35" s="22"/>
      <c r="L35" s="22"/>
      <c r="M35" s="22"/>
      <c r="N35" s="22"/>
      <c r="O35" s="22"/>
      <c r="P35" s="22"/>
    </row>
    <row r="36" spans="1:16" ht="39" customHeight="1" x14ac:dyDescent="0.15">
      <c r="A36" s="22"/>
      <c r="B36" s="35"/>
      <c r="C36" s="1178" t="s">
        <v>538</v>
      </c>
      <c r="D36" s="1179"/>
      <c r="E36" s="1180"/>
      <c r="F36" s="36">
        <v>7.0000000000000007E-2</v>
      </c>
      <c r="G36" s="37">
        <v>0.84</v>
      </c>
      <c r="H36" s="37">
        <v>0.97</v>
      </c>
      <c r="I36" s="37">
        <v>1.56</v>
      </c>
      <c r="J36" s="38">
        <v>1.47</v>
      </c>
      <c r="K36" s="22"/>
      <c r="L36" s="22"/>
      <c r="M36" s="22"/>
      <c r="N36" s="22"/>
      <c r="O36" s="22"/>
      <c r="P36" s="22"/>
    </row>
    <row r="37" spans="1:16" ht="39" customHeight="1" x14ac:dyDescent="0.15">
      <c r="A37" s="22"/>
      <c r="B37" s="35"/>
      <c r="C37" s="1178" t="s">
        <v>539</v>
      </c>
      <c r="D37" s="1179"/>
      <c r="E37" s="1180"/>
      <c r="F37" s="36">
        <v>1.82</v>
      </c>
      <c r="G37" s="37">
        <v>0.15</v>
      </c>
      <c r="H37" s="37">
        <v>0.19</v>
      </c>
      <c r="I37" s="37">
        <v>1.44</v>
      </c>
      <c r="J37" s="38">
        <v>1.01</v>
      </c>
      <c r="K37" s="22"/>
      <c r="L37" s="22"/>
      <c r="M37" s="22"/>
      <c r="N37" s="22"/>
      <c r="O37" s="22"/>
      <c r="P37" s="22"/>
    </row>
    <row r="38" spans="1:16" ht="39" customHeight="1" x14ac:dyDescent="0.15">
      <c r="A38" s="22"/>
      <c r="B38" s="35"/>
      <c r="C38" s="1178" t="s">
        <v>540</v>
      </c>
      <c r="D38" s="1179"/>
      <c r="E38" s="1180"/>
      <c r="F38" s="36">
        <v>0.13</v>
      </c>
      <c r="G38" s="37">
        <v>0.09</v>
      </c>
      <c r="H38" s="37">
        <v>0.1</v>
      </c>
      <c r="I38" s="37">
        <v>0.1</v>
      </c>
      <c r="J38" s="38">
        <v>0.1</v>
      </c>
      <c r="K38" s="22"/>
      <c r="L38" s="22"/>
      <c r="M38" s="22"/>
      <c r="N38" s="22"/>
      <c r="O38" s="22"/>
      <c r="P38" s="22"/>
    </row>
    <row r="39" spans="1:16" ht="39" customHeight="1" x14ac:dyDescent="0.15">
      <c r="A39" s="22"/>
      <c r="B39" s="35"/>
      <c r="C39" s="1178" t="s">
        <v>541</v>
      </c>
      <c r="D39" s="1179"/>
      <c r="E39" s="1180"/>
      <c r="F39" s="36">
        <v>0.01</v>
      </c>
      <c r="G39" s="37">
        <v>0.01</v>
      </c>
      <c r="H39" s="37">
        <v>0.01</v>
      </c>
      <c r="I39" s="37">
        <v>0.01</v>
      </c>
      <c r="J39" s="38">
        <v>0.01</v>
      </c>
      <c r="K39" s="22"/>
      <c r="L39" s="22"/>
      <c r="M39" s="22"/>
      <c r="N39" s="22"/>
      <c r="O39" s="22"/>
      <c r="P39" s="22"/>
    </row>
    <row r="40" spans="1:16" ht="39" customHeight="1" x14ac:dyDescent="0.15">
      <c r="A40" s="22"/>
      <c r="B40" s="35"/>
      <c r="C40" s="1178" t="s">
        <v>542</v>
      </c>
      <c r="D40" s="1179"/>
      <c r="E40" s="1180"/>
      <c r="F40" s="36">
        <v>0.01</v>
      </c>
      <c r="G40" s="37">
        <v>0.01</v>
      </c>
      <c r="H40" s="37">
        <v>0.01</v>
      </c>
      <c r="I40" s="37">
        <v>0.01</v>
      </c>
      <c r="J40" s="38">
        <v>0.01</v>
      </c>
      <c r="K40" s="22"/>
      <c r="L40" s="22"/>
      <c r="M40" s="22"/>
      <c r="N40" s="22"/>
      <c r="O40" s="22"/>
      <c r="P40" s="22"/>
    </row>
    <row r="41" spans="1:16" ht="39" customHeight="1" x14ac:dyDescent="0.15">
      <c r="A41" s="22"/>
      <c r="B41" s="35"/>
      <c r="C41" s="1178" t="s">
        <v>543</v>
      </c>
      <c r="D41" s="1179"/>
      <c r="E41" s="1180"/>
      <c r="F41" s="36">
        <v>0.01</v>
      </c>
      <c r="G41" s="37">
        <v>0.01</v>
      </c>
      <c r="H41" s="37">
        <v>0.01</v>
      </c>
      <c r="I41" s="37">
        <v>0.01</v>
      </c>
      <c r="J41" s="38">
        <v>0</v>
      </c>
      <c r="K41" s="22"/>
      <c r="L41" s="22"/>
      <c r="M41" s="22"/>
      <c r="N41" s="22"/>
      <c r="O41" s="22"/>
      <c r="P41" s="22"/>
    </row>
    <row r="42" spans="1:16" ht="39" customHeight="1" x14ac:dyDescent="0.15">
      <c r="A42" s="22"/>
      <c r="B42" s="39"/>
      <c r="C42" s="1178" t="s">
        <v>544</v>
      </c>
      <c r="D42" s="1179"/>
      <c r="E42" s="1180"/>
      <c r="F42" s="36" t="s">
        <v>488</v>
      </c>
      <c r="G42" s="37" t="s">
        <v>488</v>
      </c>
      <c r="H42" s="37" t="s">
        <v>488</v>
      </c>
      <c r="I42" s="37" t="s">
        <v>488</v>
      </c>
      <c r="J42" s="38" t="s">
        <v>488</v>
      </c>
      <c r="K42" s="22"/>
      <c r="L42" s="22"/>
      <c r="M42" s="22"/>
      <c r="N42" s="22"/>
      <c r="O42" s="22"/>
      <c r="P42" s="22"/>
    </row>
    <row r="43" spans="1:16" ht="39" customHeight="1" thickBot="1" x14ac:dyDescent="0.2">
      <c r="A43" s="22"/>
      <c r="B43" s="40"/>
      <c r="C43" s="1181" t="s">
        <v>545</v>
      </c>
      <c r="D43" s="1182"/>
      <c r="E43" s="1183"/>
      <c r="F43" s="41" t="s">
        <v>488</v>
      </c>
      <c r="G43" s="42" t="s">
        <v>488</v>
      </c>
      <c r="H43" s="42" t="s">
        <v>488</v>
      </c>
      <c r="I43" s="42" t="s">
        <v>488</v>
      </c>
      <c r="J43" s="43" t="s">
        <v>488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527</v>
      </c>
      <c r="L44" s="56" t="s">
        <v>528</v>
      </c>
      <c r="M44" s="56" t="s">
        <v>529</v>
      </c>
      <c r="N44" s="56" t="s">
        <v>530</v>
      </c>
      <c r="O44" s="57" t="s">
        <v>531</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583</v>
      </c>
      <c r="L45" s="60">
        <v>570</v>
      </c>
      <c r="M45" s="60">
        <v>579</v>
      </c>
      <c r="N45" s="60">
        <v>541</v>
      </c>
      <c r="O45" s="61">
        <v>534</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488</v>
      </c>
      <c r="L46" s="64" t="s">
        <v>488</v>
      </c>
      <c r="M46" s="64" t="s">
        <v>488</v>
      </c>
      <c r="N46" s="64" t="s">
        <v>488</v>
      </c>
      <c r="O46" s="65" t="s">
        <v>488</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488</v>
      </c>
      <c r="L47" s="64" t="s">
        <v>488</v>
      </c>
      <c r="M47" s="64" t="s">
        <v>488</v>
      </c>
      <c r="N47" s="64" t="s">
        <v>488</v>
      </c>
      <c r="O47" s="65" t="s">
        <v>488</v>
      </c>
      <c r="P47" s="48"/>
      <c r="Q47" s="48"/>
      <c r="R47" s="48"/>
      <c r="S47" s="48"/>
      <c r="T47" s="48"/>
      <c r="U47" s="48"/>
    </row>
    <row r="48" spans="1:21" ht="30.75" customHeight="1" x14ac:dyDescent="0.15">
      <c r="A48" s="48"/>
      <c r="B48" s="1196"/>
      <c r="C48" s="1197"/>
      <c r="D48" s="62"/>
      <c r="E48" s="1188" t="s">
        <v>15</v>
      </c>
      <c r="F48" s="1188"/>
      <c r="G48" s="1188"/>
      <c r="H48" s="1188"/>
      <c r="I48" s="1188"/>
      <c r="J48" s="1189"/>
      <c r="K48" s="63">
        <v>287</v>
      </c>
      <c r="L48" s="64">
        <v>289</v>
      </c>
      <c r="M48" s="64">
        <v>294</v>
      </c>
      <c r="N48" s="64">
        <v>302</v>
      </c>
      <c r="O48" s="65">
        <v>309</v>
      </c>
      <c r="P48" s="48"/>
      <c r="Q48" s="48"/>
      <c r="R48" s="48"/>
      <c r="S48" s="48"/>
      <c r="T48" s="48"/>
      <c r="U48" s="48"/>
    </row>
    <row r="49" spans="1:21" ht="30.75" customHeight="1" x14ac:dyDescent="0.15">
      <c r="A49" s="48"/>
      <c r="B49" s="1196"/>
      <c r="C49" s="1197"/>
      <c r="D49" s="62"/>
      <c r="E49" s="1188" t="s">
        <v>16</v>
      </c>
      <c r="F49" s="1188"/>
      <c r="G49" s="1188"/>
      <c r="H49" s="1188"/>
      <c r="I49" s="1188"/>
      <c r="J49" s="1189"/>
      <c r="K49" s="63">
        <v>48</v>
      </c>
      <c r="L49" s="64">
        <v>34</v>
      </c>
      <c r="M49" s="64">
        <v>18</v>
      </c>
      <c r="N49" s="64">
        <v>21</v>
      </c>
      <c r="O49" s="65">
        <v>19</v>
      </c>
      <c r="P49" s="48"/>
      <c r="Q49" s="48"/>
      <c r="R49" s="48"/>
      <c r="S49" s="48"/>
      <c r="T49" s="48"/>
      <c r="U49" s="48"/>
    </row>
    <row r="50" spans="1:21" ht="30.75" customHeight="1" x14ac:dyDescent="0.15">
      <c r="A50" s="48"/>
      <c r="B50" s="1196"/>
      <c r="C50" s="1197"/>
      <c r="D50" s="62"/>
      <c r="E50" s="1188" t="s">
        <v>17</v>
      </c>
      <c r="F50" s="1188"/>
      <c r="G50" s="1188"/>
      <c r="H50" s="1188"/>
      <c r="I50" s="1188"/>
      <c r="J50" s="1189"/>
      <c r="K50" s="63" t="s">
        <v>488</v>
      </c>
      <c r="L50" s="64" t="s">
        <v>488</v>
      </c>
      <c r="M50" s="64" t="s">
        <v>488</v>
      </c>
      <c r="N50" s="64" t="s">
        <v>488</v>
      </c>
      <c r="O50" s="65" t="s">
        <v>488</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488</v>
      </c>
      <c r="L51" s="64" t="s">
        <v>488</v>
      </c>
      <c r="M51" s="64" t="s">
        <v>488</v>
      </c>
      <c r="N51" s="64" t="s">
        <v>488</v>
      </c>
      <c r="O51" s="65" t="s">
        <v>488</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581</v>
      </c>
      <c r="L52" s="64">
        <v>580</v>
      </c>
      <c r="M52" s="64">
        <v>585</v>
      </c>
      <c r="N52" s="64">
        <v>569</v>
      </c>
      <c r="O52" s="65">
        <v>562</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337</v>
      </c>
      <c r="L53" s="69">
        <v>313</v>
      </c>
      <c r="M53" s="69">
        <v>306</v>
      </c>
      <c r="N53" s="69">
        <v>295</v>
      </c>
      <c r="O53" s="70">
        <v>300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527</v>
      </c>
      <c r="J40" s="79" t="s">
        <v>528</v>
      </c>
      <c r="K40" s="79" t="s">
        <v>529</v>
      </c>
      <c r="L40" s="79" t="s">
        <v>530</v>
      </c>
      <c r="M40" s="80" t="s">
        <v>531</v>
      </c>
    </row>
    <row r="41" spans="2:13" ht="27.75" customHeight="1" x14ac:dyDescent="0.15">
      <c r="B41" s="1202" t="s">
        <v>24</v>
      </c>
      <c r="C41" s="1203"/>
      <c r="D41" s="81"/>
      <c r="E41" s="1208" t="s">
        <v>25</v>
      </c>
      <c r="F41" s="1208"/>
      <c r="G41" s="1208"/>
      <c r="H41" s="1209"/>
      <c r="I41" s="82">
        <v>3704</v>
      </c>
      <c r="J41" s="83">
        <v>3542</v>
      </c>
      <c r="K41" s="83">
        <v>3462</v>
      </c>
      <c r="L41" s="83">
        <v>3326</v>
      </c>
      <c r="M41" s="84">
        <v>3314</v>
      </c>
    </row>
    <row r="42" spans="2:13" ht="27.75" customHeight="1" x14ac:dyDescent="0.15">
      <c r="B42" s="1204"/>
      <c r="C42" s="1205"/>
      <c r="D42" s="85"/>
      <c r="E42" s="1210" t="s">
        <v>26</v>
      </c>
      <c r="F42" s="1210"/>
      <c r="G42" s="1210"/>
      <c r="H42" s="1211"/>
      <c r="I42" s="86" t="s">
        <v>488</v>
      </c>
      <c r="J42" s="87" t="s">
        <v>488</v>
      </c>
      <c r="K42" s="87" t="s">
        <v>488</v>
      </c>
      <c r="L42" s="87" t="s">
        <v>488</v>
      </c>
      <c r="M42" s="88" t="s">
        <v>488</v>
      </c>
    </row>
    <row r="43" spans="2:13" ht="27.75" customHeight="1" x14ac:dyDescent="0.15">
      <c r="B43" s="1204"/>
      <c r="C43" s="1205"/>
      <c r="D43" s="85"/>
      <c r="E43" s="1210" t="s">
        <v>27</v>
      </c>
      <c r="F43" s="1210"/>
      <c r="G43" s="1210"/>
      <c r="H43" s="1211"/>
      <c r="I43" s="86">
        <v>3385</v>
      </c>
      <c r="J43" s="87">
        <v>3216</v>
      </c>
      <c r="K43" s="87">
        <v>3093</v>
      </c>
      <c r="L43" s="87">
        <v>3066</v>
      </c>
      <c r="M43" s="88">
        <v>3104</v>
      </c>
    </row>
    <row r="44" spans="2:13" ht="27.75" customHeight="1" x14ac:dyDescent="0.15">
      <c r="B44" s="1204"/>
      <c r="C44" s="1205"/>
      <c r="D44" s="85"/>
      <c r="E44" s="1210" t="s">
        <v>28</v>
      </c>
      <c r="F44" s="1210"/>
      <c r="G44" s="1210"/>
      <c r="H44" s="1211"/>
      <c r="I44" s="86">
        <v>118</v>
      </c>
      <c r="J44" s="87">
        <v>121</v>
      </c>
      <c r="K44" s="87">
        <v>110</v>
      </c>
      <c r="L44" s="87">
        <v>86</v>
      </c>
      <c r="M44" s="88">
        <v>69</v>
      </c>
    </row>
    <row r="45" spans="2:13" ht="27.75" customHeight="1" x14ac:dyDescent="0.15">
      <c r="B45" s="1204"/>
      <c r="C45" s="1205"/>
      <c r="D45" s="85"/>
      <c r="E45" s="1210" t="s">
        <v>29</v>
      </c>
      <c r="F45" s="1210"/>
      <c r="G45" s="1210"/>
      <c r="H45" s="1211"/>
      <c r="I45" s="86">
        <v>1406</v>
      </c>
      <c r="J45" s="87">
        <v>1385</v>
      </c>
      <c r="K45" s="87">
        <v>1291</v>
      </c>
      <c r="L45" s="87">
        <v>1314</v>
      </c>
      <c r="M45" s="88">
        <v>1305</v>
      </c>
    </row>
    <row r="46" spans="2:13" ht="27.75" customHeight="1" x14ac:dyDescent="0.15">
      <c r="B46" s="1204"/>
      <c r="C46" s="1205"/>
      <c r="D46" s="89"/>
      <c r="E46" s="1210" t="s">
        <v>30</v>
      </c>
      <c r="F46" s="1210"/>
      <c r="G46" s="1210"/>
      <c r="H46" s="1211"/>
      <c r="I46" s="86" t="s">
        <v>488</v>
      </c>
      <c r="J46" s="87" t="s">
        <v>488</v>
      </c>
      <c r="K46" s="87" t="s">
        <v>488</v>
      </c>
      <c r="L46" s="87" t="s">
        <v>488</v>
      </c>
      <c r="M46" s="88" t="s">
        <v>488</v>
      </c>
    </row>
    <row r="47" spans="2:13" ht="27.75" customHeight="1" x14ac:dyDescent="0.15">
      <c r="B47" s="1204"/>
      <c r="C47" s="1205"/>
      <c r="D47" s="90"/>
      <c r="E47" s="1212" t="s">
        <v>31</v>
      </c>
      <c r="F47" s="1213"/>
      <c r="G47" s="1213"/>
      <c r="H47" s="1214"/>
      <c r="I47" s="86" t="s">
        <v>488</v>
      </c>
      <c r="J47" s="87" t="s">
        <v>488</v>
      </c>
      <c r="K47" s="87" t="s">
        <v>488</v>
      </c>
      <c r="L47" s="87" t="s">
        <v>488</v>
      </c>
      <c r="M47" s="88" t="s">
        <v>488</v>
      </c>
    </row>
    <row r="48" spans="2:13" ht="27.75" customHeight="1" x14ac:dyDescent="0.15">
      <c r="B48" s="1204"/>
      <c r="C48" s="1205"/>
      <c r="D48" s="85"/>
      <c r="E48" s="1210" t="s">
        <v>32</v>
      </c>
      <c r="F48" s="1210"/>
      <c r="G48" s="1210"/>
      <c r="H48" s="1211"/>
      <c r="I48" s="86" t="s">
        <v>488</v>
      </c>
      <c r="J48" s="87" t="s">
        <v>488</v>
      </c>
      <c r="K48" s="87" t="s">
        <v>488</v>
      </c>
      <c r="L48" s="87" t="s">
        <v>488</v>
      </c>
      <c r="M48" s="88" t="s">
        <v>488</v>
      </c>
    </row>
    <row r="49" spans="2:13" ht="27.75" customHeight="1" x14ac:dyDescent="0.15">
      <c r="B49" s="1206"/>
      <c r="C49" s="1207"/>
      <c r="D49" s="85"/>
      <c r="E49" s="1210" t="s">
        <v>33</v>
      </c>
      <c r="F49" s="1210"/>
      <c r="G49" s="1210"/>
      <c r="H49" s="1211"/>
      <c r="I49" s="86" t="s">
        <v>488</v>
      </c>
      <c r="J49" s="87" t="s">
        <v>488</v>
      </c>
      <c r="K49" s="87" t="s">
        <v>488</v>
      </c>
      <c r="L49" s="87" t="s">
        <v>488</v>
      </c>
      <c r="M49" s="88" t="s">
        <v>488</v>
      </c>
    </row>
    <row r="50" spans="2:13" ht="27.75" customHeight="1" x14ac:dyDescent="0.15">
      <c r="B50" s="1215" t="s">
        <v>34</v>
      </c>
      <c r="C50" s="1216"/>
      <c r="D50" s="91"/>
      <c r="E50" s="1210" t="s">
        <v>35</v>
      </c>
      <c r="F50" s="1210"/>
      <c r="G50" s="1210"/>
      <c r="H50" s="1211"/>
      <c r="I50" s="86">
        <v>2239</v>
      </c>
      <c r="J50" s="87">
        <v>2399</v>
      </c>
      <c r="K50" s="87">
        <v>2200</v>
      </c>
      <c r="L50" s="87">
        <v>2280</v>
      </c>
      <c r="M50" s="88">
        <v>2348</v>
      </c>
    </row>
    <row r="51" spans="2:13" ht="27.75" customHeight="1" x14ac:dyDescent="0.15">
      <c r="B51" s="1204"/>
      <c r="C51" s="1205"/>
      <c r="D51" s="85"/>
      <c r="E51" s="1210" t="s">
        <v>36</v>
      </c>
      <c r="F51" s="1210"/>
      <c r="G51" s="1210"/>
      <c r="H51" s="1211"/>
      <c r="I51" s="86">
        <v>191</v>
      </c>
      <c r="J51" s="87">
        <v>156</v>
      </c>
      <c r="K51" s="87">
        <v>133</v>
      </c>
      <c r="L51" s="87">
        <v>135</v>
      </c>
      <c r="M51" s="88">
        <v>126</v>
      </c>
    </row>
    <row r="52" spans="2:13" ht="27.75" customHeight="1" x14ac:dyDescent="0.15">
      <c r="B52" s="1206"/>
      <c r="C52" s="1207"/>
      <c r="D52" s="85"/>
      <c r="E52" s="1210" t="s">
        <v>37</v>
      </c>
      <c r="F52" s="1210"/>
      <c r="G52" s="1210"/>
      <c r="H52" s="1211"/>
      <c r="I52" s="86">
        <v>5791</v>
      </c>
      <c r="J52" s="87">
        <v>5590</v>
      </c>
      <c r="K52" s="87">
        <v>5626</v>
      </c>
      <c r="L52" s="87">
        <v>5477</v>
      </c>
      <c r="M52" s="88">
        <v>5448</v>
      </c>
    </row>
    <row r="53" spans="2:13" ht="27.75" customHeight="1" thickBot="1" x14ac:dyDescent="0.2">
      <c r="B53" s="1217" t="s">
        <v>38</v>
      </c>
      <c r="C53" s="1218"/>
      <c r="D53" s="92"/>
      <c r="E53" s="1219" t="s">
        <v>39</v>
      </c>
      <c r="F53" s="1219"/>
      <c r="G53" s="1219"/>
      <c r="H53" s="1220"/>
      <c r="I53" s="93">
        <v>392</v>
      </c>
      <c r="J53" s="94">
        <v>120</v>
      </c>
      <c r="K53" s="94">
        <v>-2</v>
      </c>
      <c r="L53" s="94">
        <v>-100</v>
      </c>
      <c r="M53" s="95">
        <v>-131</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A40" zoomScaleNormal="100" zoomScaleSheetLayoutView="55" workbookViewId="0">
      <selection activeCell="G65" sqref="G65:O69"/>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568</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568</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569</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570</v>
      </c>
      <c r="I42" s="354"/>
      <c r="J42" s="354"/>
      <c r="K42" s="354"/>
      <c r="L42" s="246"/>
      <c r="M42" s="246"/>
      <c r="N42" s="246"/>
      <c r="O42" s="246"/>
    </row>
    <row r="43" spans="2:17" x14ac:dyDescent="0.15">
      <c r="B43" s="250"/>
      <c r="C43" s="246"/>
      <c r="D43" s="246"/>
      <c r="E43" s="246"/>
      <c r="F43" s="246"/>
      <c r="G43" s="1235" t="s">
        <v>579</v>
      </c>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55"/>
      <c r="I48" s="355"/>
      <c r="J48" s="355"/>
    </row>
    <row r="49" spans="1:17" x14ac:dyDescent="0.15">
      <c r="B49" s="250"/>
      <c r="C49" s="246"/>
      <c r="D49" s="246"/>
      <c r="E49" s="246"/>
      <c r="F49" s="246"/>
      <c r="G49" s="245" t="s">
        <v>571</v>
      </c>
    </row>
    <row r="50" spans="1:17" x14ac:dyDescent="0.15">
      <c r="B50" s="250"/>
      <c r="C50" s="246"/>
      <c r="D50" s="246"/>
      <c r="E50" s="246"/>
      <c r="F50" s="246"/>
      <c r="G50" s="1244"/>
      <c r="H50" s="1245"/>
      <c r="I50" s="1245"/>
      <c r="J50" s="1246"/>
      <c r="K50" s="356" t="s">
        <v>527</v>
      </c>
      <c r="L50" s="356" t="s">
        <v>528</v>
      </c>
      <c r="M50" s="356" t="s">
        <v>529</v>
      </c>
      <c r="N50" s="356" t="s">
        <v>530</v>
      </c>
      <c r="O50" s="356" t="s">
        <v>531</v>
      </c>
    </row>
    <row r="51" spans="1:17" x14ac:dyDescent="0.15">
      <c r="B51" s="250"/>
      <c r="C51" s="246"/>
      <c r="D51" s="246"/>
      <c r="E51" s="246"/>
      <c r="F51" s="246"/>
      <c r="G51" s="1247" t="s">
        <v>572</v>
      </c>
      <c r="H51" s="1248"/>
      <c r="I51" s="1253" t="s">
        <v>573</v>
      </c>
      <c r="J51" s="1253"/>
      <c r="K51" s="1256"/>
      <c r="L51" s="1256"/>
      <c r="M51" s="1256"/>
      <c r="N51" s="1221"/>
      <c r="O51" s="1221"/>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578</v>
      </c>
      <c r="J53" s="1233"/>
      <c r="K53" s="1255"/>
      <c r="L53" s="1255"/>
      <c r="M53" s="1255"/>
      <c r="N53" s="1225">
        <v>59.4</v>
      </c>
      <c r="O53" s="1225">
        <v>61</v>
      </c>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574</v>
      </c>
      <c r="H55" s="1228"/>
      <c r="I55" s="1233" t="s">
        <v>573</v>
      </c>
      <c r="J55" s="1233"/>
      <c r="K55" s="1256"/>
      <c r="L55" s="1256"/>
      <c r="M55" s="1256"/>
      <c r="N55" s="1221">
        <v>20.2</v>
      </c>
      <c r="O55" s="1221">
        <v>38.5</v>
      </c>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578</v>
      </c>
      <c r="J57" s="1223"/>
      <c r="K57" s="1255"/>
      <c r="L57" s="1255"/>
      <c r="M57" s="1255"/>
      <c r="N57" s="1225">
        <v>55.8</v>
      </c>
      <c r="O57" s="1225">
        <v>55</v>
      </c>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575</v>
      </c>
      <c r="C63" s="246"/>
      <c r="D63" s="246"/>
      <c r="E63" s="246"/>
      <c r="F63" s="246"/>
      <c r="G63" s="246"/>
      <c r="H63" s="246"/>
      <c r="I63" s="246"/>
      <c r="J63" s="246"/>
      <c r="K63" s="246"/>
      <c r="L63" s="246"/>
      <c r="M63" s="246"/>
      <c r="N63" s="246"/>
      <c r="O63" s="246"/>
    </row>
    <row r="64" spans="1:17" x14ac:dyDescent="0.15">
      <c r="B64" s="250"/>
      <c r="C64" s="246"/>
      <c r="D64" s="246"/>
      <c r="E64" s="246"/>
      <c r="F64" s="246"/>
      <c r="G64" s="353" t="s">
        <v>570</v>
      </c>
      <c r="I64" s="354"/>
      <c r="J64" s="354"/>
      <c r="K64" s="354"/>
      <c r="L64" s="246"/>
      <c r="M64" s="246"/>
      <c r="N64" s="246"/>
      <c r="O64" s="246"/>
    </row>
    <row r="65" spans="2:30" x14ac:dyDescent="0.15">
      <c r="B65" s="250"/>
      <c r="C65" s="246"/>
      <c r="D65" s="246"/>
      <c r="E65" s="246"/>
      <c r="F65" s="246"/>
      <c r="G65" s="1235" t="s">
        <v>580</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576</v>
      </c>
      <c r="I71" s="370"/>
      <c r="J71" s="366"/>
      <c r="K71" s="366"/>
      <c r="L71" s="367"/>
      <c r="M71" s="366"/>
      <c r="N71" s="367"/>
      <c r="O71" s="368"/>
    </row>
    <row r="72" spans="2:30" x14ac:dyDescent="0.15">
      <c r="B72" s="250"/>
      <c r="C72" s="246"/>
      <c r="D72" s="246"/>
      <c r="E72" s="246"/>
      <c r="F72" s="246"/>
      <c r="G72" s="1244"/>
      <c r="H72" s="1245"/>
      <c r="I72" s="1245"/>
      <c r="J72" s="1246"/>
      <c r="K72" s="356" t="s">
        <v>527</v>
      </c>
      <c r="L72" s="356" t="s">
        <v>528</v>
      </c>
      <c r="M72" s="356" t="s">
        <v>529</v>
      </c>
      <c r="N72" s="356" t="s">
        <v>530</v>
      </c>
      <c r="O72" s="356" t="s">
        <v>531</v>
      </c>
    </row>
    <row r="73" spans="2:30" x14ac:dyDescent="0.15">
      <c r="B73" s="250"/>
      <c r="C73" s="246"/>
      <c r="D73" s="246"/>
      <c r="E73" s="246"/>
      <c r="F73" s="246"/>
      <c r="G73" s="1247" t="s">
        <v>572</v>
      </c>
      <c r="H73" s="1248"/>
      <c r="I73" s="1253" t="s">
        <v>573</v>
      </c>
      <c r="J73" s="1253"/>
      <c r="K73" s="1234">
        <v>11.9</v>
      </c>
      <c r="L73" s="1234">
        <v>3.6</v>
      </c>
      <c r="M73" s="1221"/>
      <c r="N73" s="1221"/>
      <c r="O73" s="1221"/>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577</v>
      </c>
      <c r="J75" s="1233"/>
      <c r="K75" s="1225">
        <v>10.8</v>
      </c>
      <c r="L75" s="1225">
        <v>10.1</v>
      </c>
      <c r="M75" s="1225">
        <v>9.6999999999999993</v>
      </c>
      <c r="N75" s="1225">
        <v>9.1999999999999993</v>
      </c>
      <c r="O75" s="1225">
        <v>9.1</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574</v>
      </c>
      <c r="H77" s="1228"/>
      <c r="I77" s="1233" t="s">
        <v>573</v>
      </c>
      <c r="J77" s="1233"/>
      <c r="K77" s="1234">
        <v>34.299999999999997</v>
      </c>
      <c r="L77" s="1234">
        <v>24.3</v>
      </c>
      <c r="M77" s="1221">
        <v>0</v>
      </c>
      <c r="N77" s="1221">
        <v>20.2</v>
      </c>
      <c r="O77" s="1221">
        <v>38.5</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577</v>
      </c>
      <c r="J79" s="1223"/>
      <c r="K79" s="1224">
        <v>10.4</v>
      </c>
      <c r="L79" s="1224">
        <v>9.8000000000000007</v>
      </c>
      <c r="M79" s="1224">
        <v>8.5</v>
      </c>
      <c r="N79" s="1224">
        <v>9.3000000000000007</v>
      </c>
      <c r="O79" s="1224">
        <v>9.1999999999999993</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82"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abSelected="1" topLeftCell="A85"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526</v>
      </c>
      <c r="G2" s="113"/>
      <c r="H2" s="114"/>
    </row>
    <row r="3" spans="1:8" x14ac:dyDescent="0.15">
      <c r="A3" s="110" t="s">
        <v>519</v>
      </c>
      <c r="B3" s="115"/>
      <c r="C3" s="116"/>
      <c r="D3" s="117">
        <v>42059</v>
      </c>
      <c r="E3" s="118"/>
      <c r="F3" s="119">
        <v>70317</v>
      </c>
      <c r="G3" s="120"/>
      <c r="H3" s="121"/>
    </row>
    <row r="4" spans="1:8" x14ac:dyDescent="0.15">
      <c r="A4" s="122"/>
      <c r="B4" s="123"/>
      <c r="C4" s="124"/>
      <c r="D4" s="125">
        <v>35022</v>
      </c>
      <c r="E4" s="126"/>
      <c r="F4" s="127">
        <v>35725</v>
      </c>
      <c r="G4" s="128"/>
      <c r="H4" s="129"/>
    </row>
    <row r="5" spans="1:8" x14ac:dyDescent="0.15">
      <c r="A5" s="110" t="s">
        <v>521</v>
      </c>
      <c r="B5" s="115"/>
      <c r="C5" s="116"/>
      <c r="D5" s="117">
        <v>72141</v>
      </c>
      <c r="E5" s="118"/>
      <c r="F5" s="119">
        <v>105751</v>
      </c>
      <c r="G5" s="120"/>
      <c r="H5" s="121"/>
    </row>
    <row r="6" spans="1:8" x14ac:dyDescent="0.15">
      <c r="A6" s="122"/>
      <c r="B6" s="123"/>
      <c r="C6" s="124"/>
      <c r="D6" s="125">
        <v>49456</v>
      </c>
      <c r="E6" s="126"/>
      <c r="F6" s="127">
        <v>49969</v>
      </c>
      <c r="G6" s="128"/>
      <c r="H6" s="129"/>
    </row>
    <row r="7" spans="1:8" x14ac:dyDescent="0.15">
      <c r="A7" s="110" t="s">
        <v>522</v>
      </c>
      <c r="B7" s="115"/>
      <c r="C7" s="116"/>
      <c r="D7" s="117">
        <v>108184</v>
      </c>
      <c r="E7" s="118"/>
      <c r="F7" s="119">
        <v>158564</v>
      </c>
      <c r="G7" s="120"/>
      <c r="H7" s="121"/>
    </row>
    <row r="8" spans="1:8" x14ac:dyDescent="0.15">
      <c r="A8" s="122"/>
      <c r="B8" s="123"/>
      <c r="C8" s="124"/>
      <c r="D8" s="125">
        <v>87082</v>
      </c>
      <c r="E8" s="126"/>
      <c r="F8" s="127">
        <v>48412</v>
      </c>
      <c r="G8" s="128"/>
      <c r="H8" s="129"/>
    </row>
    <row r="9" spans="1:8" x14ac:dyDescent="0.15">
      <c r="A9" s="110" t="s">
        <v>523</v>
      </c>
      <c r="B9" s="115"/>
      <c r="C9" s="116"/>
      <c r="D9" s="117">
        <v>69141</v>
      </c>
      <c r="E9" s="118"/>
      <c r="F9" s="119">
        <v>106092</v>
      </c>
      <c r="G9" s="120"/>
      <c r="H9" s="121"/>
    </row>
    <row r="10" spans="1:8" x14ac:dyDescent="0.15">
      <c r="A10" s="122"/>
      <c r="B10" s="123"/>
      <c r="C10" s="124"/>
      <c r="D10" s="125">
        <v>48893</v>
      </c>
      <c r="E10" s="126"/>
      <c r="F10" s="127">
        <v>44299</v>
      </c>
      <c r="G10" s="128"/>
      <c r="H10" s="129"/>
    </row>
    <row r="11" spans="1:8" x14ac:dyDescent="0.15">
      <c r="A11" s="110" t="s">
        <v>524</v>
      </c>
      <c r="B11" s="115"/>
      <c r="C11" s="116"/>
      <c r="D11" s="117">
        <v>93255</v>
      </c>
      <c r="E11" s="118"/>
      <c r="F11" s="119">
        <v>78903</v>
      </c>
      <c r="G11" s="120"/>
      <c r="H11" s="121"/>
    </row>
    <row r="12" spans="1:8" x14ac:dyDescent="0.15">
      <c r="A12" s="122"/>
      <c r="B12" s="123"/>
      <c r="C12" s="130"/>
      <c r="D12" s="125">
        <v>70074</v>
      </c>
      <c r="E12" s="126"/>
      <c r="F12" s="127">
        <v>49201</v>
      </c>
      <c r="G12" s="128"/>
      <c r="H12" s="129"/>
    </row>
    <row r="13" spans="1:8" x14ac:dyDescent="0.15">
      <c r="A13" s="110"/>
      <c r="B13" s="115"/>
      <c r="C13" s="131"/>
      <c r="D13" s="132">
        <v>76956</v>
      </c>
      <c r="E13" s="133"/>
      <c r="F13" s="134">
        <v>103925</v>
      </c>
      <c r="G13" s="135"/>
      <c r="H13" s="121"/>
    </row>
    <row r="14" spans="1:8" x14ac:dyDescent="0.15">
      <c r="A14" s="122"/>
      <c r="B14" s="123"/>
      <c r="C14" s="124"/>
      <c r="D14" s="125">
        <v>58105</v>
      </c>
      <c r="E14" s="126"/>
      <c r="F14" s="127">
        <v>45521</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10.37</v>
      </c>
      <c r="C19" s="136">
        <f>ROUND(VALUE(SUBSTITUTE(実質収支比率等に係る経年分析!G$48,"▲","-")),2)</f>
        <v>9.27</v>
      </c>
      <c r="D19" s="136">
        <f>ROUND(VALUE(SUBSTITUTE(実質収支比率等に係る経年分析!H$48,"▲","-")),2)</f>
        <v>7.66</v>
      </c>
      <c r="E19" s="136">
        <f>ROUND(VALUE(SUBSTITUTE(実質収支比率等に係る経年分析!I$48,"▲","-")),2)</f>
        <v>8.6199999999999992</v>
      </c>
      <c r="F19" s="136">
        <f>ROUND(VALUE(SUBSTITUTE(実質収支比率等に係る経年分析!J$48,"▲","-")),2)</f>
        <v>6.77</v>
      </c>
    </row>
    <row r="20" spans="1:11" x14ac:dyDescent="0.15">
      <c r="A20" s="136" t="s">
        <v>44</v>
      </c>
      <c r="B20" s="136">
        <f>ROUND(VALUE(SUBSTITUTE(実質収支比率等に係る経年分析!F$47,"▲","-")),2)</f>
        <v>19.989999999999998</v>
      </c>
      <c r="C20" s="136">
        <f>ROUND(VALUE(SUBSTITUTE(実質収支比率等に係る経年分析!G$47,"▲","-")),2)</f>
        <v>19.940000000000001</v>
      </c>
      <c r="D20" s="136">
        <f>ROUND(VALUE(SUBSTITUTE(実質収支比率等に係る経年分析!H$47,"▲","-")),2)</f>
        <v>20.43</v>
      </c>
      <c r="E20" s="136">
        <f>ROUND(VALUE(SUBSTITUTE(実質収支比率等に係る経年分析!I$47,"▲","-")),2)</f>
        <v>19.829999999999998</v>
      </c>
      <c r="F20" s="136">
        <f>ROUND(VALUE(SUBSTITUTE(実質収支比率等に係る経年分析!J$47,"▲","-")),2)</f>
        <v>20.02</v>
      </c>
    </row>
    <row r="21" spans="1:11" x14ac:dyDescent="0.15">
      <c r="A21" s="136" t="s">
        <v>45</v>
      </c>
      <c r="B21" s="136">
        <f>IF(ISNUMBER(VALUE(SUBSTITUTE(実質収支比率等に係る経年分析!F$49,"▲","-"))),ROUND(VALUE(SUBSTITUTE(実質収支比率等に係る経年分析!F$49,"▲","-")),2),NA())</f>
        <v>-0.43</v>
      </c>
      <c r="C21" s="136">
        <f>IF(ISNUMBER(VALUE(SUBSTITUTE(実質収支比率等に係る経年分析!G$49,"▲","-"))),ROUND(VALUE(SUBSTITUTE(実質収支比率等に係る経年分析!G$49,"▲","-")),2),NA())</f>
        <v>-1.02</v>
      </c>
      <c r="D21" s="136">
        <f>IF(ISNUMBER(VALUE(SUBSTITUTE(実質収支比率等に係る経年分析!H$49,"▲","-"))),ROUND(VALUE(SUBSTITUTE(実質収支比率等に係る経年分析!H$49,"▲","-")),2),NA())</f>
        <v>-1.79</v>
      </c>
      <c r="E21" s="136">
        <f>IF(ISNUMBER(VALUE(SUBSTITUTE(実質収支比率等に係る経年分析!I$49,"▲","-"))),ROUND(VALUE(SUBSTITUTE(実質収支比率等に係る経年分析!I$49,"▲","-")),2),NA())</f>
        <v>1.21</v>
      </c>
      <c r="F21" s="136">
        <f>IF(ISNUMBER(VALUE(SUBSTITUTE(実質収支比率等に係る経年分析!J$49,"▲","-"))),ROUND(VALUE(SUBSTITUTE(実質収支比率等に係る経年分析!J$49,"▲","-")),2),NA())</f>
        <v>-1.92</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簡易水道事業特別会計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0.01</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0.01</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0.01</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0.01</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農業集落排水事業特別会計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0.01</v>
      </c>
    </row>
    <row r="31" spans="1:11" x14ac:dyDescent="0.15">
      <c r="A31" s="137" t="str">
        <f>IF(連結実質赤字比率に係る赤字・黒字の構成分析!C$39="",NA(),連結実質赤字比率に係る赤字・黒字の構成分析!C$39)</f>
        <v>公共下水道事業特別会計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0.01</v>
      </c>
    </row>
    <row r="32" spans="1:11" x14ac:dyDescent="0.15">
      <c r="A32" s="137" t="str">
        <f>IF(連結実質赤字比率に係る赤字・黒字の構成分析!C$38="",NA(),連結実質赤字比率に係る赤字・黒字の構成分析!C$38)</f>
        <v>後期高齢者医療特別会計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0.13</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0.09</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v>
      </c>
    </row>
    <row r="33" spans="1:16" x14ac:dyDescent="0.15">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1.82</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0.15</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0.19</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1.44</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1.01</v>
      </c>
    </row>
    <row r="34" spans="1:16" x14ac:dyDescent="0.15">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7.0000000000000007E-2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0.84</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0.97</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1.56</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1.47</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10.36</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9.27</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7.66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8.56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5.85</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20.440000000000001</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17.03</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9.11</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9.31</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12.27</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581</v>
      </c>
      <c r="E42" s="138"/>
      <c r="F42" s="138"/>
      <c r="G42" s="138">
        <f>'実質公債費比率（分子）の構造'!L$52</f>
        <v>580</v>
      </c>
      <c r="H42" s="138"/>
      <c r="I42" s="138"/>
      <c r="J42" s="138">
        <f>'実質公債費比率（分子）の構造'!M$52</f>
        <v>585</v>
      </c>
      <c r="K42" s="138"/>
      <c r="L42" s="138"/>
      <c r="M42" s="138">
        <f>'実質公債費比率（分子）の構造'!N$52</f>
        <v>569</v>
      </c>
      <c r="N42" s="138"/>
      <c r="O42" s="138"/>
      <c r="P42" s="138">
        <f>'実質公債費比率（分子）の構造'!O$52</f>
        <v>562</v>
      </c>
    </row>
    <row r="43" spans="1:16" x14ac:dyDescent="0.15">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54</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55</v>
      </c>
      <c r="B45" s="138">
        <f>'実質公債費比率（分子）の構造'!K$49</f>
        <v>48</v>
      </c>
      <c r="C45" s="138"/>
      <c r="D45" s="138"/>
      <c r="E45" s="138">
        <f>'実質公債費比率（分子）の構造'!L$49</f>
        <v>34</v>
      </c>
      <c r="F45" s="138"/>
      <c r="G45" s="138"/>
      <c r="H45" s="138">
        <f>'実質公債費比率（分子）の構造'!M$49</f>
        <v>18</v>
      </c>
      <c r="I45" s="138"/>
      <c r="J45" s="138"/>
      <c r="K45" s="138">
        <f>'実質公債費比率（分子）の構造'!N$49</f>
        <v>21</v>
      </c>
      <c r="L45" s="138"/>
      <c r="M45" s="138"/>
      <c r="N45" s="138">
        <f>'実質公債費比率（分子）の構造'!O$49</f>
        <v>19</v>
      </c>
      <c r="O45" s="138"/>
      <c r="P45" s="138"/>
    </row>
    <row r="46" spans="1:16" x14ac:dyDescent="0.15">
      <c r="A46" s="138" t="s">
        <v>56</v>
      </c>
      <c r="B46" s="138">
        <f>'実質公債費比率（分子）の構造'!K$48</f>
        <v>287</v>
      </c>
      <c r="C46" s="138"/>
      <c r="D46" s="138"/>
      <c r="E46" s="138">
        <f>'実質公債費比率（分子）の構造'!L$48</f>
        <v>289</v>
      </c>
      <c r="F46" s="138"/>
      <c r="G46" s="138"/>
      <c r="H46" s="138">
        <f>'実質公債費比率（分子）の構造'!M$48</f>
        <v>294</v>
      </c>
      <c r="I46" s="138"/>
      <c r="J46" s="138"/>
      <c r="K46" s="138">
        <f>'実質公債費比率（分子）の構造'!N$48</f>
        <v>302</v>
      </c>
      <c r="L46" s="138"/>
      <c r="M46" s="138"/>
      <c r="N46" s="138">
        <f>'実質公債費比率（分子）の構造'!O$48</f>
        <v>309</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583</v>
      </c>
      <c r="C49" s="138"/>
      <c r="D49" s="138"/>
      <c r="E49" s="138">
        <f>'実質公債費比率（分子）の構造'!L$45</f>
        <v>570</v>
      </c>
      <c r="F49" s="138"/>
      <c r="G49" s="138"/>
      <c r="H49" s="138">
        <f>'実質公債費比率（分子）の構造'!M$45</f>
        <v>579</v>
      </c>
      <c r="I49" s="138"/>
      <c r="J49" s="138"/>
      <c r="K49" s="138">
        <f>'実質公債費比率（分子）の構造'!N$45</f>
        <v>541</v>
      </c>
      <c r="L49" s="138"/>
      <c r="M49" s="138"/>
      <c r="N49" s="138">
        <f>'実質公債費比率（分子）の構造'!O$45</f>
        <v>534</v>
      </c>
      <c r="O49" s="138"/>
      <c r="P49" s="138"/>
    </row>
    <row r="50" spans="1:16" x14ac:dyDescent="0.15">
      <c r="A50" s="138" t="s">
        <v>60</v>
      </c>
      <c r="B50" s="138" t="e">
        <f>NA()</f>
        <v>#N/A</v>
      </c>
      <c r="C50" s="138">
        <f>IF(ISNUMBER('実質公債費比率（分子）の構造'!K$53),'実質公債費比率（分子）の構造'!K$53,NA())</f>
        <v>337</v>
      </c>
      <c r="D50" s="138" t="e">
        <f>NA()</f>
        <v>#N/A</v>
      </c>
      <c r="E50" s="138" t="e">
        <f>NA()</f>
        <v>#N/A</v>
      </c>
      <c r="F50" s="138">
        <f>IF(ISNUMBER('実質公債費比率（分子）の構造'!L$53),'実質公債費比率（分子）の構造'!L$53,NA())</f>
        <v>313</v>
      </c>
      <c r="G50" s="138" t="e">
        <f>NA()</f>
        <v>#N/A</v>
      </c>
      <c r="H50" s="138" t="e">
        <f>NA()</f>
        <v>#N/A</v>
      </c>
      <c r="I50" s="138">
        <f>IF(ISNUMBER('実質公債費比率（分子）の構造'!M$53),'実質公債費比率（分子）の構造'!M$53,NA())</f>
        <v>306</v>
      </c>
      <c r="J50" s="138" t="e">
        <f>NA()</f>
        <v>#N/A</v>
      </c>
      <c r="K50" s="138" t="e">
        <f>NA()</f>
        <v>#N/A</v>
      </c>
      <c r="L50" s="138">
        <f>IF(ISNUMBER('実質公債費比率（分子）の構造'!N$53),'実質公債費比率（分子）の構造'!N$53,NA())</f>
        <v>295</v>
      </c>
      <c r="M50" s="138" t="e">
        <f>NA()</f>
        <v>#N/A</v>
      </c>
      <c r="N50" s="138" t="e">
        <f>NA()</f>
        <v>#N/A</v>
      </c>
      <c r="O50" s="138">
        <f>IF(ISNUMBER('実質公債費比率（分子）の構造'!O$53),'実質公債費比率（分子）の構造'!O$53,NA())</f>
        <v>300</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5791</v>
      </c>
      <c r="E56" s="137"/>
      <c r="F56" s="137"/>
      <c r="G56" s="137">
        <f>'将来負担比率（分子）の構造'!J$52</f>
        <v>5590</v>
      </c>
      <c r="H56" s="137"/>
      <c r="I56" s="137"/>
      <c r="J56" s="137">
        <f>'将来負担比率（分子）の構造'!K$52</f>
        <v>5626</v>
      </c>
      <c r="K56" s="137"/>
      <c r="L56" s="137"/>
      <c r="M56" s="137">
        <f>'将来負担比率（分子）の構造'!L$52</f>
        <v>5477</v>
      </c>
      <c r="N56" s="137"/>
      <c r="O56" s="137"/>
      <c r="P56" s="137">
        <f>'将来負担比率（分子）の構造'!M$52</f>
        <v>5448</v>
      </c>
    </row>
    <row r="57" spans="1:16" x14ac:dyDescent="0.15">
      <c r="A57" s="137" t="s">
        <v>36</v>
      </c>
      <c r="B57" s="137"/>
      <c r="C57" s="137"/>
      <c r="D57" s="137">
        <f>'将来負担比率（分子）の構造'!I$51</f>
        <v>191</v>
      </c>
      <c r="E57" s="137"/>
      <c r="F57" s="137"/>
      <c r="G57" s="137">
        <f>'将来負担比率（分子）の構造'!J$51</f>
        <v>156</v>
      </c>
      <c r="H57" s="137"/>
      <c r="I57" s="137"/>
      <c r="J57" s="137">
        <f>'将来負担比率（分子）の構造'!K$51</f>
        <v>133</v>
      </c>
      <c r="K57" s="137"/>
      <c r="L57" s="137"/>
      <c r="M57" s="137">
        <f>'将来負担比率（分子）の構造'!L$51</f>
        <v>135</v>
      </c>
      <c r="N57" s="137"/>
      <c r="O57" s="137"/>
      <c r="P57" s="137">
        <f>'将来負担比率（分子）の構造'!M$51</f>
        <v>126</v>
      </c>
    </row>
    <row r="58" spans="1:16" x14ac:dyDescent="0.15">
      <c r="A58" s="137" t="s">
        <v>35</v>
      </c>
      <c r="B58" s="137"/>
      <c r="C58" s="137"/>
      <c r="D58" s="137">
        <f>'将来負担比率（分子）の構造'!I$50</f>
        <v>2239</v>
      </c>
      <c r="E58" s="137"/>
      <c r="F58" s="137"/>
      <c r="G58" s="137">
        <f>'将来負担比率（分子）の構造'!J$50</f>
        <v>2399</v>
      </c>
      <c r="H58" s="137"/>
      <c r="I58" s="137"/>
      <c r="J58" s="137">
        <f>'将来負担比率（分子）の構造'!K$50</f>
        <v>2200</v>
      </c>
      <c r="K58" s="137"/>
      <c r="L58" s="137"/>
      <c r="M58" s="137">
        <f>'将来負担比率（分子）の構造'!L$50</f>
        <v>2280</v>
      </c>
      <c r="N58" s="137"/>
      <c r="O58" s="137"/>
      <c r="P58" s="137">
        <f>'将来負担比率（分子）の構造'!M$50</f>
        <v>2348</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1406</v>
      </c>
      <c r="C62" s="137"/>
      <c r="D62" s="137"/>
      <c r="E62" s="137">
        <f>'将来負担比率（分子）の構造'!J$45</f>
        <v>1385</v>
      </c>
      <c r="F62" s="137"/>
      <c r="G62" s="137"/>
      <c r="H62" s="137">
        <f>'将来負担比率（分子）の構造'!K$45</f>
        <v>1291</v>
      </c>
      <c r="I62" s="137"/>
      <c r="J62" s="137"/>
      <c r="K62" s="137">
        <f>'将来負担比率（分子）の構造'!L$45</f>
        <v>1314</v>
      </c>
      <c r="L62" s="137"/>
      <c r="M62" s="137"/>
      <c r="N62" s="137">
        <f>'将来負担比率（分子）の構造'!M$45</f>
        <v>1305</v>
      </c>
      <c r="O62" s="137"/>
      <c r="P62" s="137"/>
    </row>
    <row r="63" spans="1:16" x14ac:dyDescent="0.15">
      <c r="A63" s="137" t="s">
        <v>28</v>
      </c>
      <c r="B63" s="137">
        <f>'将来負担比率（分子）の構造'!I$44</f>
        <v>118</v>
      </c>
      <c r="C63" s="137"/>
      <c r="D63" s="137"/>
      <c r="E63" s="137">
        <f>'将来負担比率（分子）の構造'!J$44</f>
        <v>121</v>
      </c>
      <c r="F63" s="137"/>
      <c r="G63" s="137"/>
      <c r="H63" s="137">
        <f>'将来負担比率（分子）の構造'!K$44</f>
        <v>110</v>
      </c>
      <c r="I63" s="137"/>
      <c r="J63" s="137"/>
      <c r="K63" s="137">
        <f>'将来負担比率（分子）の構造'!L$44</f>
        <v>86</v>
      </c>
      <c r="L63" s="137"/>
      <c r="M63" s="137"/>
      <c r="N63" s="137">
        <f>'将来負担比率（分子）の構造'!M$44</f>
        <v>69</v>
      </c>
      <c r="O63" s="137"/>
      <c r="P63" s="137"/>
    </row>
    <row r="64" spans="1:16" x14ac:dyDescent="0.15">
      <c r="A64" s="137" t="s">
        <v>27</v>
      </c>
      <c r="B64" s="137">
        <f>'将来負担比率（分子）の構造'!I$43</f>
        <v>3385</v>
      </c>
      <c r="C64" s="137"/>
      <c r="D64" s="137"/>
      <c r="E64" s="137">
        <f>'将来負担比率（分子）の構造'!J$43</f>
        <v>3216</v>
      </c>
      <c r="F64" s="137"/>
      <c r="G64" s="137"/>
      <c r="H64" s="137">
        <f>'将来負担比率（分子）の構造'!K$43</f>
        <v>3093</v>
      </c>
      <c r="I64" s="137"/>
      <c r="J64" s="137"/>
      <c r="K64" s="137">
        <f>'将来負担比率（分子）の構造'!L$43</f>
        <v>3066</v>
      </c>
      <c r="L64" s="137"/>
      <c r="M64" s="137"/>
      <c r="N64" s="137">
        <f>'将来負担比率（分子）の構造'!M$43</f>
        <v>3104</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3704</v>
      </c>
      <c r="C66" s="137"/>
      <c r="D66" s="137"/>
      <c r="E66" s="137">
        <f>'将来負担比率（分子）の構造'!J$41</f>
        <v>3542</v>
      </c>
      <c r="F66" s="137"/>
      <c r="G66" s="137"/>
      <c r="H66" s="137">
        <f>'将来負担比率（分子）の構造'!K$41</f>
        <v>3462</v>
      </c>
      <c r="I66" s="137"/>
      <c r="J66" s="137"/>
      <c r="K66" s="137">
        <f>'将来負担比率（分子）の構造'!L$41</f>
        <v>3326</v>
      </c>
      <c r="L66" s="137"/>
      <c r="M66" s="137"/>
      <c r="N66" s="137">
        <f>'将来負担比率（分子）の構造'!M$41</f>
        <v>3314</v>
      </c>
      <c r="O66" s="137"/>
      <c r="P66" s="137"/>
    </row>
    <row r="67" spans="1:16" x14ac:dyDescent="0.15">
      <c r="A67" s="137" t="s">
        <v>64</v>
      </c>
      <c r="B67" s="137" t="e">
        <f>NA()</f>
        <v>#N/A</v>
      </c>
      <c r="C67" s="137">
        <f>IF(ISNUMBER('将来負担比率（分子）の構造'!I$53), IF('将来負担比率（分子）の構造'!I$53 &lt; 0, 0, '将来負担比率（分子）の構造'!I$53), NA())</f>
        <v>392</v>
      </c>
      <c r="D67" s="137" t="e">
        <f>NA()</f>
        <v>#N/A</v>
      </c>
      <c r="E67" s="137" t="e">
        <f>NA()</f>
        <v>#N/A</v>
      </c>
      <c r="F67" s="137">
        <f>IF(ISNUMBER('将来負担比率（分子）の構造'!J$53), IF('将来負担比率（分子）の構造'!J$53 &lt; 0, 0, '将来負担比率（分子）の構造'!J$53), NA())</f>
        <v>120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209</v>
      </c>
      <c r="C5" s="612"/>
      <c r="D5" s="612"/>
      <c r="E5" s="612"/>
      <c r="F5" s="612"/>
      <c r="G5" s="612"/>
      <c r="H5" s="612"/>
      <c r="I5" s="612"/>
      <c r="J5" s="612"/>
      <c r="K5" s="612"/>
      <c r="L5" s="612"/>
      <c r="M5" s="612"/>
      <c r="N5" s="612"/>
      <c r="O5" s="612"/>
      <c r="P5" s="612"/>
      <c r="Q5" s="613"/>
      <c r="R5" s="614">
        <v>1367848</v>
      </c>
      <c r="S5" s="615"/>
      <c r="T5" s="615"/>
      <c r="U5" s="615"/>
      <c r="V5" s="615"/>
      <c r="W5" s="615"/>
      <c r="X5" s="615"/>
      <c r="Y5" s="616"/>
      <c r="Z5" s="617">
        <v>21.1</v>
      </c>
      <c r="AA5" s="617"/>
      <c r="AB5" s="617"/>
      <c r="AC5" s="617"/>
      <c r="AD5" s="618">
        <v>1367848</v>
      </c>
      <c r="AE5" s="618"/>
      <c r="AF5" s="618"/>
      <c r="AG5" s="618"/>
      <c r="AH5" s="618"/>
      <c r="AI5" s="618"/>
      <c r="AJ5" s="618"/>
      <c r="AK5" s="618"/>
      <c r="AL5" s="619">
        <v>37</v>
      </c>
      <c r="AM5" s="620"/>
      <c r="AN5" s="620"/>
      <c r="AO5" s="621"/>
      <c r="AP5" s="611" t="s">
        <v>210</v>
      </c>
      <c r="AQ5" s="612"/>
      <c r="AR5" s="612"/>
      <c r="AS5" s="612"/>
      <c r="AT5" s="612"/>
      <c r="AU5" s="612"/>
      <c r="AV5" s="612"/>
      <c r="AW5" s="612"/>
      <c r="AX5" s="612"/>
      <c r="AY5" s="612"/>
      <c r="AZ5" s="612"/>
      <c r="BA5" s="612"/>
      <c r="BB5" s="612"/>
      <c r="BC5" s="612"/>
      <c r="BD5" s="612"/>
      <c r="BE5" s="612"/>
      <c r="BF5" s="613"/>
      <c r="BG5" s="625">
        <v>1367848</v>
      </c>
      <c r="BH5" s="626"/>
      <c r="BI5" s="626"/>
      <c r="BJ5" s="626"/>
      <c r="BK5" s="626"/>
      <c r="BL5" s="626"/>
      <c r="BM5" s="626"/>
      <c r="BN5" s="627"/>
      <c r="BO5" s="628">
        <v>100</v>
      </c>
      <c r="BP5" s="628"/>
      <c r="BQ5" s="628"/>
      <c r="BR5" s="628"/>
      <c r="BS5" s="629">
        <v>49224</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211</v>
      </c>
      <c r="CS5" s="608"/>
      <c r="CT5" s="608"/>
      <c r="CU5" s="608"/>
      <c r="CV5" s="608"/>
      <c r="CW5" s="608"/>
      <c r="CX5" s="608"/>
      <c r="CY5" s="609"/>
      <c r="CZ5" s="607" t="s">
        <v>203</v>
      </c>
      <c r="DA5" s="608"/>
      <c r="DB5" s="608"/>
      <c r="DC5" s="609"/>
      <c r="DD5" s="607" t="s">
        <v>212</v>
      </c>
      <c r="DE5" s="608"/>
      <c r="DF5" s="608"/>
      <c r="DG5" s="608"/>
      <c r="DH5" s="608"/>
      <c r="DI5" s="608"/>
      <c r="DJ5" s="608"/>
      <c r="DK5" s="608"/>
      <c r="DL5" s="608"/>
      <c r="DM5" s="608"/>
      <c r="DN5" s="608"/>
      <c r="DO5" s="608"/>
      <c r="DP5" s="609"/>
      <c r="DQ5" s="607" t="s">
        <v>213</v>
      </c>
      <c r="DR5" s="608"/>
      <c r="DS5" s="608"/>
      <c r="DT5" s="608"/>
      <c r="DU5" s="608"/>
      <c r="DV5" s="608"/>
      <c r="DW5" s="608"/>
      <c r="DX5" s="608"/>
      <c r="DY5" s="608"/>
      <c r="DZ5" s="608"/>
      <c r="EA5" s="608"/>
      <c r="EB5" s="608"/>
      <c r="EC5" s="609"/>
    </row>
    <row r="6" spans="2:143" ht="11.25" customHeight="1" x14ac:dyDescent="0.15">
      <c r="B6" s="622" t="s">
        <v>214</v>
      </c>
      <c r="C6" s="623"/>
      <c r="D6" s="623"/>
      <c r="E6" s="623"/>
      <c r="F6" s="623"/>
      <c r="G6" s="623"/>
      <c r="H6" s="623"/>
      <c r="I6" s="623"/>
      <c r="J6" s="623"/>
      <c r="K6" s="623"/>
      <c r="L6" s="623"/>
      <c r="M6" s="623"/>
      <c r="N6" s="623"/>
      <c r="O6" s="623"/>
      <c r="P6" s="623"/>
      <c r="Q6" s="624"/>
      <c r="R6" s="625">
        <v>87348</v>
      </c>
      <c r="S6" s="626"/>
      <c r="T6" s="626"/>
      <c r="U6" s="626"/>
      <c r="V6" s="626"/>
      <c r="W6" s="626"/>
      <c r="X6" s="626"/>
      <c r="Y6" s="627"/>
      <c r="Z6" s="628">
        <v>1.3</v>
      </c>
      <c r="AA6" s="628"/>
      <c r="AB6" s="628"/>
      <c r="AC6" s="628"/>
      <c r="AD6" s="629">
        <v>87348</v>
      </c>
      <c r="AE6" s="629"/>
      <c r="AF6" s="629"/>
      <c r="AG6" s="629"/>
      <c r="AH6" s="629"/>
      <c r="AI6" s="629"/>
      <c r="AJ6" s="629"/>
      <c r="AK6" s="629"/>
      <c r="AL6" s="630">
        <v>2.4</v>
      </c>
      <c r="AM6" s="631"/>
      <c r="AN6" s="631"/>
      <c r="AO6" s="632"/>
      <c r="AP6" s="622" t="s">
        <v>215</v>
      </c>
      <c r="AQ6" s="623"/>
      <c r="AR6" s="623"/>
      <c r="AS6" s="623"/>
      <c r="AT6" s="623"/>
      <c r="AU6" s="623"/>
      <c r="AV6" s="623"/>
      <c r="AW6" s="623"/>
      <c r="AX6" s="623"/>
      <c r="AY6" s="623"/>
      <c r="AZ6" s="623"/>
      <c r="BA6" s="623"/>
      <c r="BB6" s="623"/>
      <c r="BC6" s="623"/>
      <c r="BD6" s="623"/>
      <c r="BE6" s="623"/>
      <c r="BF6" s="624"/>
      <c r="BG6" s="625">
        <v>1367848</v>
      </c>
      <c r="BH6" s="626"/>
      <c r="BI6" s="626"/>
      <c r="BJ6" s="626"/>
      <c r="BK6" s="626"/>
      <c r="BL6" s="626"/>
      <c r="BM6" s="626"/>
      <c r="BN6" s="627"/>
      <c r="BO6" s="628">
        <v>100</v>
      </c>
      <c r="BP6" s="628"/>
      <c r="BQ6" s="628"/>
      <c r="BR6" s="628"/>
      <c r="BS6" s="629">
        <v>49224</v>
      </c>
      <c r="BT6" s="629"/>
      <c r="BU6" s="629"/>
      <c r="BV6" s="629"/>
      <c r="BW6" s="629"/>
      <c r="BX6" s="629"/>
      <c r="BY6" s="629"/>
      <c r="BZ6" s="629"/>
      <c r="CA6" s="629"/>
      <c r="CB6" s="633"/>
      <c r="CD6" s="636" t="s">
        <v>216</v>
      </c>
      <c r="CE6" s="637"/>
      <c r="CF6" s="637"/>
      <c r="CG6" s="637"/>
      <c r="CH6" s="637"/>
      <c r="CI6" s="637"/>
      <c r="CJ6" s="637"/>
      <c r="CK6" s="637"/>
      <c r="CL6" s="637"/>
      <c r="CM6" s="637"/>
      <c r="CN6" s="637"/>
      <c r="CO6" s="637"/>
      <c r="CP6" s="637"/>
      <c r="CQ6" s="638"/>
      <c r="CR6" s="625">
        <v>65171</v>
      </c>
      <c r="CS6" s="626"/>
      <c r="CT6" s="626"/>
      <c r="CU6" s="626"/>
      <c r="CV6" s="626"/>
      <c r="CW6" s="626"/>
      <c r="CX6" s="626"/>
      <c r="CY6" s="627"/>
      <c r="CZ6" s="628">
        <v>1</v>
      </c>
      <c r="DA6" s="628"/>
      <c r="DB6" s="628"/>
      <c r="DC6" s="628"/>
      <c r="DD6" s="634" t="s">
        <v>217</v>
      </c>
      <c r="DE6" s="626"/>
      <c r="DF6" s="626"/>
      <c r="DG6" s="626"/>
      <c r="DH6" s="626"/>
      <c r="DI6" s="626"/>
      <c r="DJ6" s="626"/>
      <c r="DK6" s="626"/>
      <c r="DL6" s="626"/>
      <c r="DM6" s="626"/>
      <c r="DN6" s="626"/>
      <c r="DO6" s="626"/>
      <c r="DP6" s="627"/>
      <c r="DQ6" s="634">
        <v>65171</v>
      </c>
      <c r="DR6" s="626"/>
      <c r="DS6" s="626"/>
      <c r="DT6" s="626"/>
      <c r="DU6" s="626"/>
      <c r="DV6" s="626"/>
      <c r="DW6" s="626"/>
      <c r="DX6" s="626"/>
      <c r="DY6" s="626"/>
      <c r="DZ6" s="626"/>
      <c r="EA6" s="626"/>
      <c r="EB6" s="626"/>
      <c r="EC6" s="635"/>
    </row>
    <row r="7" spans="2:143" ht="11.25" customHeight="1" x14ac:dyDescent="0.15">
      <c r="B7" s="622" t="s">
        <v>218</v>
      </c>
      <c r="C7" s="623"/>
      <c r="D7" s="623"/>
      <c r="E7" s="623"/>
      <c r="F7" s="623"/>
      <c r="G7" s="623"/>
      <c r="H7" s="623"/>
      <c r="I7" s="623"/>
      <c r="J7" s="623"/>
      <c r="K7" s="623"/>
      <c r="L7" s="623"/>
      <c r="M7" s="623"/>
      <c r="N7" s="623"/>
      <c r="O7" s="623"/>
      <c r="P7" s="623"/>
      <c r="Q7" s="624"/>
      <c r="R7" s="625">
        <v>1947</v>
      </c>
      <c r="S7" s="626"/>
      <c r="T7" s="626"/>
      <c r="U7" s="626"/>
      <c r="V7" s="626"/>
      <c r="W7" s="626"/>
      <c r="X7" s="626"/>
      <c r="Y7" s="627"/>
      <c r="Z7" s="628">
        <v>0</v>
      </c>
      <c r="AA7" s="628"/>
      <c r="AB7" s="628"/>
      <c r="AC7" s="628"/>
      <c r="AD7" s="629">
        <v>1947</v>
      </c>
      <c r="AE7" s="629"/>
      <c r="AF7" s="629"/>
      <c r="AG7" s="629"/>
      <c r="AH7" s="629"/>
      <c r="AI7" s="629"/>
      <c r="AJ7" s="629"/>
      <c r="AK7" s="629"/>
      <c r="AL7" s="630">
        <v>0.1</v>
      </c>
      <c r="AM7" s="631"/>
      <c r="AN7" s="631"/>
      <c r="AO7" s="632"/>
      <c r="AP7" s="622" t="s">
        <v>219</v>
      </c>
      <c r="AQ7" s="623"/>
      <c r="AR7" s="623"/>
      <c r="AS7" s="623"/>
      <c r="AT7" s="623"/>
      <c r="AU7" s="623"/>
      <c r="AV7" s="623"/>
      <c r="AW7" s="623"/>
      <c r="AX7" s="623"/>
      <c r="AY7" s="623"/>
      <c r="AZ7" s="623"/>
      <c r="BA7" s="623"/>
      <c r="BB7" s="623"/>
      <c r="BC7" s="623"/>
      <c r="BD7" s="623"/>
      <c r="BE7" s="623"/>
      <c r="BF7" s="624"/>
      <c r="BG7" s="625">
        <v>543152</v>
      </c>
      <c r="BH7" s="626"/>
      <c r="BI7" s="626"/>
      <c r="BJ7" s="626"/>
      <c r="BK7" s="626"/>
      <c r="BL7" s="626"/>
      <c r="BM7" s="626"/>
      <c r="BN7" s="627"/>
      <c r="BO7" s="628">
        <v>39.700000000000003</v>
      </c>
      <c r="BP7" s="628"/>
      <c r="BQ7" s="628"/>
      <c r="BR7" s="628"/>
      <c r="BS7" s="629" t="s">
        <v>217</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1161972</v>
      </c>
      <c r="CS7" s="626"/>
      <c r="CT7" s="626"/>
      <c r="CU7" s="626"/>
      <c r="CV7" s="626"/>
      <c r="CW7" s="626"/>
      <c r="CX7" s="626"/>
      <c r="CY7" s="627"/>
      <c r="CZ7" s="628">
        <v>18.7</v>
      </c>
      <c r="DA7" s="628"/>
      <c r="DB7" s="628"/>
      <c r="DC7" s="628"/>
      <c r="DD7" s="634">
        <v>51719</v>
      </c>
      <c r="DE7" s="626"/>
      <c r="DF7" s="626"/>
      <c r="DG7" s="626"/>
      <c r="DH7" s="626"/>
      <c r="DI7" s="626"/>
      <c r="DJ7" s="626"/>
      <c r="DK7" s="626"/>
      <c r="DL7" s="626"/>
      <c r="DM7" s="626"/>
      <c r="DN7" s="626"/>
      <c r="DO7" s="626"/>
      <c r="DP7" s="627"/>
      <c r="DQ7" s="634">
        <v>990218</v>
      </c>
      <c r="DR7" s="626"/>
      <c r="DS7" s="626"/>
      <c r="DT7" s="626"/>
      <c r="DU7" s="626"/>
      <c r="DV7" s="626"/>
      <c r="DW7" s="626"/>
      <c r="DX7" s="626"/>
      <c r="DY7" s="626"/>
      <c r="DZ7" s="626"/>
      <c r="EA7" s="626"/>
      <c r="EB7" s="626"/>
      <c r="EC7" s="635"/>
    </row>
    <row r="8" spans="2:143" ht="11.25" customHeight="1" x14ac:dyDescent="0.15">
      <c r="B8" s="622" t="s">
        <v>221</v>
      </c>
      <c r="C8" s="623"/>
      <c r="D8" s="623"/>
      <c r="E8" s="623"/>
      <c r="F8" s="623"/>
      <c r="G8" s="623"/>
      <c r="H8" s="623"/>
      <c r="I8" s="623"/>
      <c r="J8" s="623"/>
      <c r="K8" s="623"/>
      <c r="L8" s="623"/>
      <c r="M8" s="623"/>
      <c r="N8" s="623"/>
      <c r="O8" s="623"/>
      <c r="P8" s="623"/>
      <c r="Q8" s="624"/>
      <c r="R8" s="625">
        <v>4969</v>
      </c>
      <c r="S8" s="626"/>
      <c r="T8" s="626"/>
      <c r="U8" s="626"/>
      <c r="V8" s="626"/>
      <c r="W8" s="626"/>
      <c r="X8" s="626"/>
      <c r="Y8" s="627"/>
      <c r="Z8" s="628">
        <v>0.1</v>
      </c>
      <c r="AA8" s="628"/>
      <c r="AB8" s="628"/>
      <c r="AC8" s="628"/>
      <c r="AD8" s="629">
        <v>4969</v>
      </c>
      <c r="AE8" s="629"/>
      <c r="AF8" s="629"/>
      <c r="AG8" s="629"/>
      <c r="AH8" s="629"/>
      <c r="AI8" s="629"/>
      <c r="AJ8" s="629"/>
      <c r="AK8" s="629"/>
      <c r="AL8" s="630">
        <v>0.1</v>
      </c>
      <c r="AM8" s="631"/>
      <c r="AN8" s="631"/>
      <c r="AO8" s="632"/>
      <c r="AP8" s="622" t="s">
        <v>222</v>
      </c>
      <c r="AQ8" s="623"/>
      <c r="AR8" s="623"/>
      <c r="AS8" s="623"/>
      <c r="AT8" s="623"/>
      <c r="AU8" s="623"/>
      <c r="AV8" s="623"/>
      <c r="AW8" s="623"/>
      <c r="AX8" s="623"/>
      <c r="AY8" s="623"/>
      <c r="AZ8" s="623"/>
      <c r="BA8" s="623"/>
      <c r="BB8" s="623"/>
      <c r="BC8" s="623"/>
      <c r="BD8" s="623"/>
      <c r="BE8" s="623"/>
      <c r="BF8" s="624"/>
      <c r="BG8" s="625">
        <v>19600</v>
      </c>
      <c r="BH8" s="626"/>
      <c r="BI8" s="626"/>
      <c r="BJ8" s="626"/>
      <c r="BK8" s="626"/>
      <c r="BL8" s="626"/>
      <c r="BM8" s="626"/>
      <c r="BN8" s="627"/>
      <c r="BO8" s="628">
        <v>1.4</v>
      </c>
      <c r="BP8" s="628"/>
      <c r="BQ8" s="628"/>
      <c r="BR8" s="628"/>
      <c r="BS8" s="634" t="s">
        <v>112</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1668474</v>
      </c>
      <c r="CS8" s="626"/>
      <c r="CT8" s="626"/>
      <c r="CU8" s="626"/>
      <c r="CV8" s="626"/>
      <c r="CW8" s="626"/>
      <c r="CX8" s="626"/>
      <c r="CY8" s="627"/>
      <c r="CZ8" s="628">
        <v>26.8</v>
      </c>
      <c r="DA8" s="628"/>
      <c r="DB8" s="628"/>
      <c r="DC8" s="628"/>
      <c r="DD8" s="634">
        <v>76790</v>
      </c>
      <c r="DE8" s="626"/>
      <c r="DF8" s="626"/>
      <c r="DG8" s="626"/>
      <c r="DH8" s="626"/>
      <c r="DI8" s="626"/>
      <c r="DJ8" s="626"/>
      <c r="DK8" s="626"/>
      <c r="DL8" s="626"/>
      <c r="DM8" s="626"/>
      <c r="DN8" s="626"/>
      <c r="DO8" s="626"/>
      <c r="DP8" s="627"/>
      <c r="DQ8" s="634">
        <v>977368</v>
      </c>
      <c r="DR8" s="626"/>
      <c r="DS8" s="626"/>
      <c r="DT8" s="626"/>
      <c r="DU8" s="626"/>
      <c r="DV8" s="626"/>
      <c r="DW8" s="626"/>
      <c r="DX8" s="626"/>
      <c r="DY8" s="626"/>
      <c r="DZ8" s="626"/>
      <c r="EA8" s="626"/>
      <c r="EB8" s="626"/>
      <c r="EC8" s="635"/>
    </row>
    <row r="9" spans="2:143" ht="11.25" customHeight="1" x14ac:dyDescent="0.15">
      <c r="B9" s="622" t="s">
        <v>224</v>
      </c>
      <c r="C9" s="623"/>
      <c r="D9" s="623"/>
      <c r="E9" s="623"/>
      <c r="F9" s="623"/>
      <c r="G9" s="623"/>
      <c r="H9" s="623"/>
      <c r="I9" s="623"/>
      <c r="J9" s="623"/>
      <c r="K9" s="623"/>
      <c r="L9" s="623"/>
      <c r="M9" s="623"/>
      <c r="N9" s="623"/>
      <c r="O9" s="623"/>
      <c r="P9" s="623"/>
      <c r="Q9" s="624"/>
      <c r="R9" s="625">
        <v>2514</v>
      </c>
      <c r="S9" s="626"/>
      <c r="T9" s="626"/>
      <c r="U9" s="626"/>
      <c r="V9" s="626"/>
      <c r="W9" s="626"/>
      <c r="X9" s="626"/>
      <c r="Y9" s="627"/>
      <c r="Z9" s="628">
        <v>0</v>
      </c>
      <c r="AA9" s="628"/>
      <c r="AB9" s="628"/>
      <c r="AC9" s="628"/>
      <c r="AD9" s="629">
        <v>2514</v>
      </c>
      <c r="AE9" s="629"/>
      <c r="AF9" s="629"/>
      <c r="AG9" s="629"/>
      <c r="AH9" s="629"/>
      <c r="AI9" s="629"/>
      <c r="AJ9" s="629"/>
      <c r="AK9" s="629"/>
      <c r="AL9" s="630">
        <v>0.1</v>
      </c>
      <c r="AM9" s="631"/>
      <c r="AN9" s="631"/>
      <c r="AO9" s="632"/>
      <c r="AP9" s="622" t="s">
        <v>225</v>
      </c>
      <c r="AQ9" s="623"/>
      <c r="AR9" s="623"/>
      <c r="AS9" s="623"/>
      <c r="AT9" s="623"/>
      <c r="AU9" s="623"/>
      <c r="AV9" s="623"/>
      <c r="AW9" s="623"/>
      <c r="AX9" s="623"/>
      <c r="AY9" s="623"/>
      <c r="AZ9" s="623"/>
      <c r="BA9" s="623"/>
      <c r="BB9" s="623"/>
      <c r="BC9" s="623"/>
      <c r="BD9" s="623"/>
      <c r="BE9" s="623"/>
      <c r="BF9" s="624"/>
      <c r="BG9" s="625">
        <v>470459</v>
      </c>
      <c r="BH9" s="626"/>
      <c r="BI9" s="626"/>
      <c r="BJ9" s="626"/>
      <c r="BK9" s="626"/>
      <c r="BL9" s="626"/>
      <c r="BM9" s="626"/>
      <c r="BN9" s="627"/>
      <c r="BO9" s="628">
        <v>34.4</v>
      </c>
      <c r="BP9" s="628"/>
      <c r="BQ9" s="628"/>
      <c r="BR9" s="628"/>
      <c r="BS9" s="634" t="s">
        <v>112</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309494</v>
      </c>
      <c r="CS9" s="626"/>
      <c r="CT9" s="626"/>
      <c r="CU9" s="626"/>
      <c r="CV9" s="626"/>
      <c r="CW9" s="626"/>
      <c r="CX9" s="626"/>
      <c r="CY9" s="627"/>
      <c r="CZ9" s="628">
        <v>5</v>
      </c>
      <c r="DA9" s="628"/>
      <c r="DB9" s="628"/>
      <c r="DC9" s="628"/>
      <c r="DD9" s="634">
        <v>3000</v>
      </c>
      <c r="DE9" s="626"/>
      <c r="DF9" s="626"/>
      <c r="DG9" s="626"/>
      <c r="DH9" s="626"/>
      <c r="DI9" s="626"/>
      <c r="DJ9" s="626"/>
      <c r="DK9" s="626"/>
      <c r="DL9" s="626"/>
      <c r="DM9" s="626"/>
      <c r="DN9" s="626"/>
      <c r="DO9" s="626"/>
      <c r="DP9" s="627"/>
      <c r="DQ9" s="634">
        <v>282204</v>
      </c>
      <c r="DR9" s="626"/>
      <c r="DS9" s="626"/>
      <c r="DT9" s="626"/>
      <c r="DU9" s="626"/>
      <c r="DV9" s="626"/>
      <c r="DW9" s="626"/>
      <c r="DX9" s="626"/>
      <c r="DY9" s="626"/>
      <c r="DZ9" s="626"/>
      <c r="EA9" s="626"/>
      <c r="EB9" s="626"/>
      <c r="EC9" s="635"/>
    </row>
    <row r="10" spans="2:143" ht="11.25" customHeight="1" x14ac:dyDescent="0.15">
      <c r="B10" s="622" t="s">
        <v>227</v>
      </c>
      <c r="C10" s="623"/>
      <c r="D10" s="623"/>
      <c r="E10" s="623"/>
      <c r="F10" s="623"/>
      <c r="G10" s="623"/>
      <c r="H10" s="623"/>
      <c r="I10" s="623"/>
      <c r="J10" s="623"/>
      <c r="K10" s="623"/>
      <c r="L10" s="623"/>
      <c r="M10" s="623"/>
      <c r="N10" s="623"/>
      <c r="O10" s="623"/>
      <c r="P10" s="623"/>
      <c r="Q10" s="624"/>
      <c r="R10" s="625">
        <v>186929</v>
      </c>
      <c r="S10" s="626"/>
      <c r="T10" s="626"/>
      <c r="U10" s="626"/>
      <c r="V10" s="626"/>
      <c r="W10" s="626"/>
      <c r="X10" s="626"/>
      <c r="Y10" s="627"/>
      <c r="Z10" s="628">
        <v>2.9</v>
      </c>
      <c r="AA10" s="628"/>
      <c r="AB10" s="628"/>
      <c r="AC10" s="628"/>
      <c r="AD10" s="629">
        <v>186929</v>
      </c>
      <c r="AE10" s="629"/>
      <c r="AF10" s="629"/>
      <c r="AG10" s="629"/>
      <c r="AH10" s="629"/>
      <c r="AI10" s="629"/>
      <c r="AJ10" s="629"/>
      <c r="AK10" s="629"/>
      <c r="AL10" s="630">
        <v>5.0999999999999996</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22135</v>
      </c>
      <c r="BH10" s="626"/>
      <c r="BI10" s="626"/>
      <c r="BJ10" s="626"/>
      <c r="BK10" s="626"/>
      <c r="BL10" s="626"/>
      <c r="BM10" s="626"/>
      <c r="BN10" s="627"/>
      <c r="BO10" s="628">
        <v>1.6</v>
      </c>
      <c r="BP10" s="628"/>
      <c r="BQ10" s="628"/>
      <c r="BR10" s="628"/>
      <c r="BS10" s="634" t="s">
        <v>112</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v>4000</v>
      </c>
      <c r="CS10" s="626"/>
      <c r="CT10" s="626"/>
      <c r="CU10" s="626"/>
      <c r="CV10" s="626"/>
      <c r="CW10" s="626"/>
      <c r="CX10" s="626"/>
      <c r="CY10" s="627"/>
      <c r="CZ10" s="628">
        <v>0.1</v>
      </c>
      <c r="DA10" s="628"/>
      <c r="DB10" s="628"/>
      <c r="DC10" s="628"/>
      <c r="DD10" s="634" t="s">
        <v>112</v>
      </c>
      <c r="DE10" s="626"/>
      <c r="DF10" s="626"/>
      <c r="DG10" s="626"/>
      <c r="DH10" s="626"/>
      <c r="DI10" s="626"/>
      <c r="DJ10" s="626"/>
      <c r="DK10" s="626"/>
      <c r="DL10" s="626"/>
      <c r="DM10" s="626"/>
      <c r="DN10" s="626"/>
      <c r="DO10" s="626"/>
      <c r="DP10" s="627"/>
      <c r="DQ10" s="634" t="s">
        <v>112</v>
      </c>
      <c r="DR10" s="626"/>
      <c r="DS10" s="626"/>
      <c r="DT10" s="626"/>
      <c r="DU10" s="626"/>
      <c r="DV10" s="626"/>
      <c r="DW10" s="626"/>
      <c r="DX10" s="626"/>
      <c r="DY10" s="626"/>
      <c r="DZ10" s="626"/>
      <c r="EA10" s="626"/>
      <c r="EB10" s="626"/>
      <c r="EC10" s="635"/>
    </row>
    <row r="11" spans="2:143" ht="11.25" customHeight="1" x14ac:dyDescent="0.15">
      <c r="B11" s="622" t="s">
        <v>230</v>
      </c>
      <c r="C11" s="623"/>
      <c r="D11" s="623"/>
      <c r="E11" s="623"/>
      <c r="F11" s="623"/>
      <c r="G11" s="623"/>
      <c r="H11" s="623"/>
      <c r="I11" s="623"/>
      <c r="J11" s="623"/>
      <c r="K11" s="623"/>
      <c r="L11" s="623"/>
      <c r="M11" s="623"/>
      <c r="N11" s="623"/>
      <c r="O11" s="623"/>
      <c r="P11" s="623"/>
      <c r="Q11" s="624"/>
      <c r="R11" s="625">
        <v>33937</v>
      </c>
      <c r="S11" s="626"/>
      <c r="T11" s="626"/>
      <c r="U11" s="626"/>
      <c r="V11" s="626"/>
      <c r="W11" s="626"/>
      <c r="X11" s="626"/>
      <c r="Y11" s="627"/>
      <c r="Z11" s="628">
        <v>0.5</v>
      </c>
      <c r="AA11" s="628"/>
      <c r="AB11" s="628"/>
      <c r="AC11" s="628"/>
      <c r="AD11" s="629">
        <v>33937</v>
      </c>
      <c r="AE11" s="629"/>
      <c r="AF11" s="629"/>
      <c r="AG11" s="629"/>
      <c r="AH11" s="629"/>
      <c r="AI11" s="629"/>
      <c r="AJ11" s="629"/>
      <c r="AK11" s="629"/>
      <c r="AL11" s="630">
        <v>0.9</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30958</v>
      </c>
      <c r="BH11" s="626"/>
      <c r="BI11" s="626"/>
      <c r="BJ11" s="626"/>
      <c r="BK11" s="626"/>
      <c r="BL11" s="626"/>
      <c r="BM11" s="626"/>
      <c r="BN11" s="627"/>
      <c r="BO11" s="628">
        <v>2.2999999999999998</v>
      </c>
      <c r="BP11" s="628"/>
      <c r="BQ11" s="628"/>
      <c r="BR11" s="628"/>
      <c r="BS11" s="634" t="s">
        <v>112</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413011</v>
      </c>
      <c r="CS11" s="626"/>
      <c r="CT11" s="626"/>
      <c r="CU11" s="626"/>
      <c r="CV11" s="626"/>
      <c r="CW11" s="626"/>
      <c r="CX11" s="626"/>
      <c r="CY11" s="627"/>
      <c r="CZ11" s="628">
        <v>6.6</v>
      </c>
      <c r="DA11" s="628"/>
      <c r="DB11" s="628"/>
      <c r="DC11" s="628"/>
      <c r="DD11" s="634">
        <v>210597</v>
      </c>
      <c r="DE11" s="626"/>
      <c r="DF11" s="626"/>
      <c r="DG11" s="626"/>
      <c r="DH11" s="626"/>
      <c r="DI11" s="626"/>
      <c r="DJ11" s="626"/>
      <c r="DK11" s="626"/>
      <c r="DL11" s="626"/>
      <c r="DM11" s="626"/>
      <c r="DN11" s="626"/>
      <c r="DO11" s="626"/>
      <c r="DP11" s="627"/>
      <c r="DQ11" s="634">
        <v>283572</v>
      </c>
      <c r="DR11" s="626"/>
      <c r="DS11" s="626"/>
      <c r="DT11" s="626"/>
      <c r="DU11" s="626"/>
      <c r="DV11" s="626"/>
      <c r="DW11" s="626"/>
      <c r="DX11" s="626"/>
      <c r="DY11" s="626"/>
      <c r="DZ11" s="626"/>
      <c r="EA11" s="626"/>
      <c r="EB11" s="626"/>
      <c r="EC11" s="635"/>
    </row>
    <row r="12" spans="2:143" ht="11.25" customHeight="1" x14ac:dyDescent="0.15">
      <c r="B12" s="622" t="s">
        <v>233</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742648</v>
      </c>
      <c r="BH12" s="626"/>
      <c r="BI12" s="626"/>
      <c r="BJ12" s="626"/>
      <c r="BK12" s="626"/>
      <c r="BL12" s="626"/>
      <c r="BM12" s="626"/>
      <c r="BN12" s="627"/>
      <c r="BO12" s="628">
        <v>54.3</v>
      </c>
      <c r="BP12" s="628"/>
      <c r="BQ12" s="628"/>
      <c r="BR12" s="628"/>
      <c r="BS12" s="634">
        <v>49224</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144163</v>
      </c>
      <c r="CS12" s="626"/>
      <c r="CT12" s="626"/>
      <c r="CU12" s="626"/>
      <c r="CV12" s="626"/>
      <c r="CW12" s="626"/>
      <c r="CX12" s="626"/>
      <c r="CY12" s="627"/>
      <c r="CZ12" s="628">
        <v>2.2999999999999998</v>
      </c>
      <c r="DA12" s="628"/>
      <c r="DB12" s="628"/>
      <c r="DC12" s="628"/>
      <c r="DD12" s="634">
        <v>2751</v>
      </c>
      <c r="DE12" s="626"/>
      <c r="DF12" s="626"/>
      <c r="DG12" s="626"/>
      <c r="DH12" s="626"/>
      <c r="DI12" s="626"/>
      <c r="DJ12" s="626"/>
      <c r="DK12" s="626"/>
      <c r="DL12" s="626"/>
      <c r="DM12" s="626"/>
      <c r="DN12" s="626"/>
      <c r="DO12" s="626"/>
      <c r="DP12" s="627"/>
      <c r="DQ12" s="634">
        <v>83293</v>
      </c>
      <c r="DR12" s="626"/>
      <c r="DS12" s="626"/>
      <c r="DT12" s="626"/>
      <c r="DU12" s="626"/>
      <c r="DV12" s="626"/>
      <c r="DW12" s="626"/>
      <c r="DX12" s="626"/>
      <c r="DY12" s="626"/>
      <c r="DZ12" s="626"/>
      <c r="EA12" s="626"/>
      <c r="EB12" s="626"/>
      <c r="EC12" s="635"/>
    </row>
    <row r="13" spans="2:143" ht="11.25" customHeight="1" x14ac:dyDescent="0.15">
      <c r="B13" s="622" t="s">
        <v>236</v>
      </c>
      <c r="C13" s="623"/>
      <c r="D13" s="623"/>
      <c r="E13" s="623"/>
      <c r="F13" s="623"/>
      <c r="G13" s="623"/>
      <c r="H13" s="623"/>
      <c r="I13" s="623"/>
      <c r="J13" s="623"/>
      <c r="K13" s="623"/>
      <c r="L13" s="623"/>
      <c r="M13" s="623"/>
      <c r="N13" s="623"/>
      <c r="O13" s="623"/>
      <c r="P13" s="623"/>
      <c r="Q13" s="624"/>
      <c r="R13" s="625">
        <v>19993</v>
      </c>
      <c r="S13" s="626"/>
      <c r="T13" s="626"/>
      <c r="U13" s="626"/>
      <c r="V13" s="626"/>
      <c r="W13" s="626"/>
      <c r="X13" s="626"/>
      <c r="Y13" s="627"/>
      <c r="Z13" s="628">
        <v>0.3</v>
      </c>
      <c r="AA13" s="628"/>
      <c r="AB13" s="628"/>
      <c r="AC13" s="628"/>
      <c r="AD13" s="629">
        <v>19993</v>
      </c>
      <c r="AE13" s="629"/>
      <c r="AF13" s="629"/>
      <c r="AG13" s="629"/>
      <c r="AH13" s="629"/>
      <c r="AI13" s="629"/>
      <c r="AJ13" s="629"/>
      <c r="AK13" s="629"/>
      <c r="AL13" s="630">
        <v>0.5</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742505</v>
      </c>
      <c r="BH13" s="626"/>
      <c r="BI13" s="626"/>
      <c r="BJ13" s="626"/>
      <c r="BK13" s="626"/>
      <c r="BL13" s="626"/>
      <c r="BM13" s="626"/>
      <c r="BN13" s="627"/>
      <c r="BO13" s="628">
        <v>54.3</v>
      </c>
      <c r="BP13" s="628"/>
      <c r="BQ13" s="628"/>
      <c r="BR13" s="628"/>
      <c r="BS13" s="634">
        <v>49224</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806900</v>
      </c>
      <c r="CS13" s="626"/>
      <c r="CT13" s="626"/>
      <c r="CU13" s="626"/>
      <c r="CV13" s="626"/>
      <c r="CW13" s="626"/>
      <c r="CX13" s="626"/>
      <c r="CY13" s="627"/>
      <c r="CZ13" s="628">
        <v>13</v>
      </c>
      <c r="DA13" s="628"/>
      <c r="DB13" s="628"/>
      <c r="DC13" s="628"/>
      <c r="DD13" s="634">
        <v>394521</v>
      </c>
      <c r="DE13" s="626"/>
      <c r="DF13" s="626"/>
      <c r="DG13" s="626"/>
      <c r="DH13" s="626"/>
      <c r="DI13" s="626"/>
      <c r="DJ13" s="626"/>
      <c r="DK13" s="626"/>
      <c r="DL13" s="626"/>
      <c r="DM13" s="626"/>
      <c r="DN13" s="626"/>
      <c r="DO13" s="626"/>
      <c r="DP13" s="627"/>
      <c r="DQ13" s="634">
        <v>618040</v>
      </c>
      <c r="DR13" s="626"/>
      <c r="DS13" s="626"/>
      <c r="DT13" s="626"/>
      <c r="DU13" s="626"/>
      <c r="DV13" s="626"/>
      <c r="DW13" s="626"/>
      <c r="DX13" s="626"/>
      <c r="DY13" s="626"/>
      <c r="DZ13" s="626"/>
      <c r="EA13" s="626"/>
      <c r="EB13" s="626"/>
      <c r="EC13" s="635"/>
    </row>
    <row r="14" spans="2:143" ht="11.25" customHeight="1" x14ac:dyDescent="0.15">
      <c r="B14" s="622" t="s">
        <v>239</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36294</v>
      </c>
      <c r="BH14" s="626"/>
      <c r="BI14" s="626"/>
      <c r="BJ14" s="626"/>
      <c r="BK14" s="626"/>
      <c r="BL14" s="626"/>
      <c r="BM14" s="626"/>
      <c r="BN14" s="627"/>
      <c r="BO14" s="628">
        <v>2.7</v>
      </c>
      <c r="BP14" s="628"/>
      <c r="BQ14" s="628"/>
      <c r="BR14" s="628"/>
      <c r="BS14" s="634" t="s">
        <v>112</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290630</v>
      </c>
      <c r="CS14" s="626"/>
      <c r="CT14" s="626"/>
      <c r="CU14" s="626"/>
      <c r="CV14" s="626"/>
      <c r="CW14" s="626"/>
      <c r="CX14" s="626"/>
      <c r="CY14" s="627"/>
      <c r="CZ14" s="628">
        <v>4.7</v>
      </c>
      <c r="DA14" s="628"/>
      <c r="DB14" s="628"/>
      <c r="DC14" s="628"/>
      <c r="DD14" s="634">
        <v>59243</v>
      </c>
      <c r="DE14" s="626"/>
      <c r="DF14" s="626"/>
      <c r="DG14" s="626"/>
      <c r="DH14" s="626"/>
      <c r="DI14" s="626"/>
      <c r="DJ14" s="626"/>
      <c r="DK14" s="626"/>
      <c r="DL14" s="626"/>
      <c r="DM14" s="626"/>
      <c r="DN14" s="626"/>
      <c r="DO14" s="626"/>
      <c r="DP14" s="627"/>
      <c r="DQ14" s="634">
        <v>238542</v>
      </c>
      <c r="DR14" s="626"/>
      <c r="DS14" s="626"/>
      <c r="DT14" s="626"/>
      <c r="DU14" s="626"/>
      <c r="DV14" s="626"/>
      <c r="DW14" s="626"/>
      <c r="DX14" s="626"/>
      <c r="DY14" s="626"/>
      <c r="DZ14" s="626"/>
      <c r="EA14" s="626"/>
      <c r="EB14" s="626"/>
      <c r="EC14" s="635"/>
    </row>
    <row r="15" spans="2:143" ht="11.25" customHeight="1" x14ac:dyDescent="0.15">
      <c r="B15" s="622" t="s">
        <v>242</v>
      </c>
      <c r="C15" s="623"/>
      <c r="D15" s="623"/>
      <c r="E15" s="623"/>
      <c r="F15" s="623"/>
      <c r="G15" s="623"/>
      <c r="H15" s="623"/>
      <c r="I15" s="623"/>
      <c r="J15" s="623"/>
      <c r="K15" s="623"/>
      <c r="L15" s="623"/>
      <c r="M15" s="623"/>
      <c r="N15" s="623"/>
      <c r="O15" s="623"/>
      <c r="P15" s="623"/>
      <c r="Q15" s="624"/>
      <c r="R15" s="625">
        <v>4902</v>
      </c>
      <c r="S15" s="626"/>
      <c r="T15" s="626"/>
      <c r="U15" s="626"/>
      <c r="V15" s="626"/>
      <c r="W15" s="626"/>
      <c r="X15" s="626"/>
      <c r="Y15" s="627"/>
      <c r="Z15" s="628">
        <v>0.1</v>
      </c>
      <c r="AA15" s="628"/>
      <c r="AB15" s="628"/>
      <c r="AC15" s="628"/>
      <c r="AD15" s="629">
        <v>4902</v>
      </c>
      <c r="AE15" s="629"/>
      <c r="AF15" s="629"/>
      <c r="AG15" s="629"/>
      <c r="AH15" s="629"/>
      <c r="AI15" s="629"/>
      <c r="AJ15" s="629"/>
      <c r="AK15" s="629"/>
      <c r="AL15" s="630">
        <v>0.1</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45754</v>
      </c>
      <c r="BH15" s="626"/>
      <c r="BI15" s="626"/>
      <c r="BJ15" s="626"/>
      <c r="BK15" s="626"/>
      <c r="BL15" s="626"/>
      <c r="BM15" s="626"/>
      <c r="BN15" s="627"/>
      <c r="BO15" s="628">
        <v>3.3</v>
      </c>
      <c r="BP15" s="628"/>
      <c r="BQ15" s="628"/>
      <c r="BR15" s="628"/>
      <c r="BS15" s="634" t="s">
        <v>112</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799379</v>
      </c>
      <c r="CS15" s="626"/>
      <c r="CT15" s="626"/>
      <c r="CU15" s="626"/>
      <c r="CV15" s="626"/>
      <c r="CW15" s="626"/>
      <c r="CX15" s="626"/>
      <c r="CY15" s="627"/>
      <c r="CZ15" s="628">
        <v>12.8</v>
      </c>
      <c r="DA15" s="628"/>
      <c r="DB15" s="628"/>
      <c r="DC15" s="628"/>
      <c r="DD15" s="634">
        <v>267746</v>
      </c>
      <c r="DE15" s="626"/>
      <c r="DF15" s="626"/>
      <c r="DG15" s="626"/>
      <c r="DH15" s="626"/>
      <c r="DI15" s="626"/>
      <c r="DJ15" s="626"/>
      <c r="DK15" s="626"/>
      <c r="DL15" s="626"/>
      <c r="DM15" s="626"/>
      <c r="DN15" s="626"/>
      <c r="DO15" s="626"/>
      <c r="DP15" s="627"/>
      <c r="DQ15" s="634">
        <v>477483</v>
      </c>
      <c r="DR15" s="626"/>
      <c r="DS15" s="626"/>
      <c r="DT15" s="626"/>
      <c r="DU15" s="626"/>
      <c r="DV15" s="626"/>
      <c r="DW15" s="626"/>
      <c r="DX15" s="626"/>
      <c r="DY15" s="626"/>
      <c r="DZ15" s="626"/>
      <c r="EA15" s="626"/>
      <c r="EB15" s="626"/>
      <c r="EC15" s="635"/>
    </row>
    <row r="16" spans="2:143" ht="11.25" customHeight="1" x14ac:dyDescent="0.15">
      <c r="B16" s="622" t="s">
        <v>245</v>
      </c>
      <c r="C16" s="623"/>
      <c r="D16" s="623"/>
      <c r="E16" s="623"/>
      <c r="F16" s="623"/>
      <c r="G16" s="623"/>
      <c r="H16" s="623"/>
      <c r="I16" s="623"/>
      <c r="J16" s="623"/>
      <c r="K16" s="623"/>
      <c r="L16" s="623"/>
      <c r="M16" s="623"/>
      <c r="N16" s="623"/>
      <c r="O16" s="623"/>
      <c r="P16" s="623"/>
      <c r="Q16" s="624"/>
      <c r="R16" s="625">
        <v>2170873</v>
      </c>
      <c r="S16" s="626"/>
      <c r="T16" s="626"/>
      <c r="U16" s="626"/>
      <c r="V16" s="626"/>
      <c r="W16" s="626"/>
      <c r="X16" s="626"/>
      <c r="Y16" s="627"/>
      <c r="Z16" s="628">
        <v>33.5</v>
      </c>
      <c r="AA16" s="628"/>
      <c r="AB16" s="628"/>
      <c r="AC16" s="628"/>
      <c r="AD16" s="629">
        <v>1968452</v>
      </c>
      <c r="AE16" s="629"/>
      <c r="AF16" s="629"/>
      <c r="AG16" s="629"/>
      <c r="AH16" s="629"/>
      <c r="AI16" s="629"/>
      <c r="AJ16" s="629"/>
      <c r="AK16" s="629"/>
      <c r="AL16" s="630">
        <v>53.3</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v>24249</v>
      </c>
      <c r="CS16" s="626"/>
      <c r="CT16" s="626"/>
      <c r="CU16" s="626"/>
      <c r="CV16" s="626"/>
      <c r="CW16" s="626"/>
      <c r="CX16" s="626"/>
      <c r="CY16" s="627"/>
      <c r="CZ16" s="628">
        <v>0.4</v>
      </c>
      <c r="DA16" s="628"/>
      <c r="DB16" s="628"/>
      <c r="DC16" s="628"/>
      <c r="DD16" s="634" t="s">
        <v>112</v>
      </c>
      <c r="DE16" s="626"/>
      <c r="DF16" s="626"/>
      <c r="DG16" s="626"/>
      <c r="DH16" s="626"/>
      <c r="DI16" s="626"/>
      <c r="DJ16" s="626"/>
      <c r="DK16" s="626"/>
      <c r="DL16" s="626"/>
      <c r="DM16" s="626"/>
      <c r="DN16" s="626"/>
      <c r="DO16" s="626"/>
      <c r="DP16" s="627"/>
      <c r="DQ16" s="634">
        <v>20900</v>
      </c>
      <c r="DR16" s="626"/>
      <c r="DS16" s="626"/>
      <c r="DT16" s="626"/>
      <c r="DU16" s="626"/>
      <c r="DV16" s="626"/>
      <c r="DW16" s="626"/>
      <c r="DX16" s="626"/>
      <c r="DY16" s="626"/>
      <c r="DZ16" s="626"/>
      <c r="EA16" s="626"/>
      <c r="EB16" s="626"/>
      <c r="EC16" s="635"/>
    </row>
    <row r="17" spans="2:133" ht="11.25" customHeight="1" x14ac:dyDescent="0.15">
      <c r="B17" s="622" t="s">
        <v>248</v>
      </c>
      <c r="C17" s="623"/>
      <c r="D17" s="623"/>
      <c r="E17" s="623"/>
      <c r="F17" s="623"/>
      <c r="G17" s="623"/>
      <c r="H17" s="623"/>
      <c r="I17" s="623"/>
      <c r="J17" s="623"/>
      <c r="K17" s="623"/>
      <c r="L17" s="623"/>
      <c r="M17" s="623"/>
      <c r="N17" s="623"/>
      <c r="O17" s="623"/>
      <c r="P17" s="623"/>
      <c r="Q17" s="624"/>
      <c r="R17" s="625">
        <v>1968452</v>
      </c>
      <c r="S17" s="626"/>
      <c r="T17" s="626"/>
      <c r="U17" s="626"/>
      <c r="V17" s="626"/>
      <c r="W17" s="626"/>
      <c r="X17" s="626"/>
      <c r="Y17" s="627"/>
      <c r="Z17" s="628">
        <v>30.4</v>
      </c>
      <c r="AA17" s="628"/>
      <c r="AB17" s="628"/>
      <c r="AC17" s="628"/>
      <c r="AD17" s="629">
        <v>1968452</v>
      </c>
      <c r="AE17" s="629"/>
      <c r="AF17" s="629"/>
      <c r="AG17" s="629"/>
      <c r="AH17" s="629"/>
      <c r="AI17" s="629"/>
      <c r="AJ17" s="629"/>
      <c r="AK17" s="629"/>
      <c r="AL17" s="630">
        <v>53.3</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533604</v>
      </c>
      <c r="CS17" s="626"/>
      <c r="CT17" s="626"/>
      <c r="CU17" s="626"/>
      <c r="CV17" s="626"/>
      <c r="CW17" s="626"/>
      <c r="CX17" s="626"/>
      <c r="CY17" s="627"/>
      <c r="CZ17" s="628">
        <v>8.6</v>
      </c>
      <c r="DA17" s="628"/>
      <c r="DB17" s="628"/>
      <c r="DC17" s="628"/>
      <c r="DD17" s="634" t="s">
        <v>112</v>
      </c>
      <c r="DE17" s="626"/>
      <c r="DF17" s="626"/>
      <c r="DG17" s="626"/>
      <c r="DH17" s="626"/>
      <c r="DI17" s="626"/>
      <c r="DJ17" s="626"/>
      <c r="DK17" s="626"/>
      <c r="DL17" s="626"/>
      <c r="DM17" s="626"/>
      <c r="DN17" s="626"/>
      <c r="DO17" s="626"/>
      <c r="DP17" s="627"/>
      <c r="DQ17" s="634">
        <v>514998</v>
      </c>
      <c r="DR17" s="626"/>
      <c r="DS17" s="626"/>
      <c r="DT17" s="626"/>
      <c r="DU17" s="626"/>
      <c r="DV17" s="626"/>
      <c r="DW17" s="626"/>
      <c r="DX17" s="626"/>
      <c r="DY17" s="626"/>
      <c r="DZ17" s="626"/>
      <c r="EA17" s="626"/>
      <c r="EB17" s="626"/>
      <c r="EC17" s="635"/>
    </row>
    <row r="18" spans="2:133" ht="11.25" customHeight="1" x14ac:dyDescent="0.15">
      <c r="B18" s="622" t="s">
        <v>251</v>
      </c>
      <c r="C18" s="623"/>
      <c r="D18" s="623"/>
      <c r="E18" s="623"/>
      <c r="F18" s="623"/>
      <c r="G18" s="623"/>
      <c r="H18" s="623"/>
      <c r="I18" s="623"/>
      <c r="J18" s="623"/>
      <c r="K18" s="623"/>
      <c r="L18" s="623"/>
      <c r="M18" s="623"/>
      <c r="N18" s="623"/>
      <c r="O18" s="623"/>
      <c r="P18" s="623"/>
      <c r="Q18" s="624"/>
      <c r="R18" s="625">
        <v>202421</v>
      </c>
      <c r="S18" s="626"/>
      <c r="T18" s="626"/>
      <c r="U18" s="626"/>
      <c r="V18" s="626"/>
      <c r="W18" s="626"/>
      <c r="X18" s="626"/>
      <c r="Y18" s="627"/>
      <c r="Z18" s="628">
        <v>3.1</v>
      </c>
      <c r="AA18" s="628"/>
      <c r="AB18" s="628"/>
      <c r="AC18" s="628"/>
      <c r="AD18" s="629" t="s">
        <v>112</v>
      </c>
      <c r="AE18" s="629"/>
      <c r="AF18" s="629"/>
      <c r="AG18" s="629"/>
      <c r="AH18" s="629"/>
      <c r="AI18" s="629"/>
      <c r="AJ18" s="629"/>
      <c r="AK18" s="629"/>
      <c r="AL18" s="630" t="s">
        <v>112</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x14ac:dyDescent="0.15">
      <c r="B19" s="622" t="s">
        <v>254</v>
      </c>
      <c r="C19" s="623"/>
      <c r="D19" s="623"/>
      <c r="E19" s="623"/>
      <c r="F19" s="623"/>
      <c r="G19" s="623"/>
      <c r="H19" s="623"/>
      <c r="I19" s="623"/>
      <c r="J19" s="623"/>
      <c r="K19" s="623"/>
      <c r="L19" s="623"/>
      <c r="M19" s="623"/>
      <c r="N19" s="623"/>
      <c r="O19" s="623"/>
      <c r="P19" s="623"/>
      <c r="Q19" s="624"/>
      <c r="R19" s="625" t="s">
        <v>112</v>
      </c>
      <c r="S19" s="626"/>
      <c r="T19" s="626"/>
      <c r="U19" s="626"/>
      <c r="V19" s="626"/>
      <c r="W19" s="626"/>
      <c r="X19" s="626"/>
      <c r="Y19" s="627"/>
      <c r="Z19" s="628" t="s">
        <v>112</v>
      </c>
      <c r="AA19" s="628"/>
      <c r="AB19" s="628"/>
      <c r="AC19" s="628"/>
      <c r="AD19" s="629" t="s">
        <v>112</v>
      </c>
      <c r="AE19" s="629"/>
      <c r="AF19" s="629"/>
      <c r="AG19" s="629"/>
      <c r="AH19" s="629"/>
      <c r="AI19" s="629"/>
      <c r="AJ19" s="629"/>
      <c r="AK19" s="629"/>
      <c r="AL19" s="630" t="s">
        <v>112</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t="s">
        <v>112</v>
      </c>
      <c r="BH19" s="626"/>
      <c r="BI19" s="626"/>
      <c r="BJ19" s="626"/>
      <c r="BK19" s="626"/>
      <c r="BL19" s="626"/>
      <c r="BM19" s="626"/>
      <c r="BN19" s="627"/>
      <c r="BO19" s="628" t="s">
        <v>112</v>
      </c>
      <c r="BP19" s="628"/>
      <c r="BQ19" s="628"/>
      <c r="BR19" s="628"/>
      <c r="BS19" s="634" t="s">
        <v>112</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x14ac:dyDescent="0.15">
      <c r="B20" s="622" t="s">
        <v>257</v>
      </c>
      <c r="C20" s="623"/>
      <c r="D20" s="623"/>
      <c r="E20" s="623"/>
      <c r="F20" s="623"/>
      <c r="G20" s="623"/>
      <c r="H20" s="623"/>
      <c r="I20" s="623"/>
      <c r="J20" s="623"/>
      <c r="K20" s="623"/>
      <c r="L20" s="623"/>
      <c r="M20" s="623"/>
      <c r="N20" s="623"/>
      <c r="O20" s="623"/>
      <c r="P20" s="623"/>
      <c r="Q20" s="624"/>
      <c r="R20" s="625">
        <v>3881260</v>
      </c>
      <c r="S20" s="626"/>
      <c r="T20" s="626"/>
      <c r="U20" s="626"/>
      <c r="V20" s="626"/>
      <c r="W20" s="626"/>
      <c r="X20" s="626"/>
      <c r="Y20" s="627"/>
      <c r="Z20" s="628">
        <v>59.9</v>
      </c>
      <c r="AA20" s="628"/>
      <c r="AB20" s="628"/>
      <c r="AC20" s="628"/>
      <c r="AD20" s="629">
        <v>3678839</v>
      </c>
      <c r="AE20" s="629"/>
      <c r="AF20" s="629"/>
      <c r="AG20" s="629"/>
      <c r="AH20" s="629"/>
      <c r="AI20" s="629"/>
      <c r="AJ20" s="629"/>
      <c r="AK20" s="629"/>
      <c r="AL20" s="630">
        <v>99.6</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t="s">
        <v>112</v>
      </c>
      <c r="BH20" s="626"/>
      <c r="BI20" s="626"/>
      <c r="BJ20" s="626"/>
      <c r="BK20" s="626"/>
      <c r="BL20" s="626"/>
      <c r="BM20" s="626"/>
      <c r="BN20" s="627"/>
      <c r="BO20" s="628" t="s">
        <v>112</v>
      </c>
      <c r="BP20" s="628"/>
      <c r="BQ20" s="628"/>
      <c r="BR20" s="628"/>
      <c r="BS20" s="634" t="s">
        <v>112</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6221047</v>
      </c>
      <c r="CS20" s="626"/>
      <c r="CT20" s="626"/>
      <c r="CU20" s="626"/>
      <c r="CV20" s="626"/>
      <c r="CW20" s="626"/>
      <c r="CX20" s="626"/>
      <c r="CY20" s="627"/>
      <c r="CZ20" s="628">
        <v>100</v>
      </c>
      <c r="DA20" s="628"/>
      <c r="DB20" s="628"/>
      <c r="DC20" s="628"/>
      <c r="DD20" s="634">
        <v>1066367</v>
      </c>
      <c r="DE20" s="626"/>
      <c r="DF20" s="626"/>
      <c r="DG20" s="626"/>
      <c r="DH20" s="626"/>
      <c r="DI20" s="626"/>
      <c r="DJ20" s="626"/>
      <c r="DK20" s="626"/>
      <c r="DL20" s="626"/>
      <c r="DM20" s="626"/>
      <c r="DN20" s="626"/>
      <c r="DO20" s="626"/>
      <c r="DP20" s="627"/>
      <c r="DQ20" s="634">
        <v>4551789</v>
      </c>
      <c r="DR20" s="626"/>
      <c r="DS20" s="626"/>
      <c r="DT20" s="626"/>
      <c r="DU20" s="626"/>
      <c r="DV20" s="626"/>
      <c r="DW20" s="626"/>
      <c r="DX20" s="626"/>
      <c r="DY20" s="626"/>
      <c r="DZ20" s="626"/>
      <c r="EA20" s="626"/>
      <c r="EB20" s="626"/>
      <c r="EC20" s="635"/>
    </row>
    <row r="21" spans="2:133" ht="11.25" customHeight="1" x14ac:dyDescent="0.15">
      <c r="B21" s="622" t="s">
        <v>260</v>
      </c>
      <c r="C21" s="623"/>
      <c r="D21" s="623"/>
      <c r="E21" s="623"/>
      <c r="F21" s="623"/>
      <c r="G21" s="623"/>
      <c r="H21" s="623"/>
      <c r="I21" s="623"/>
      <c r="J21" s="623"/>
      <c r="K21" s="623"/>
      <c r="L21" s="623"/>
      <c r="M21" s="623"/>
      <c r="N21" s="623"/>
      <c r="O21" s="623"/>
      <c r="P21" s="623"/>
      <c r="Q21" s="624"/>
      <c r="R21" s="625">
        <v>1000</v>
      </c>
      <c r="S21" s="626"/>
      <c r="T21" s="626"/>
      <c r="U21" s="626"/>
      <c r="V21" s="626"/>
      <c r="W21" s="626"/>
      <c r="X21" s="626"/>
      <c r="Y21" s="627"/>
      <c r="Z21" s="628">
        <v>0</v>
      </c>
      <c r="AA21" s="628"/>
      <c r="AB21" s="628"/>
      <c r="AC21" s="628"/>
      <c r="AD21" s="629">
        <v>1000</v>
      </c>
      <c r="AE21" s="629"/>
      <c r="AF21" s="629"/>
      <c r="AG21" s="629"/>
      <c r="AH21" s="629"/>
      <c r="AI21" s="629"/>
      <c r="AJ21" s="629"/>
      <c r="AK21" s="629"/>
      <c r="AL21" s="630">
        <v>0</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t="s">
        <v>112</v>
      </c>
      <c r="BH21" s="626"/>
      <c r="BI21" s="626"/>
      <c r="BJ21" s="626"/>
      <c r="BK21" s="626"/>
      <c r="BL21" s="626"/>
      <c r="BM21" s="626"/>
      <c r="BN21" s="627"/>
      <c r="BO21" s="628" t="s">
        <v>112</v>
      </c>
      <c r="BP21" s="628"/>
      <c r="BQ21" s="628"/>
      <c r="BR21" s="628"/>
      <c r="BS21" s="634" t="s">
        <v>112</v>
      </c>
      <c r="BT21" s="626"/>
      <c r="BU21" s="626"/>
      <c r="BV21" s="626"/>
      <c r="BW21" s="626"/>
      <c r="BX21" s="626"/>
      <c r="BY21" s="626"/>
      <c r="BZ21" s="626"/>
      <c r="CA21" s="626"/>
      <c r="CB21" s="635"/>
      <c r="CD21" s="647"/>
      <c r="CE21" s="648"/>
      <c r="CF21" s="648"/>
      <c r="CG21" s="648"/>
      <c r="CH21" s="648"/>
      <c r="CI21" s="648"/>
      <c r="CJ21" s="648"/>
      <c r="CK21" s="648"/>
      <c r="CL21" s="648"/>
      <c r="CM21" s="648"/>
      <c r="CN21" s="648"/>
      <c r="CO21" s="648"/>
      <c r="CP21" s="648"/>
      <c r="CQ21" s="649"/>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262</v>
      </c>
      <c r="C22" s="623"/>
      <c r="D22" s="623"/>
      <c r="E22" s="623"/>
      <c r="F22" s="623"/>
      <c r="G22" s="623"/>
      <c r="H22" s="623"/>
      <c r="I22" s="623"/>
      <c r="J22" s="623"/>
      <c r="K22" s="623"/>
      <c r="L22" s="623"/>
      <c r="M22" s="623"/>
      <c r="N22" s="623"/>
      <c r="O22" s="623"/>
      <c r="P22" s="623"/>
      <c r="Q22" s="624"/>
      <c r="R22" s="625">
        <v>33294</v>
      </c>
      <c r="S22" s="626"/>
      <c r="T22" s="626"/>
      <c r="U22" s="626"/>
      <c r="V22" s="626"/>
      <c r="W22" s="626"/>
      <c r="X22" s="626"/>
      <c r="Y22" s="627"/>
      <c r="Z22" s="628">
        <v>0.5</v>
      </c>
      <c r="AA22" s="628"/>
      <c r="AB22" s="628"/>
      <c r="AC22" s="628"/>
      <c r="AD22" s="629" t="s">
        <v>112</v>
      </c>
      <c r="AE22" s="629"/>
      <c r="AF22" s="629"/>
      <c r="AG22" s="629"/>
      <c r="AH22" s="629"/>
      <c r="AI22" s="629"/>
      <c r="AJ22" s="629"/>
      <c r="AK22" s="629"/>
      <c r="AL22" s="630" t="s">
        <v>112</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265</v>
      </c>
      <c r="C23" s="623"/>
      <c r="D23" s="623"/>
      <c r="E23" s="623"/>
      <c r="F23" s="623"/>
      <c r="G23" s="623"/>
      <c r="H23" s="623"/>
      <c r="I23" s="623"/>
      <c r="J23" s="623"/>
      <c r="K23" s="623"/>
      <c r="L23" s="623"/>
      <c r="M23" s="623"/>
      <c r="N23" s="623"/>
      <c r="O23" s="623"/>
      <c r="P23" s="623"/>
      <c r="Q23" s="624"/>
      <c r="R23" s="625">
        <v>102526</v>
      </c>
      <c r="S23" s="626"/>
      <c r="T23" s="626"/>
      <c r="U23" s="626"/>
      <c r="V23" s="626"/>
      <c r="W23" s="626"/>
      <c r="X23" s="626"/>
      <c r="Y23" s="627"/>
      <c r="Z23" s="628">
        <v>1.6</v>
      </c>
      <c r="AA23" s="628"/>
      <c r="AB23" s="628"/>
      <c r="AC23" s="628"/>
      <c r="AD23" s="629">
        <v>10063</v>
      </c>
      <c r="AE23" s="629"/>
      <c r="AF23" s="629"/>
      <c r="AG23" s="629"/>
      <c r="AH23" s="629"/>
      <c r="AI23" s="629"/>
      <c r="AJ23" s="629"/>
      <c r="AK23" s="629"/>
      <c r="AL23" s="630">
        <v>0.3</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t="s">
        <v>112</v>
      </c>
      <c r="BH23" s="626"/>
      <c r="BI23" s="626"/>
      <c r="BJ23" s="626"/>
      <c r="BK23" s="626"/>
      <c r="BL23" s="626"/>
      <c r="BM23" s="626"/>
      <c r="BN23" s="627"/>
      <c r="BO23" s="628" t="s">
        <v>112</v>
      </c>
      <c r="BP23" s="628"/>
      <c r="BQ23" s="628"/>
      <c r="BR23" s="628"/>
      <c r="BS23" s="634" t="s">
        <v>112</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50" t="s">
        <v>270</v>
      </c>
      <c r="DM23" s="651"/>
      <c r="DN23" s="651"/>
      <c r="DO23" s="651"/>
      <c r="DP23" s="651"/>
      <c r="DQ23" s="651"/>
      <c r="DR23" s="651"/>
      <c r="DS23" s="651"/>
      <c r="DT23" s="651"/>
      <c r="DU23" s="651"/>
      <c r="DV23" s="652"/>
      <c r="DW23" s="607" t="s">
        <v>271</v>
      </c>
      <c r="DX23" s="608"/>
      <c r="DY23" s="608"/>
      <c r="DZ23" s="608"/>
      <c r="EA23" s="608"/>
      <c r="EB23" s="608"/>
      <c r="EC23" s="609"/>
    </row>
    <row r="24" spans="2:133" ht="11.25" customHeight="1" x14ac:dyDescent="0.15">
      <c r="B24" s="622" t="s">
        <v>272</v>
      </c>
      <c r="C24" s="623"/>
      <c r="D24" s="623"/>
      <c r="E24" s="623"/>
      <c r="F24" s="623"/>
      <c r="G24" s="623"/>
      <c r="H24" s="623"/>
      <c r="I24" s="623"/>
      <c r="J24" s="623"/>
      <c r="K24" s="623"/>
      <c r="L24" s="623"/>
      <c r="M24" s="623"/>
      <c r="N24" s="623"/>
      <c r="O24" s="623"/>
      <c r="P24" s="623"/>
      <c r="Q24" s="624"/>
      <c r="R24" s="625">
        <v>28669</v>
      </c>
      <c r="S24" s="626"/>
      <c r="T24" s="626"/>
      <c r="U24" s="626"/>
      <c r="V24" s="626"/>
      <c r="W24" s="626"/>
      <c r="X24" s="626"/>
      <c r="Y24" s="627"/>
      <c r="Z24" s="628">
        <v>0.4</v>
      </c>
      <c r="AA24" s="628"/>
      <c r="AB24" s="628"/>
      <c r="AC24" s="628"/>
      <c r="AD24" s="629" t="s">
        <v>112</v>
      </c>
      <c r="AE24" s="629"/>
      <c r="AF24" s="629"/>
      <c r="AG24" s="629"/>
      <c r="AH24" s="629"/>
      <c r="AI24" s="629"/>
      <c r="AJ24" s="629"/>
      <c r="AK24" s="629"/>
      <c r="AL24" s="630" t="s">
        <v>112</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2435533</v>
      </c>
      <c r="CS24" s="615"/>
      <c r="CT24" s="615"/>
      <c r="CU24" s="615"/>
      <c r="CV24" s="615"/>
      <c r="CW24" s="615"/>
      <c r="CX24" s="615"/>
      <c r="CY24" s="616"/>
      <c r="CZ24" s="654">
        <v>39.1</v>
      </c>
      <c r="DA24" s="655"/>
      <c r="DB24" s="655"/>
      <c r="DC24" s="656"/>
      <c r="DD24" s="653">
        <v>1875404</v>
      </c>
      <c r="DE24" s="615"/>
      <c r="DF24" s="615"/>
      <c r="DG24" s="615"/>
      <c r="DH24" s="615"/>
      <c r="DI24" s="615"/>
      <c r="DJ24" s="615"/>
      <c r="DK24" s="616"/>
      <c r="DL24" s="653">
        <v>1859382</v>
      </c>
      <c r="DM24" s="615"/>
      <c r="DN24" s="615"/>
      <c r="DO24" s="615"/>
      <c r="DP24" s="615"/>
      <c r="DQ24" s="615"/>
      <c r="DR24" s="615"/>
      <c r="DS24" s="615"/>
      <c r="DT24" s="615"/>
      <c r="DU24" s="615"/>
      <c r="DV24" s="616"/>
      <c r="DW24" s="619">
        <v>47.6</v>
      </c>
      <c r="DX24" s="620"/>
      <c r="DY24" s="620"/>
      <c r="DZ24" s="620"/>
      <c r="EA24" s="620"/>
      <c r="EB24" s="620"/>
      <c r="EC24" s="621"/>
    </row>
    <row r="25" spans="2:133" ht="11.25" customHeight="1" x14ac:dyDescent="0.15">
      <c r="B25" s="622" t="s">
        <v>275</v>
      </c>
      <c r="C25" s="623"/>
      <c r="D25" s="623"/>
      <c r="E25" s="623"/>
      <c r="F25" s="623"/>
      <c r="G25" s="623"/>
      <c r="H25" s="623"/>
      <c r="I25" s="623"/>
      <c r="J25" s="623"/>
      <c r="K25" s="623"/>
      <c r="L25" s="623"/>
      <c r="M25" s="623"/>
      <c r="N25" s="623"/>
      <c r="O25" s="623"/>
      <c r="P25" s="623"/>
      <c r="Q25" s="624"/>
      <c r="R25" s="625">
        <v>420909</v>
      </c>
      <c r="S25" s="626"/>
      <c r="T25" s="626"/>
      <c r="U25" s="626"/>
      <c r="V25" s="626"/>
      <c r="W25" s="626"/>
      <c r="X25" s="626"/>
      <c r="Y25" s="627"/>
      <c r="Z25" s="628">
        <v>6.5</v>
      </c>
      <c r="AA25" s="628"/>
      <c r="AB25" s="628"/>
      <c r="AC25" s="628"/>
      <c r="AD25" s="629" t="s">
        <v>112</v>
      </c>
      <c r="AE25" s="629"/>
      <c r="AF25" s="629"/>
      <c r="AG25" s="629"/>
      <c r="AH25" s="629"/>
      <c r="AI25" s="629"/>
      <c r="AJ25" s="629"/>
      <c r="AK25" s="629"/>
      <c r="AL25" s="630" t="s">
        <v>112</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1173055</v>
      </c>
      <c r="CS25" s="645"/>
      <c r="CT25" s="645"/>
      <c r="CU25" s="645"/>
      <c r="CV25" s="645"/>
      <c r="CW25" s="645"/>
      <c r="CX25" s="645"/>
      <c r="CY25" s="646"/>
      <c r="CZ25" s="659">
        <v>18.899999999999999</v>
      </c>
      <c r="DA25" s="660"/>
      <c r="DB25" s="660"/>
      <c r="DC25" s="661"/>
      <c r="DD25" s="634">
        <v>1074028</v>
      </c>
      <c r="DE25" s="645"/>
      <c r="DF25" s="645"/>
      <c r="DG25" s="645"/>
      <c r="DH25" s="645"/>
      <c r="DI25" s="645"/>
      <c r="DJ25" s="645"/>
      <c r="DK25" s="646"/>
      <c r="DL25" s="634">
        <v>1058276</v>
      </c>
      <c r="DM25" s="645"/>
      <c r="DN25" s="645"/>
      <c r="DO25" s="645"/>
      <c r="DP25" s="645"/>
      <c r="DQ25" s="645"/>
      <c r="DR25" s="645"/>
      <c r="DS25" s="645"/>
      <c r="DT25" s="645"/>
      <c r="DU25" s="645"/>
      <c r="DV25" s="646"/>
      <c r="DW25" s="630">
        <v>27.1</v>
      </c>
      <c r="DX25" s="657"/>
      <c r="DY25" s="657"/>
      <c r="DZ25" s="657"/>
      <c r="EA25" s="657"/>
      <c r="EB25" s="657"/>
      <c r="EC25" s="658"/>
    </row>
    <row r="26" spans="2:133" ht="11.25" customHeight="1" x14ac:dyDescent="0.15">
      <c r="B26" s="662" t="s">
        <v>278</v>
      </c>
      <c r="C26" s="663"/>
      <c r="D26" s="663"/>
      <c r="E26" s="663"/>
      <c r="F26" s="663"/>
      <c r="G26" s="663"/>
      <c r="H26" s="663"/>
      <c r="I26" s="663"/>
      <c r="J26" s="663"/>
      <c r="K26" s="663"/>
      <c r="L26" s="663"/>
      <c r="M26" s="663"/>
      <c r="N26" s="663"/>
      <c r="O26" s="663"/>
      <c r="P26" s="663"/>
      <c r="Q26" s="664"/>
      <c r="R26" s="625" t="s">
        <v>112</v>
      </c>
      <c r="S26" s="626"/>
      <c r="T26" s="626"/>
      <c r="U26" s="626"/>
      <c r="V26" s="626"/>
      <c r="W26" s="626"/>
      <c r="X26" s="626"/>
      <c r="Y26" s="627"/>
      <c r="Z26" s="628" t="s">
        <v>112</v>
      </c>
      <c r="AA26" s="628"/>
      <c r="AB26" s="628"/>
      <c r="AC26" s="628"/>
      <c r="AD26" s="629" t="s">
        <v>112</v>
      </c>
      <c r="AE26" s="629"/>
      <c r="AF26" s="629"/>
      <c r="AG26" s="629"/>
      <c r="AH26" s="629"/>
      <c r="AI26" s="629"/>
      <c r="AJ26" s="629"/>
      <c r="AK26" s="629"/>
      <c r="AL26" s="630" t="s">
        <v>112</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752191</v>
      </c>
      <c r="CS26" s="626"/>
      <c r="CT26" s="626"/>
      <c r="CU26" s="626"/>
      <c r="CV26" s="626"/>
      <c r="CW26" s="626"/>
      <c r="CX26" s="626"/>
      <c r="CY26" s="627"/>
      <c r="CZ26" s="659">
        <v>12.1</v>
      </c>
      <c r="DA26" s="660"/>
      <c r="DB26" s="660"/>
      <c r="DC26" s="661"/>
      <c r="DD26" s="634">
        <v>668009</v>
      </c>
      <c r="DE26" s="626"/>
      <c r="DF26" s="626"/>
      <c r="DG26" s="626"/>
      <c r="DH26" s="626"/>
      <c r="DI26" s="626"/>
      <c r="DJ26" s="626"/>
      <c r="DK26" s="627"/>
      <c r="DL26" s="634" t="s">
        <v>217</v>
      </c>
      <c r="DM26" s="626"/>
      <c r="DN26" s="626"/>
      <c r="DO26" s="626"/>
      <c r="DP26" s="626"/>
      <c r="DQ26" s="626"/>
      <c r="DR26" s="626"/>
      <c r="DS26" s="626"/>
      <c r="DT26" s="626"/>
      <c r="DU26" s="626"/>
      <c r="DV26" s="627"/>
      <c r="DW26" s="630" t="s">
        <v>217</v>
      </c>
      <c r="DX26" s="657"/>
      <c r="DY26" s="657"/>
      <c r="DZ26" s="657"/>
      <c r="EA26" s="657"/>
      <c r="EB26" s="657"/>
      <c r="EC26" s="658"/>
    </row>
    <row r="27" spans="2:133" ht="11.25" customHeight="1" x14ac:dyDescent="0.15">
      <c r="B27" s="622" t="s">
        <v>281</v>
      </c>
      <c r="C27" s="623"/>
      <c r="D27" s="623"/>
      <c r="E27" s="623"/>
      <c r="F27" s="623"/>
      <c r="G27" s="623"/>
      <c r="H27" s="623"/>
      <c r="I27" s="623"/>
      <c r="J27" s="623"/>
      <c r="K27" s="623"/>
      <c r="L27" s="623"/>
      <c r="M27" s="623"/>
      <c r="N27" s="623"/>
      <c r="O27" s="623"/>
      <c r="P27" s="623"/>
      <c r="Q27" s="624"/>
      <c r="R27" s="625">
        <v>515501</v>
      </c>
      <c r="S27" s="626"/>
      <c r="T27" s="626"/>
      <c r="U27" s="626"/>
      <c r="V27" s="626"/>
      <c r="W27" s="626"/>
      <c r="X27" s="626"/>
      <c r="Y27" s="627"/>
      <c r="Z27" s="628">
        <v>8</v>
      </c>
      <c r="AA27" s="628"/>
      <c r="AB27" s="628"/>
      <c r="AC27" s="628"/>
      <c r="AD27" s="629" t="s">
        <v>112</v>
      </c>
      <c r="AE27" s="629"/>
      <c r="AF27" s="629"/>
      <c r="AG27" s="629"/>
      <c r="AH27" s="629"/>
      <c r="AI27" s="629"/>
      <c r="AJ27" s="629"/>
      <c r="AK27" s="629"/>
      <c r="AL27" s="630" t="s">
        <v>112</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1367848</v>
      </c>
      <c r="BH27" s="626"/>
      <c r="BI27" s="626"/>
      <c r="BJ27" s="626"/>
      <c r="BK27" s="626"/>
      <c r="BL27" s="626"/>
      <c r="BM27" s="626"/>
      <c r="BN27" s="627"/>
      <c r="BO27" s="628">
        <v>100</v>
      </c>
      <c r="BP27" s="628"/>
      <c r="BQ27" s="628"/>
      <c r="BR27" s="628"/>
      <c r="BS27" s="634">
        <v>49224</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728874</v>
      </c>
      <c r="CS27" s="645"/>
      <c r="CT27" s="645"/>
      <c r="CU27" s="645"/>
      <c r="CV27" s="645"/>
      <c r="CW27" s="645"/>
      <c r="CX27" s="645"/>
      <c r="CY27" s="646"/>
      <c r="CZ27" s="659">
        <v>11.7</v>
      </c>
      <c r="DA27" s="660"/>
      <c r="DB27" s="660"/>
      <c r="DC27" s="661"/>
      <c r="DD27" s="634">
        <v>286378</v>
      </c>
      <c r="DE27" s="645"/>
      <c r="DF27" s="645"/>
      <c r="DG27" s="645"/>
      <c r="DH27" s="645"/>
      <c r="DI27" s="645"/>
      <c r="DJ27" s="645"/>
      <c r="DK27" s="646"/>
      <c r="DL27" s="634">
        <v>286108</v>
      </c>
      <c r="DM27" s="645"/>
      <c r="DN27" s="645"/>
      <c r="DO27" s="645"/>
      <c r="DP27" s="645"/>
      <c r="DQ27" s="645"/>
      <c r="DR27" s="645"/>
      <c r="DS27" s="645"/>
      <c r="DT27" s="645"/>
      <c r="DU27" s="645"/>
      <c r="DV27" s="646"/>
      <c r="DW27" s="630">
        <v>7.3</v>
      </c>
      <c r="DX27" s="657"/>
      <c r="DY27" s="657"/>
      <c r="DZ27" s="657"/>
      <c r="EA27" s="657"/>
      <c r="EB27" s="657"/>
      <c r="EC27" s="658"/>
    </row>
    <row r="28" spans="2:133" ht="11.25" customHeight="1" x14ac:dyDescent="0.15">
      <c r="B28" s="622" t="s">
        <v>284</v>
      </c>
      <c r="C28" s="623"/>
      <c r="D28" s="623"/>
      <c r="E28" s="623"/>
      <c r="F28" s="623"/>
      <c r="G28" s="623"/>
      <c r="H28" s="623"/>
      <c r="I28" s="623"/>
      <c r="J28" s="623"/>
      <c r="K28" s="623"/>
      <c r="L28" s="623"/>
      <c r="M28" s="623"/>
      <c r="N28" s="623"/>
      <c r="O28" s="623"/>
      <c r="P28" s="623"/>
      <c r="Q28" s="624"/>
      <c r="R28" s="625">
        <v>20008</v>
      </c>
      <c r="S28" s="626"/>
      <c r="T28" s="626"/>
      <c r="U28" s="626"/>
      <c r="V28" s="626"/>
      <c r="W28" s="626"/>
      <c r="X28" s="626"/>
      <c r="Y28" s="627"/>
      <c r="Z28" s="628">
        <v>0.3</v>
      </c>
      <c r="AA28" s="628"/>
      <c r="AB28" s="628"/>
      <c r="AC28" s="628"/>
      <c r="AD28" s="629">
        <v>3772</v>
      </c>
      <c r="AE28" s="629"/>
      <c r="AF28" s="629"/>
      <c r="AG28" s="629"/>
      <c r="AH28" s="629"/>
      <c r="AI28" s="629"/>
      <c r="AJ28" s="629"/>
      <c r="AK28" s="629"/>
      <c r="AL28" s="630">
        <v>0.1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533604</v>
      </c>
      <c r="CS28" s="626"/>
      <c r="CT28" s="626"/>
      <c r="CU28" s="626"/>
      <c r="CV28" s="626"/>
      <c r="CW28" s="626"/>
      <c r="CX28" s="626"/>
      <c r="CY28" s="627"/>
      <c r="CZ28" s="659">
        <v>8.6</v>
      </c>
      <c r="DA28" s="660"/>
      <c r="DB28" s="660"/>
      <c r="DC28" s="661"/>
      <c r="DD28" s="634">
        <v>514998</v>
      </c>
      <c r="DE28" s="626"/>
      <c r="DF28" s="626"/>
      <c r="DG28" s="626"/>
      <c r="DH28" s="626"/>
      <c r="DI28" s="626"/>
      <c r="DJ28" s="626"/>
      <c r="DK28" s="627"/>
      <c r="DL28" s="634">
        <v>514998</v>
      </c>
      <c r="DM28" s="626"/>
      <c r="DN28" s="626"/>
      <c r="DO28" s="626"/>
      <c r="DP28" s="626"/>
      <c r="DQ28" s="626"/>
      <c r="DR28" s="626"/>
      <c r="DS28" s="626"/>
      <c r="DT28" s="626"/>
      <c r="DU28" s="626"/>
      <c r="DV28" s="627"/>
      <c r="DW28" s="630">
        <v>13.2</v>
      </c>
      <c r="DX28" s="657"/>
      <c r="DY28" s="657"/>
      <c r="DZ28" s="657"/>
      <c r="EA28" s="657"/>
      <c r="EB28" s="657"/>
      <c r="EC28" s="658"/>
    </row>
    <row r="29" spans="2:133" ht="11.25" customHeight="1" x14ac:dyDescent="0.15">
      <c r="B29" s="622" t="s">
        <v>286</v>
      </c>
      <c r="C29" s="623"/>
      <c r="D29" s="623"/>
      <c r="E29" s="623"/>
      <c r="F29" s="623"/>
      <c r="G29" s="623"/>
      <c r="H29" s="623"/>
      <c r="I29" s="623"/>
      <c r="J29" s="623"/>
      <c r="K29" s="623"/>
      <c r="L29" s="623"/>
      <c r="M29" s="623"/>
      <c r="N29" s="623"/>
      <c r="O29" s="623"/>
      <c r="P29" s="623"/>
      <c r="Q29" s="624"/>
      <c r="R29" s="625">
        <v>233924</v>
      </c>
      <c r="S29" s="626"/>
      <c r="T29" s="626"/>
      <c r="U29" s="626"/>
      <c r="V29" s="626"/>
      <c r="W29" s="626"/>
      <c r="X29" s="626"/>
      <c r="Y29" s="627"/>
      <c r="Z29" s="628">
        <v>3.6</v>
      </c>
      <c r="AA29" s="628"/>
      <c r="AB29" s="628"/>
      <c r="AC29" s="628"/>
      <c r="AD29" s="629" t="s">
        <v>112</v>
      </c>
      <c r="AE29" s="629"/>
      <c r="AF29" s="629"/>
      <c r="AG29" s="629"/>
      <c r="AH29" s="629"/>
      <c r="AI29" s="629"/>
      <c r="AJ29" s="629"/>
      <c r="AK29" s="629"/>
      <c r="AL29" s="630" t="s">
        <v>112</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59</v>
      </c>
      <c r="CG29" s="640"/>
      <c r="CH29" s="640"/>
      <c r="CI29" s="640"/>
      <c r="CJ29" s="640"/>
      <c r="CK29" s="640"/>
      <c r="CL29" s="640"/>
      <c r="CM29" s="640"/>
      <c r="CN29" s="640"/>
      <c r="CO29" s="640"/>
      <c r="CP29" s="640"/>
      <c r="CQ29" s="641"/>
      <c r="CR29" s="625">
        <v>533604</v>
      </c>
      <c r="CS29" s="645"/>
      <c r="CT29" s="645"/>
      <c r="CU29" s="645"/>
      <c r="CV29" s="645"/>
      <c r="CW29" s="645"/>
      <c r="CX29" s="645"/>
      <c r="CY29" s="646"/>
      <c r="CZ29" s="659">
        <v>8.6</v>
      </c>
      <c r="DA29" s="660"/>
      <c r="DB29" s="660"/>
      <c r="DC29" s="661"/>
      <c r="DD29" s="634">
        <v>514998</v>
      </c>
      <c r="DE29" s="645"/>
      <c r="DF29" s="645"/>
      <c r="DG29" s="645"/>
      <c r="DH29" s="645"/>
      <c r="DI29" s="645"/>
      <c r="DJ29" s="645"/>
      <c r="DK29" s="646"/>
      <c r="DL29" s="634">
        <v>514998</v>
      </c>
      <c r="DM29" s="645"/>
      <c r="DN29" s="645"/>
      <c r="DO29" s="645"/>
      <c r="DP29" s="645"/>
      <c r="DQ29" s="645"/>
      <c r="DR29" s="645"/>
      <c r="DS29" s="645"/>
      <c r="DT29" s="645"/>
      <c r="DU29" s="645"/>
      <c r="DV29" s="646"/>
      <c r="DW29" s="630">
        <v>13.2</v>
      </c>
      <c r="DX29" s="657"/>
      <c r="DY29" s="657"/>
      <c r="DZ29" s="657"/>
      <c r="EA29" s="657"/>
      <c r="EB29" s="657"/>
      <c r="EC29" s="658"/>
    </row>
    <row r="30" spans="2:133" ht="11.25" customHeight="1" x14ac:dyDescent="0.15">
      <c r="B30" s="622" t="s">
        <v>290</v>
      </c>
      <c r="C30" s="623"/>
      <c r="D30" s="623"/>
      <c r="E30" s="623"/>
      <c r="F30" s="623"/>
      <c r="G30" s="623"/>
      <c r="H30" s="623"/>
      <c r="I30" s="623"/>
      <c r="J30" s="623"/>
      <c r="K30" s="623"/>
      <c r="L30" s="623"/>
      <c r="M30" s="623"/>
      <c r="N30" s="623"/>
      <c r="O30" s="623"/>
      <c r="P30" s="623"/>
      <c r="Q30" s="624"/>
      <c r="R30" s="625">
        <v>145708</v>
      </c>
      <c r="S30" s="626"/>
      <c r="T30" s="626"/>
      <c r="U30" s="626"/>
      <c r="V30" s="626"/>
      <c r="W30" s="626"/>
      <c r="X30" s="626"/>
      <c r="Y30" s="627"/>
      <c r="Z30" s="628">
        <v>2.2000000000000002</v>
      </c>
      <c r="AA30" s="628"/>
      <c r="AB30" s="628"/>
      <c r="AC30" s="628"/>
      <c r="AD30" s="629" t="s">
        <v>112</v>
      </c>
      <c r="AE30" s="629"/>
      <c r="AF30" s="629"/>
      <c r="AG30" s="629"/>
      <c r="AH30" s="629"/>
      <c r="AI30" s="629"/>
      <c r="AJ30" s="629"/>
      <c r="AK30" s="629"/>
      <c r="AL30" s="630" t="s">
        <v>112</v>
      </c>
      <c r="AM30" s="631"/>
      <c r="AN30" s="631"/>
      <c r="AO30" s="632"/>
      <c r="AP30" s="671" t="s">
        <v>291</v>
      </c>
      <c r="AQ30" s="672"/>
      <c r="AR30" s="672"/>
      <c r="AS30" s="672"/>
      <c r="AT30" s="677" t="s">
        <v>292</v>
      </c>
      <c r="AU30" s="184"/>
      <c r="AV30" s="184"/>
      <c r="AW30" s="184"/>
      <c r="AX30" s="611" t="s">
        <v>171</v>
      </c>
      <c r="AY30" s="612"/>
      <c r="AZ30" s="612"/>
      <c r="BA30" s="612"/>
      <c r="BB30" s="612"/>
      <c r="BC30" s="612"/>
      <c r="BD30" s="612"/>
      <c r="BE30" s="612"/>
      <c r="BF30" s="613"/>
      <c r="BG30" s="683">
        <v>99.2</v>
      </c>
      <c r="BH30" s="684"/>
      <c r="BI30" s="684"/>
      <c r="BJ30" s="684"/>
      <c r="BK30" s="684"/>
      <c r="BL30" s="684"/>
      <c r="BM30" s="620">
        <v>96.5</v>
      </c>
      <c r="BN30" s="684"/>
      <c r="BO30" s="684"/>
      <c r="BP30" s="684"/>
      <c r="BQ30" s="685"/>
      <c r="BR30" s="683">
        <v>99.1</v>
      </c>
      <c r="BS30" s="684"/>
      <c r="BT30" s="684"/>
      <c r="BU30" s="684"/>
      <c r="BV30" s="684"/>
      <c r="BW30" s="684"/>
      <c r="BX30" s="620">
        <v>96.4</v>
      </c>
      <c r="BY30" s="684"/>
      <c r="BZ30" s="684"/>
      <c r="CA30" s="684"/>
      <c r="CB30" s="685"/>
      <c r="CD30" s="688"/>
      <c r="CE30" s="689"/>
      <c r="CF30" s="639" t="s">
        <v>293</v>
      </c>
      <c r="CG30" s="640"/>
      <c r="CH30" s="640"/>
      <c r="CI30" s="640"/>
      <c r="CJ30" s="640"/>
      <c r="CK30" s="640"/>
      <c r="CL30" s="640"/>
      <c r="CM30" s="640"/>
      <c r="CN30" s="640"/>
      <c r="CO30" s="640"/>
      <c r="CP30" s="640"/>
      <c r="CQ30" s="641"/>
      <c r="CR30" s="625">
        <v>508448</v>
      </c>
      <c r="CS30" s="626"/>
      <c r="CT30" s="626"/>
      <c r="CU30" s="626"/>
      <c r="CV30" s="626"/>
      <c r="CW30" s="626"/>
      <c r="CX30" s="626"/>
      <c r="CY30" s="627"/>
      <c r="CZ30" s="659">
        <v>8.1999999999999993</v>
      </c>
      <c r="DA30" s="660"/>
      <c r="DB30" s="660"/>
      <c r="DC30" s="661"/>
      <c r="DD30" s="634">
        <v>489842</v>
      </c>
      <c r="DE30" s="626"/>
      <c r="DF30" s="626"/>
      <c r="DG30" s="626"/>
      <c r="DH30" s="626"/>
      <c r="DI30" s="626"/>
      <c r="DJ30" s="626"/>
      <c r="DK30" s="627"/>
      <c r="DL30" s="634">
        <v>489842</v>
      </c>
      <c r="DM30" s="626"/>
      <c r="DN30" s="626"/>
      <c r="DO30" s="626"/>
      <c r="DP30" s="626"/>
      <c r="DQ30" s="626"/>
      <c r="DR30" s="626"/>
      <c r="DS30" s="626"/>
      <c r="DT30" s="626"/>
      <c r="DU30" s="626"/>
      <c r="DV30" s="627"/>
      <c r="DW30" s="630">
        <v>12.5</v>
      </c>
      <c r="DX30" s="657"/>
      <c r="DY30" s="657"/>
      <c r="DZ30" s="657"/>
      <c r="EA30" s="657"/>
      <c r="EB30" s="657"/>
      <c r="EC30" s="658"/>
    </row>
    <row r="31" spans="2:133" ht="11.25" customHeight="1" x14ac:dyDescent="0.15">
      <c r="B31" s="622" t="s">
        <v>294</v>
      </c>
      <c r="C31" s="623"/>
      <c r="D31" s="623"/>
      <c r="E31" s="623"/>
      <c r="F31" s="623"/>
      <c r="G31" s="623"/>
      <c r="H31" s="623"/>
      <c r="I31" s="623"/>
      <c r="J31" s="623"/>
      <c r="K31" s="623"/>
      <c r="L31" s="623"/>
      <c r="M31" s="623"/>
      <c r="N31" s="623"/>
      <c r="O31" s="623"/>
      <c r="P31" s="623"/>
      <c r="Q31" s="624"/>
      <c r="R31" s="625">
        <v>350527</v>
      </c>
      <c r="S31" s="626"/>
      <c r="T31" s="626"/>
      <c r="U31" s="626"/>
      <c r="V31" s="626"/>
      <c r="W31" s="626"/>
      <c r="X31" s="626"/>
      <c r="Y31" s="627"/>
      <c r="Z31" s="628">
        <v>5.4</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99.4</v>
      </c>
      <c r="BH31" s="645"/>
      <c r="BI31" s="645"/>
      <c r="BJ31" s="645"/>
      <c r="BK31" s="645"/>
      <c r="BL31" s="645"/>
      <c r="BM31" s="631">
        <v>98.1</v>
      </c>
      <c r="BN31" s="681"/>
      <c r="BO31" s="681"/>
      <c r="BP31" s="681"/>
      <c r="BQ31" s="682"/>
      <c r="BR31" s="680">
        <v>99.4</v>
      </c>
      <c r="BS31" s="645"/>
      <c r="BT31" s="645"/>
      <c r="BU31" s="645"/>
      <c r="BV31" s="645"/>
      <c r="BW31" s="645"/>
      <c r="BX31" s="631">
        <v>98.2</v>
      </c>
      <c r="BY31" s="681"/>
      <c r="BZ31" s="681"/>
      <c r="CA31" s="681"/>
      <c r="CB31" s="682"/>
      <c r="CD31" s="688"/>
      <c r="CE31" s="689"/>
      <c r="CF31" s="639" t="s">
        <v>297</v>
      </c>
      <c r="CG31" s="640"/>
      <c r="CH31" s="640"/>
      <c r="CI31" s="640"/>
      <c r="CJ31" s="640"/>
      <c r="CK31" s="640"/>
      <c r="CL31" s="640"/>
      <c r="CM31" s="640"/>
      <c r="CN31" s="640"/>
      <c r="CO31" s="640"/>
      <c r="CP31" s="640"/>
      <c r="CQ31" s="641"/>
      <c r="CR31" s="625">
        <v>25156</v>
      </c>
      <c r="CS31" s="645"/>
      <c r="CT31" s="645"/>
      <c r="CU31" s="645"/>
      <c r="CV31" s="645"/>
      <c r="CW31" s="645"/>
      <c r="CX31" s="645"/>
      <c r="CY31" s="646"/>
      <c r="CZ31" s="659">
        <v>0.4</v>
      </c>
      <c r="DA31" s="660"/>
      <c r="DB31" s="660"/>
      <c r="DC31" s="661"/>
      <c r="DD31" s="634">
        <v>25156</v>
      </c>
      <c r="DE31" s="645"/>
      <c r="DF31" s="645"/>
      <c r="DG31" s="645"/>
      <c r="DH31" s="645"/>
      <c r="DI31" s="645"/>
      <c r="DJ31" s="645"/>
      <c r="DK31" s="646"/>
      <c r="DL31" s="634">
        <v>25156</v>
      </c>
      <c r="DM31" s="645"/>
      <c r="DN31" s="645"/>
      <c r="DO31" s="645"/>
      <c r="DP31" s="645"/>
      <c r="DQ31" s="645"/>
      <c r="DR31" s="645"/>
      <c r="DS31" s="645"/>
      <c r="DT31" s="645"/>
      <c r="DU31" s="645"/>
      <c r="DV31" s="646"/>
      <c r="DW31" s="630">
        <v>0.6</v>
      </c>
      <c r="DX31" s="657"/>
      <c r="DY31" s="657"/>
      <c r="DZ31" s="657"/>
      <c r="EA31" s="657"/>
      <c r="EB31" s="657"/>
      <c r="EC31" s="658"/>
    </row>
    <row r="32" spans="2:133" ht="11.25" customHeight="1" x14ac:dyDescent="0.15">
      <c r="B32" s="622" t="s">
        <v>298</v>
      </c>
      <c r="C32" s="623"/>
      <c r="D32" s="623"/>
      <c r="E32" s="623"/>
      <c r="F32" s="623"/>
      <c r="G32" s="623"/>
      <c r="H32" s="623"/>
      <c r="I32" s="623"/>
      <c r="J32" s="623"/>
      <c r="K32" s="623"/>
      <c r="L32" s="623"/>
      <c r="M32" s="623"/>
      <c r="N32" s="623"/>
      <c r="O32" s="623"/>
      <c r="P32" s="623"/>
      <c r="Q32" s="624"/>
      <c r="R32" s="625">
        <v>252848</v>
      </c>
      <c r="S32" s="626"/>
      <c r="T32" s="626"/>
      <c r="U32" s="626"/>
      <c r="V32" s="626"/>
      <c r="W32" s="626"/>
      <c r="X32" s="626"/>
      <c r="Y32" s="627"/>
      <c r="Z32" s="628">
        <v>3.9</v>
      </c>
      <c r="AA32" s="628"/>
      <c r="AB32" s="628"/>
      <c r="AC32" s="628"/>
      <c r="AD32" s="629">
        <v>40</v>
      </c>
      <c r="AE32" s="629"/>
      <c r="AF32" s="629"/>
      <c r="AG32" s="629"/>
      <c r="AH32" s="629"/>
      <c r="AI32" s="629"/>
      <c r="AJ32" s="629"/>
      <c r="AK32" s="629"/>
      <c r="AL32" s="630">
        <v>0</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v>98.9</v>
      </c>
      <c r="BH32" s="693"/>
      <c r="BI32" s="693"/>
      <c r="BJ32" s="693"/>
      <c r="BK32" s="693"/>
      <c r="BL32" s="693"/>
      <c r="BM32" s="694">
        <v>95.1</v>
      </c>
      <c r="BN32" s="693"/>
      <c r="BO32" s="693"/>
      <c r="BP32" s="693"/>
      <c r="BQ32" s="695"/>
      <c r="BR32" s="692">
        <v>98.7</v>
      </c>
      <c r="BS32" s="693"/>
      <c r="BT32" s="693"/>
      <c r="BU32" s="693"/>
      <c r="BV32" s="693"/>
      <c r="BW32" s="693"/>
      <c r="BX32" s="694">
        <v>94.9</v>
      </c>
      <c r="BY32" s="693"/>
      <c r="BZ32" s="693"/>
      <c r="CA32" s="693"/>
      <c r="CB32" s="695"/>
      <c r="CD32" s="690"/>
      <c r="CE32" s="691"/>
      <c r="CF32" s="639" t="s">
        <v>300</v>
      </c>
      <c r="CG32" s="640"/>
      <c r="CH32" s="640"/>
      <c r="CI32" s="640"/>
      <c r="CJ32" s="640"/>
      <c r="CK32" s="640"/>
      <c r="CL32" s="640"/>
      <c r="CM32" s="640"/>
      <c r="CN32" s="640"/>
      <c r="CO32" s="640"/>
      <c r="CP32" s="640"/>
      <c r="CQ32" s="641"/>
      <c r="CR32" s="625" t="s">
        <v>112</v>
      </c>
      <c r="CS32" s="626"/>
      <c r="CT32" s="626"/>
      <c r="CU32" s="626"/>
      <c r="CV32" s="626"/>
      <c r="CW32" s="626"/>
      <c r="CX32" s="626"/>
      <c r="CY32" s="627"/>
      <c r="CZ32" s="659" t="s">
        <v>112</v>
      </c>
      <c r="DA32" s="660"/>
      <c r="DB32" s="660"/>
      <c r="DC32" s="661"/>
      <c r="DD32" s="634" t="s">
        <v>112</v>
      </c>
      <c r="DE32" s="626"/>
      <c r="DF32" s="626"/>
      <c r="DG32" s="626"/>
      <c r="DH32" s="626"/>
      <c r="DI32" s="626"/>
      <c r="DJ32" s="626"/>
      <c r="DK32" s="627"/>
      <c r="DL32" s="634" t="s">
        <v>112</v>
      </c>
      <c r="DM32" s="626"/>
      <c r="DN32" s="626"/>
      <c r="DO32" s="626"/>
      <c r="DP32" s="626"/>
      <c r="DQ32" s="626"/>
      <c r="DR32" s="626"/>
      <c r="DS32" s="626"/>
      <c r="DT32" s="626"/>
      <c r="DU32" s="626"/>
      <c r="DV32" s="627"/>
      <c r="DW32" s="630" t="s">
        <v>112</v>
      </c>
      <c r="DX32" s="657"/>
      <c r="DY32" s="657"/>
      <c r="DZ32" s="657"/>
      <c r="EA32" s="657"/>
      <c r="EB32" s="657"/>
      <c r="EC32" s="658"/>
    </row>
    <row r="33" spans="2:133" ht="11.25" customHeight="1" x14ac:dyDescent="0.15">
      <c r="B33" s="622" t="s">
        <v>301</v>
      </c>
      <c r="C33" s="623"/>
      <c r="D33" s="623"/>
      <c r="E33" s="623"/>
      <c r="F33" s="623"/>
      <c r="G33" s="623"/>
      <c r="H33" s="623"/>
      <c r="I33" s="623"/>
      <c r="J33" s="623"/>
      <c r="K33" s="623"/>
      <c r="L33" s="623"/>
      <c r="M33" s="623"/>
      <c r="N33" s="623"/>
      <c r="O33" s="623"/>
      <c r="P33" s="623"/>
      <c r="Q33" s="624"/>
      <c r="R33" s="625">
        <v>496074</v>
      </c>
      <c r="S33" s="626"/>
      <c r="T33" s="626"/>
      <c r="U33" s="626"/>
      <c r="V33" s="626"/>
      <c r="W33" s="626"/>
      <c r="X33" s="626"/>
      <c r="Y33" s="627"/>
      <c r="Z33" s="628">
        <v>7.7</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2694898</v>
      </c>
      <c r="CS33" s="645"/>
      <c r="CT33" s="645"/>
      <c r="CU33" s="645"/>
      <c r="CV33" s="645"/>
      <c r="CW33" s="645"/>
      <c r="CX33" s="645"/>
      <c r="CY33" s="646"/>
      <c r="CZ33" s="659">
        <v>43.3</v>
      </c>
      <c r="DA33" s="660"/>
      <c r="DB33" s="660"/>
      <c r="DC33" s="661"/>
      <c r="DD33" s="634">
        <v>2226026</v>
      </c>
      <c r="DE33" s="645"/>
      <c r="DF33" s="645"/>
      <c r="DG33" s="645"/>
      <c r="DH33" s="645"/>
      <c r="DI33" s="645"/>
      <c r="DJ33" s="645"/>
      <c r="DK33" s="646"/>
      <c r="DL33" s="634">
        <v>1663264</v>
      </c>
      <c r="DM33" s="645"/>
      <c r="DN33" s="645"/>
      <c r="DO33" s="645"/>
      <c r="DP33" s="645"/>
      <c r="DQ33" s="645"/>
      <c r="DR33" s="645"/>
      <c r="DS33" s="645"/>
      <c r="DT33" s="645"/>
      <c r="DU33" s="645"/>
      <c r="DV33" s="646"/>
      <c r="DW33" s="630">
        <v>42.6</v>
      </c>
      <c r="DX33" s="657"/>
      <c r="DY33" s="657"/>
      <c r="DZ33" s="657"/>
      <c r="EA33" s="657"/>
      <c r="EB33" s="657"/>
      <c r="EC33" s="658"/>
    </row>
    <row r="34" spans="2:133" ht="11.25" customHeight="1" x14ac:dyDescent="0.15">
      <c r="B34" s="622" t="s">
        <v>303</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930917</v>
      </c>
      <c r="CS34" s="626"/>
      <c r="CT34" s="626"/>
      <c r="CU34" s="626"/>
      <c r="CV34" s="626"/>
      <c r="CW34" s="626"/>
      <c r="CX34" s="626"/>
      <c r="CY34" s="627"/>
      <c r="CZ34" s="659">
        <v>15</v>
      </c>
      <c r="DA34" s="660"/>
      <c r="DB34" s="660"/>
      <c r="DC34" s="661"/>
      <c r="DD34" s="634">
        <v>677047</v>
      </c>
      <c r="DE34" s="626"/>
      <c r="DF34" s="626"/>
      <c r="DG34" s="626"/>
      <c r="DH34" s="626"/>
      <c r="DI34" s="626"/>
      <c r="DJ34" s="626"/>
      <c r="DK34" s="627"/>
      <c r="DL34" s="634">
        <v>549962</v>
      </c>
      <c r="DM34" s="626"/>
      <c r="DN34" s="626"/>
      <c r="DO34" s="626"/>
      <c r="DP34" s="626"/>
      <c r="DQ34" s="626"/>
      <c r="DR34" s="626"/>
      <c r="DS34" s="626"/>
      <c r="DT34" s="626"/>
      <c r="DU34" s="626"/>
      <c r="DV34" s="627"/>
      <c r="DW34" s="630">
        <v>14.1</v>
      </c>
      <c r="DX34" s="657"/>
      <c r="DY34" s="657"/>
      <c r="DZ34" s="657"/>
      <c r="EA34" s="657"/>
      <c r="EB34" s="657"/>
      <c r="EC34" s="658"/>
    </row>
    <row r="35" spans="2:133" ht="11.25" customHeight="1" x14ac:dyDescent="0.15">
      <c r="B35" s="622" t="s">
        <v>307</v>
      </c>
      <c r="C35" s="623"/>
      <c r="D35" s="623"/>
      <c r="E35" s="623"/>
      <c r="F35" s="623"/>
      <c r="G35" s="623"/>
      <c r="H35" s="623"/>
      <c r="I35" s="623"/>
      <c r="J35" s="623"/>
      <c r="K35" s="623"/>
      <c r="L35" s="623"/>
      <c r="M35" s="623"/>
      <c r="N35" s="623"/>
      <c r="O35" s="623"/>
      <c r="P35" s="623"/>
      <c r="Q35" s="624"/>
      <c r="R35" s="625">
        <v>209474</v>
      </c>
      <c r="S35" s="626"/>
      <c r="T35" s="626"/>
      <c r="U35" s="626"/>
      <c r="V35" s="626"/>
      <c r="W35" s="626"/>
      <c r="X35" s="626"/>
      <c r="Y35" s="627"/>
      <c r="Z35" s="628">
        <v>3.2</v>
      </c>
      <c r="AA35" s="628"/>
      <c r="AB35" s="628"/>
      <c r="AC35" s="628"/>
      <c r="AD35" s="629" t="s">
        <v>112</v>
      </c>
      <c r="AE35" s="629"/>
      <c r="AF35" s="629"/>
      <c r="AG35" s="629"/>
      <c r="AH35" s="629"/>
      <c r="AI35" s="629"/>
      <c r="AJ35" s="629"/>
      <c r="AK35" s="629"/>
      <c r="AL35" s="630" t="s">
        <v>112</v>
      </c>
      <c r="AM35" s="631"/>
      <c r="AN35" s="631"/>
      <c r="AO35" s="632"/>
      <c r="AP35" s="188"/>
      <c r="AQ35" s="636" t="s">
        <v>308</v>
      </c>
      <c r="AR35" s="637"/>
      <c r="AS35" s="637"/>
      <c r="AT35" s="637"/>
      <c r="AU35" s="637"/>
      <c r="AV35" s="637"/>
      <c r="AW35" s="637"/>
      <c r="AX35" s="637"/>
      <c r="AY35" s="638"/>
      <c r="AZ35" s="614">
        <v>872008</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v>56842</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v>35812</v>
      </c>
      <c r="CS35" s="645"/>
      <c r="CT35" s="645"/>
      <c r="CU35" s="645"/>
      <c r="CV35" s="645"/>
      <c r="CW35" s="645"/>
      <c r="CX35" s="645"/>
      <c r="CY35" s="646"/>
      <c r="CZ35" s="659">
        <v>0.6</v>
      </c>
      <c r="DA35" s="660"/>
      <c r="DB35" s="660"/>
      <c r="DC35" s="661"/>
      <c r="DD35" s="634">
        <v>29064</v>
      </c>
      <c r="DE35" s="645"/>
      <c r="DF35" s="645"/>
      <c r="DG35" s="645"/>
      <c r="DH35" s="645"/>
      <c r="DI35" s="645"/>
      <c r="DJ35" s="645"/>
      <c r="DK35" s="646"/>
      <c r="DL35" s="634">
        <v>29064</v>
      </c>
      <c r="DM35" s="645"/>
      <c r="DN35" s="645"/>
      <c r="DO35" s="645"/>
      <c r="DP35" s="645"/>
      <c r="DQ35" s="645"/>
      <c r="DR35" s="645"/>
      <c r="DS35" s="645"/>
      <c r="DT35" s="645"/>
      <c r="DU35" s="645"/>
      <c r="DV35" s="646"/>
      <c r="DW35" s="630">
        <v>0.7</v>
      </c>
      <c r="DX35" s="657"/>
      <c r="DY35" s="657"/>
      <c r="DZ35" s="657"/>
      <c r="EA35" s="657"/>
      <c r="EB35" s="657"/>
      <c r="EC35" s="658"/>
    </row>
    <row r="36" spans="2:133" ht="11.25" customHeight="1" x14ac:dyDescent="0.15">
      <c r="B36" s="668" t="s">
        <v>311</v>
      </c>
      <c r="C36" s="669"/>
      <c r="D36" s="669"/>
      <c r="E36" s="669"/>
      <c r="F36" s="669"/>
      <c r="G36" s="669"/>
      <c r="H36" s="669"/>
      <c r="I36" s="669"/>
      <c r="J36" s="669"/>
      <c r="K36" s="669"/>
      <c r="L36" s="669"/>
      <c r="M36" s="669"/>
      <c r="N36" s="669"/>
      <c r="O36" s="669"/>
      <c r="P36" s="669"/>
      <c r="Q36" s="670"/>
      <c r="R36" s="697">
        <v>6482248</v>
      </c>
      <c r="S36" s="698"/>
      <c r="T36" s="698"/>
      <c r="U36" s="698"/>
      <c r="V36" s="698"/>
      <c r="W36" s="698"/>
      <c r="X36" s="698"/>
      <c r="Y36" s="699"/>
      <c r="Z36" s="700">
        <v>100</v>
      </c>
      <c r="AA36" s="700"/>
      <c r="AB36" s="700"/>
      <c r="AC36" s="700"/>
      <c r="AD36" s="701">
        <v>3693714</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295976</v>
      </c>
      <c r="BA36" s="626"/>
      <c r="BB36" s="626"/>
      <c r="BC36" s="626"/>
      <c r="BD36" s="645"/>
      <c r="BE36" s="645"/>
      <c r="BF36" s="682"/>
      <c r="BG36" s="639" t="s">
        <v>313</v>
      </c>
      <c r="BH36" s="640"/>
      <c r="BI36" s="640"/>
      <c r="BJ36" s="640"/>
      <c r="BK36" s="640"/>
      <c r="BL36" s="640"/>
      <c r="BM36" s="640"/>
      <c r="BN36" s="640"/>
      <c r="BO36" s="640"/>
      <c r="BP36" s="640"/>
      <c r="BQ36" s="640"/>
      <c r="BR36" s="640"/>
      <c r="BS36" s="640"/>
      <c r="BT36" s="640"/>
      <c r="BU36" s="641"/>
      <c r="BV36" s="625">
        <v>39718</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668952</v>
      </c>
      <c r="CS36" s="626"/>
      <c r="CT36" s="626"/>
      <c r="CU36" s="626"/>
      <c r="CV36" s="626"/>
      <c r="CW36" s="626"/>
      <c r="CX36" s="626"/>
      <c r="CY36" s="627"/>
      <c r="CZ36" s="659">
        <v>10.8</v>
      </c>
      <c r="DA36" s="660"/>
      <c r="DB36" s="660"/>
      <c r="DC36" s="661"/>
      <c r="DD36" s="634">
        <v>606226</v>
      </c>
      <c r="DE36" s="626"/>
      <c r="DF36" s="626"/>
      <c r="DG36" s="626"/>
      <c r="DH36" s="626"/>
      <c r="DI36" s="626"/>
      <c r="DJ36" s="626"/>
      <c r="DK36" s="627"/>
      <c r="DL36" s="634">
        <v>416744</v>
      </c>
      <c r="DM36" s="626"/>
      <c r="DN36" s="626"/>
      <c r="DO36" s="626"/>
      <c r="DP36" s="626"/>
      <c r="DQ36" s="626"/>
      <c r="DR36" s="626"/>
      <c r="DS36" s="626"/>
      <c r="DT36" s="626"/>
      <c r="DU36" s="626"/>
      <c r="DV36" s="627"/>
      <c r="DW36" s="630">
        <v>10.7</v>
      </c>
      <c r="DX36" s="657"/>
      <c r="DY36" s="657"/>
      <c r="DZ36" s="657"/>
      <c r="EA36" s="657"/>
      <c r="EB36" s="657"/>
      <c r="EC36" s="658"/>
    </row>
    <row r="37" spans="2:133" ht="11.25" customHeight="1" x14ac:dyDescent="0.15">
      <c r="AQ37" s="704" t="s">
        <v>315</v>
      </c>
      <c r="AR37" s="705"/>
      <c r="AS37" s="705"/>
      <c r="AT37" s="705"/>
      <c r="AU37" s="705"/>
      <c r="AV37" s="705"/>
      <c r="AW37" s="705"/>
      <c r="AX37" s="705"/>
      <c r="AY37" s="706"/>
      <c r="AZ37" s="625">
        <v>51000</v>
      </c>
      <c r="BA37" s="626"/>
      <c r="BB37" s="626"/>
      <c r="BC37" s="626"/>
      <c r="BD37" s="645"/>
      <c r="BE37" s="645"/>
      <c r="BF37" s="682"/>
      <c r="BG37" s="639" t="s">
        <v>316</v>
      </c>
      <c r="BH37" s="640"/>
      <c r="BI37" s="640"/>
      <c r="BJ37" s="640"/>
      <c r="BK37" s="640"/>
      <c r="BL37" s="640"/>
      <c r="BM37" s="640"/>
      <c r="BN37" s="640"/>
      <c r="BO37" s="640"/>
      <c r="BP37" s="640"/>
      <c r="BQ37" s="640"/>
      <c r="BR37" s="640"/>
      <c r="BS37" s="640"/>
      <c r="BT37" s="640"/>
      <c r="BU37" s="641"/>
      <c r="BV37" s="625">
        <v>1704</v>
      </c>
      <c r="BW37" s="626"/>
      <c r="BX37" s="626"/>
      <c r="BY37" s="626"/>
      <c r="BZ37" s="626"/>
      <c r="CA37" s="626"/>
      <c r="CB37" s="635"/>
      <c r="CD37" s="639" t="s">
        <v>317</v>
      </c>
      <c r="CE37" s="640"/>
      <c r="CF37" s="640"/>
      <c r="CG37" s="640"/>
      <c r="CH37" s="640"/>
      <c r="CI37" s="640"/>
      <c r="CJ37" s="640"/>
      <c r="CK37" s="640"/>
      <c r="CL37" s="640"/>
      <c r="CM37" s="640"/>
      <c r="CN37" s="640"/>
      <c r="CO37" s="640"/>
      <c r="CP37" s="640"/>
      <c r="CQ37" s="641"/>
      <c r="CR37" s="625">
        <v>289030</v>
      </c>
      <c r="CS37" s="645"/>
      <c r="CT37" s="645"/>
      <c r="CU37" s="645"/>
      <c r="CV37" s="645"/>
      <c r="CW37" s="645"/>
      <c r="CX37" s="645"/>
      <c r="CY37" s="646"/>
      <c r="CZ37" s="659">
        <v>4.5999999999999996</v>
      </c>
      <c r="DA37" s="660"/>
      <c r="DB37" s="660"/>
      <c r="DC37" s="661"/>
      <c r="DD37" s="634">
        <v>288361</v>
      </c>
      <c r="DE37" s="645"/>
      <c r="DF37" s="645"/>
      <c r="DG37" s="645"/>
      <c r="DH37" s="645"/>
      <c r="DI37" s="645"/>
      <c r="DJ37" s="645"/>
      <c r="DK37" s="646"/>
      <c r="DL37" s="634">
        <v>258928</v>
      </c>
      <c r="DM37" s="645"/>
      <c r="DN37" s="645"/>
      <c r="DO37" s="645"/>
      <c r="DP37" s="645"/>
      <c r="DQ37" s="645"/>
      <c r="DR37" s="645"/>
      <c r="DS37" s="645"/>
      <c r="DT37" s="645"/>
      <c r="DU37" s="645"/>
      <c r="DV37" s="646"/>
      <c r="DW37" s="630">
        <v>6.6</v>
      </c>
      <c r="DX37" s="657"/>
      <c r="DY37" s="657"/>
      <c r="DZ37" s="657"/>
      <c r="EA37" s="657"/>
      <c r="EB37" s="657"/>
      <c r="EC37" s="658"/>
    </row>
    <row r="38" spans="2:133" ht="11.25" customHeight="1" x14ac:dyDescent="0.15">
      <c r="AQ38" s="704" t="s">
        <v>318</v>
      </c>
      <c r="AR38" s="705"/>
      <c r="AS38" s="705"/>
      <c r="AT38" s="705"/>
      <c r="AU38" s="705"/>
      <c r="AV38" s="705"/>
      <c r="AW38" s="705"/>
      <c r="AX38" s="705"/>
      <c r="AY38" s="706"/>
      <c r="AZ38" s="625">
        <v>2401</v>
      </c>
      <c r="BA38" s="626"/>
      <c r="BB38" s="626"/>
      <c r="BC38" s="626"/>
      <c r="BD38" s="645"/>
      <c r="BE38" s="645"/>
      <c r="BF38" s="682"/>
      <c r="BG38" s="639" t="s">
        <v>319</v>
      </c>
      <c r="BH38" s="640"/>
      <c r="BI38" s="640"/>
      <c r="BJ38" s="640"/>
      <c r="BK38" s="640"/>
      <c r="BL38" s="640"/>
      <c r="BM38" s="640"/>
      <c r="BN38" s="640"/>
      <c r="BO38" s="640"/>
      <c r="BP38" s="640"/>
      <c r="BQ38" s="640"/>
      <c r="BR38" s="640"/>
      <c r="BS38" s="640"/>
      <c r="BT38" s="640"/>
      <c r="BU38" s="641"/>
      <c r="BV38" s="625">
        <v>2907</v>
      </c>
      <c r="BW38" s="626"/>
      <c r="BX38" s="626"/>
      <c r="BY38" s="626"/>
      <c r="BZ38" s="626"/>
      <c r="CA38" s="626"/>
      <c r="CB38" s="635"/>
      <c r="CD38" s="639" t="s">
        <v>320</v>
      </c>
      <c r="CE38" s="640"/>
      <c r="CF38" s="640"/>
      <c r="CG38" s="640"/>
      <c r="CH38" s="640"/>
      <c r="CI38" s="640"/>
      <c r="CJ38" s="640"/>
      <c r="CK38" s="640"/>
      <c r="CL38" s="640"/>
      <c r="CM38" s="640"/>
      <c r="CN38" s="640"/>
      <c r="CO38" s="640"/>
      <c r="CP38" s="640"/>
      <c r="CQ38" s="641"/>
      <c r="CR38" s="625">
        <v>858197</v>
      </c>
      <c r="CS38" s="626"/>
      <c r="CT38" s="626"/>
      <c r="CU38" s="626"/>
      <c r="CV38" s="626"/>
      <c r="CW38" s="626"/>
      <c r="CX38" s="626"/>
      <c r="CY38" s="627"/>
      <c r="CZ38" s="659">
        <v>13.8</v>
      </c>
      <c r="DA38" s="660"/>
      <c r="DB38" s="660"/>
      <c r="DC38" s="661"/>
      <c r="DD38" s="634">
        <v>771681</v>
      </c>
      <c r="DE38" s="626"/>
      <c r="DF38" s="626"/>
      <c r="DG38" s="626"/>
      <c r="DH38" s="626"/>
      <c r="DI38" s="626"/>
      <c r="DJ38" s="626"/>
      <c r="DK38" s="627"/>
      <c r="DL38" s="634">
        <v>667494</v>
      </c>
      <c r="DM38" s="626"/>
      <c r="DN38" s="626"/>
      <c r="DO38" s="626"/>
      <c r="DP38" s="626"/>
      <c r="DQ38" s="626"/>
      <c r="DR38" s="626"/>
      <c r="DS38" s="626"/>
      <c r="DT38" s="626"/>
      <c r="DU38" s="626"/>
      <c r="DV38" s="627"/>
      <c r="DW38" s="630">
        <v>17.100000000000001</v>
      </c>
      <c r="DX38" s="657"/>
      <c r="DY38" s="657"/>
      <c r="DZ38" s="657"/>
      <c r="EA38" s="657"/>
      <c r="EB38" s="657"/>
      <c r="EC38" s="658"/>
    </row>
    <row r="39" spans="2:133" ht="11.25" customHeight="1" x14ac:dyDescent="0.15">
      <c r="AQ39" s="704" t="s">
        <v>321</v>
      </c>
      <c r="AR39" s="705"/>
      <c r="AS39" s="705"/>
      <c r="AT39" s="705"/>
      <c r="AU39" s="705"/>
      <c r="AV39" s="705"/>
      <c r="AW39" s="705"/>
      <c r="AX39" s="705"/>
      <c r="AY39" s="706"/>
      <c r="AZ39" s="625" t="s">
        <v>322</v>
      </c>
      <c r="BA39" s="626"/>
      <c r="BB39" s="626"/>
      <c r="BC39" s="626"/>
      <c r="BD39" s="645"/>
      <c r="BE39" s="645"/>
      <c r="BF39" s="682"/>
      <c r="BG39" s="710" t="s">
        <v>323</v>
      </c>
      <c r="BH39" s="711"/>
      <c r="BI39" s="711"/>
      <c r="BJ39" s="711"/>
      <c r="BK39" s="711"/>
      <c r="BL39" s="189"/>
      <c r="BM39" s="640" t="s">
        <v>324</v>
      </c>
      <c r="BN39" s="640"/>
      <c r="BO39" s="640"/>
      <c r="BP39" s="640"/>
      <c r="BQ39" s="640"/>
      <c r="BR39" s="640"/>
      <c r="BS39" s="640"/>
      <c r="BT39" s="640"/>
      <c r="BU39" s="641"/>
      <c r="BV39" s="625">
        <v>115</v>
      </c>
      <c r="BW39" s="626"/>
      <c r="BX39" s="626"/>
      <c r="BY39" s="626"/>
      <c r="BZ39" s="626"/>
      <c r="CA39" s="626"/>
      <c r="CB39" s="635"/>
      <c r="CD39" s="639" t="s">
        <v>325</v>
      </c>
      <c r="CE39" s="640"/>
      <c r="CF39" s="640"/>
      <c r="CG39" s="640"/>
      <c r="CH39" s="640"/>
      <c r="CI39" s="640"/>
      <c r="CJ39" s="640"/>
      <c r="CK39" s="640"/>
      <c r="CL39" s="640"/>
      <c r="CM39" s="640"/>
      <c r="CN39" s="640"/>
      <c r="CO39" s="640"/>
      <c r="CP39" s="640"/>
      <c r="CQ39" s="641"/>
      <c r="CR39" s="625">
        <v>164012</v>
      </c>
      <c r="CS39" s="645"/>
      <c r="CT39" s="645"/>
      <c r="CU39" s="645"/>
      <c r="CV39" s="645"/>
      <c r="CW39" s="645"/>
      <c r="CX39" s="645"/>
      <c r="CY39" s="646"/>
      <c r="CZ39" s="659">
        <v>2.6</v>
      </c>
      <c r="DA39" s="660"/>
      <c r="DB39" s="660"/>
      <c r="DC39" s="661"/>
      <c r="DD39" s="634">
        <v>142000</v>
      </c>
      <c r="DE39" s="645"/>
      <c r="DF39" s="645"/>
      <c r="DG39" s="645"/>
      <c r="DH39" s="645"/>
      <c r="DI39" s="645"/>
      <c r="DJ39" s="645"/>
      <c r="DK39" s="646"/>
      <c r="DL39" s="634" t="s">
        <v>322</v>
      </c>
      <c r="DM39" s="645"/>
      <c r="DN39" s="645"/>
      <c r="DO39" s="645"/>
      <c r="DP39" s="645"/>
      <c r="DQ39" s="645"/>
      <c r="DR39" s="645"/>
      <c r="DS39" s="645"/>
      <c r="DT39" s="645"/>
      <c r="DU39" s="645"/>
      <c r="DV39" s="646"/>
      <c r="DW39" s="630" t="s">
        <v>322</v>
      </c>
      <c r="DX39" s="657"/>
      <c r="DY39" s="657"/>
      <c r="DZ39" s="657"/>
      <c r="EA39" s="657"/>
      <c r="EB39" s="657"/>
      <c r="EC39" s="658"/>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326</v>
      </c>
      <c r="AR40" s="705"/>
      <c r="AS40" s="705"/>
      <c r="AT40" s="705"/>
      <c r="AU40" s="705"/>
      <c r="AV40" s="705"/>
      <c r="AW40" s="705"/>
      <c r="AX40" s="705"/>
      <c r="AY40" s="706"/>
      <c r="AZ40" s="625">
        <v>107835</v>
      </c>
      <c r="BA40" s="626"/>
      <c r="BB40" s="626"/>
      <c r="BC40" s="626"/>
      <c r="BD40" s="645"/>
      <c r="BE40" s="645"/>
      <c r="BF40" s="682"/>
      <c r="BG40" s="710"/>
      <c r="BH40" s="711"/>
      <c r="BI40" s="711"/>
      <c r="BJ40" s="711"/>
      <c r="BK40" s="711"/>
      <c r="BL40" s="189"/>
      <c r="BM40" s="640" t="s">
        <v>327</v>
      </c>
      <c r="BN40" s="640"/>
      <c r="BO40" s="640"/>
      <c r="BP40" s="640"/>
      <c r="BQ40" s="640"/>
      <c r="BR40" s="640"/>
      <c r="BS40" s="640"/>
      <c r="BT40" s="640"/>
      <c r="BU40" s="641"/>
      <c r="BV40" s="625">
        <v>98</v>
      </c>
      <c r="BW40" s="626"/>
      <c r="BX40" s="626"/>
      <c r="BY40" s="626"/>
      <c r="BZ40" s="626"/>
      <c r="CA40" s="626"/>
      <c r="CB40" s="635"/>
      <c r="CD40" s="639" t="s">
        <v>328</v>
      </c>
      <c r="CE40" s="640"/>
      <c r="CF40" s="640"/>
      <c r="CG40" s="640"/>
      <c r="CH40" s="640"/>
      <c r="CI40" s="640"/>
      <c r="CJ40" s="640"/>
      <c r="CK40" s="640"/>
      <c r="CL40" s="640"/>
      <c r="CM40" s="640"/>
      <c r="CN40" s="640"/>
      <c r="CO40" s="640"/>
      <c r="CP40" s="640"/>
      <c r="CQ40" s="641"/>
      <c r="CR40" s="625">
        <v>37008</v>
      </c>
      <c r="CS40" s="626"/>
      <c r="CT40" s="626"/>
      <c r="CU40" s="626"/>
      <c r="CV40" s="626"/>
      <c r="CW40" s="626"/>
      <c r="CX40" s="626"/>
      <c r="CY40" s="627"/>
      <c r="CZ40" s="659">
        <v>0.6</v>
      </c>
      <c r="DA40" s="660"/>
      <c r="DB40" s="660"/>
      <c r="DC40" s="661"/>
      <c r="DD40" s="634">
        <v>8</v>
      </c>
      <c r="DE40" s="626"/>
      <c r="DF40" s="626"/>
      <c r="DG40" s="626"/>
      <c r="DH40" s="626"/>
      <c r="DI40" s="626"/>
      <c r="DJ40" s="626"/>
      <c r="DK40" s="627"/>
      <c r="DL40" s="634" t="s">
        <v>322</v>
      </c>
      <c r="DM40" s="626"/>
      <c r="DN40" s="626"/>
      <c r="DO40" s="626"/>
      <c r="DP40" s="626"/>
      <c r="DQ40" s="626"/>
      <c r="DR40" s="626"/>
      <c r="DS40" s="626"/>
      <c r="DT40" s="626"/>
      <c r="DU40" s="626"/>
      <c r="DV40" s="627"/>
      <c r="DW40" s="630" t="s">
        <v>322</v>
      </c>
      <c r="DX40" s="657"/>
      <c r="DY40" s="657"/>
      <c r="DZ40" s="657"/>
      <c r="EA40" s="657"/>
      <c r="EB40" s="657"/>
      <c r="EC40" s="658"/>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7" t="s">
        <v>329</v>
      </c>
      <c r="AR41" s="648"/>
      <c r="AS41" s="648"/>
      <c r="AT41" s="648"/>
      <c r="AU41" s="648"/>
      <c r="AV41" s="648"/>
      <c r="AW41" s="648"/>
      <c r="AX41" s="648"/>
      <c r="AY41" s="649"/>
      <c r="AZ41" s="697">
        <v>414796</v>
      </c>
      <c r="BA41" s="698"/>
      <c r="BB41" s="698"/>
      <c r="BC41" s="698"/>
      <c r="BD41" s="693"/>
      <c r="BE41" s="693"/>
      <c r="BF41" s="695"/>
      <c r="BG41" s="712"/>
      <c r="BH41" s="713"/>
      <c r="BI41" s="713"/>
      <c r="BJ41" s="713"/>
      <c r="BK41" s="713"/>
      <c r="BL41" s="191"/>
      <c r="BM41" s="648" t="s">
        <v>330</v>
      </c>
      <c r="BN41" s="648"/>
      <c r="BO41" s="648"/>
      <c r="BP41" s="648"/>
      <c r="BQ41" s="648"/>
      <c r="BR41" s="648"/>
      <c r="BS41" s="648"/>
      <c r="BT41" s="648"/>
      <c r="BU41" s="649"/>
      <c r="BV41" s="697">
        <v>334</v>
      </c>
      <c r="BW41" s="698"/>
      <c r="BX41" s="698"/>
      <c r="BY41" s="698"/>
      <c r="BZ41" s="698"/>
      <c r="CA41" s="698"/>
      <c r="CB41" s="707"/>
      <c r="CD41" s="639" t="s">
        <v>331</v>
      </c>
      <c r="CE41" s="640"/>
      <c r="CF41" s="640"/>
      <c r="CG41" s="640"/>
      <c r="CH41" s="640"/>
      <c r="CI41" s="640"/>
      <c r="CJ41" s="640"/>
      <c r="CK41" s="640"/>
      <c r="CL41" s="640"/>
      <c r="CM41" s="640"/>
      <c r="CN41" s="640"/>
      <c r="CO41" s="640"/>
      <c r="CP41" s="640"/>
      <c r="CQ41" s="641"/>
      <c r="CR41" s="625" t="s">
        <v>332</v>
      </c>
      <c r="CS41" s="645"/>
      <c r="CT41" s="645"/>
      <c r="CU41" s="645"/>
      <c r="CV41" s="645"/>
      <c r="CW41" s="645"/>
      <c r="CX41" s="645"/>
      <c r="CY41" s="646"/>
      <c r="CZ41" s="659" t="s">
        <v>332</v>
      </c>
      <c r="DA41" s="660"/>
      <c r="DB41" s="660"/>
      <c r="DC41" s="661"/>
      <c r="DD41" s="634" t="s">
        <v>332</v>
      </c>
      <c r="DE41" s="645"/>
      <c r="DF41" s="645"/>
      <c r="DG41" s="645"/>
      <c r="DH41" s="645"/>
      <c r="DI41" s="645"/>
      <c r="DJ41" s="645"/>
      <c r="DK41" s="646"/>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1090616</v>
      </c>
      <c r="CS42" s="626"/>
      <c r="CT42" s="626"/>
      <c r="CU42" s="626"/>
      <c r="CV42" s="626"/>
      <c r="CW42" s="626"/>
      <c r="CX42" s="626"/>
      <c r="CY42" s="627"/>
      <c r="CZ42" s="659">
        <v>17.5</v>
      </c>
      <c r="DA42" s="708"/>
      <c r="DB42" s="708"/>
      <c r="DC42" s="709"/>
      <c r="DD42" s="634">
        <v>450359</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v>22681</v>
      </c>
      <c r="CS43" s="645"/>
      <c r="CT43" s="645"/>
      <c r="CU43" s="645"/>
      <c r="CV43" s="645"/>
      <c r="CW43" s="645"/>
      <c r="CX43" s="645"/>
      <c r="CY43" s="646"/>
      <c r="CZ43" s="659">
        <v>0.4</v>
      </c>
      <c r="DA43" s="660"/>
      <c r="DB43" s="660"/>
      <c r="DC43" s="661"/>
      <c r="DD43" s="634">
        <v>22681</v>
      </c>
      <c r="DE43" s="645"/>
      <c r="DF43" s="645"/>
      <c r="DG43" s="645"/>
      <c r="DH43" s="645"/>
      <c r="DI43" s="645"/>
      <c r="DJ43" s="645"/>
      <c r="DK43" s="646"/>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337</v>
      </c>
      <c r="CD44" s="731" t="s">
        <v>289</v>
      </c>
      <c r="CE44" s="732"/>
      <c r="CF44" s="622" t="s">
        <v>338</v>
      </c>
      <c r="CG44" s="623"/>
      <c r="CH44" s="623"/>
      <c r="CI44" s="623"/>
      <c r="CJ44" s="623"/>
      <c r="CK44" s="623"/>
      <c r="CL44" s="623"/>
      <c r="CM44" s="623"/>
      <c r="CN44" s="623"/>
      <c r="CO44" s="623"/>
      <c r="CP44" s="623"/>
      <c r="CQ44" s="624"/>
      <c r="CR44" s="625">
        <v>1066367</v>
      </c>
      <c r="CS44" s="626"/>
      <c r="CT44" s="626"/>
      <c r="CU44" s="626"/>
      <c r="CV44" s="626"/>
      <c r="CW44" s="626"/>
      <c r="CX44" s="626"/>
      <c r="CY44" s="627"/>
      <c r="CZ44" s="659">
        <v>17.100000000000001</v>
      </c>
      <c r="DA44" s="708"/>
      <c r="DB44" s="708"/>
      <c r="DC44" s="709"/>
      <c r="DD44" s="634">
        <v>429459</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339</v>
      </c>
      <c r="CG45" s="623"/>
      <c r="CH45" s="623"/>
      <c r="CI45" s="623"/>
      <c r="CJ45" s="623"/>
      <c r="CK45" s="623"/>
      <c r="CL45" s="623"/>
      <c r="CM45" s="623"/>
      <c r="CN45" s="623"/>
      <c r="CO45" s="623"/>
      <c r="CP45" s="623"/>
      <c r="CQ45" s="624"/>
      <c r="CR45" s="625">
        <v>176174</v>
      </c>
      <c r="CS45" s="645"/>
      <c r="CT45" s="645"/>
      <c r="CU45" s="645"/>
      <c r="CV45" s="645"/>
      <c r="CW45" s="645"/>
      <c r="CX45" s="645"/>
      <c r="CY45" s="646"/>
      <c r="CZ45" s="659">
        <v>2.8</v>
      </c>
      <c r="DA45" s="660"/>
      <c r="DB45" s="660"/>
      <c r="DC45" s="661"/>
      <c r="DD45" s="634">
        <v>20620</v>
      </c>
      <c r="DE45" s="645"/>
      <c r="DF45" s="645"/>
      <c r="DG45" s="645"/>
      <c r="DH45" s="645"/>
      <c r="DI45" s="645"/>
      <c r="DJ45" s="645"/>
      <c r="DK45" s="646"/>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340</v>
      </c>
      <c r="CG46" s="623"/>
      <c r="CH46" s="623"/>
      <c r="CI46" s="623"/>
      <c r="CJ46" s="623"/>
      <c r="CK46" s="623"/>
      <c r="CL46" s="623"/>
      <c r="CM46" s="623"/>
      <c r="CN46" s="623"/>
      <c r="CO46" s="623"/>
      <c r="CP46" s="623"/>
      <c r="CQ46" s="624"/>
      <c r="CR46" s="625">
        <v>801299</v>
      </c>
      <c r="CS46" s="626"/>
      <c r="CT46" s="626"/>
      <c r="CU46" s="626"/>
      <c r="CV46" s="626"/>
      <c r="CW46" s="626"/>
      <c r="CX46" s="626"/>
      <c r="CY46" s="627"/>
      <c r="CZ46" s="659">
        <v>12.9</v>
      </c>
      <c r="DA46" s="708"/>
      <c r="DB46" s="708"/>
      <c r="DC46" s="709"/>
      <c r="DD46" s="634">
        <v>332116</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341</v>
      </c>
      <c r="CG47" s="623"/>
      <c r="CH47" s="623"/>
      <c r="CI47" s="623"/>
      <c r="CJ47" s="623"/>
      <c r="CK47" s="623"/>
      <c r="CL47" s="623"/>
      <c r="CM47" s="623"/>
      <c r="CN47" s="623"/>
      <c r="CO47" s="623"/>
      <c r="CP47" s="623"/>
      <c r="CQ47" s="624"/>
      <c r="CR47" s="625">
        <v>24249</v>
      </c>
      <c r="CS47" s="645"/>
      <c r="CT47" s="645"/>
      <c r="CU47" s="645"/>
      <c r="CV47" s="645"/>
      <c r="CW47" s="645"/>
      <c r="CX47" s="645"/>
      <c r="CY47" s="646"/>
      <c r="CZ47" s="659">
        <v>0.4</v>
      </c>
      <c r="DA47" s="660"/>
      <c r="DB47" s="660"/>
      <c r="DC47" s="661"/>
      <c r="DD47" s="634">
        <v>20900</v>
      </c>
      <c r="DE47" s="645"/>
      <c r="DF47" s="645"/>
      <c r="DG47" s="645"/>
      <c r="DH47" s="645"/>
      <c r="DI47" s="645"/>
      <c r="DJ47" s="645"/>
      <c r="DK47" s="646"/>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342</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343</v>
      </c>
      <c r="CE49" s="669"/>
      <c r="CF49" s="669"/>
      <c r="CG49" s="669"/>
      <c r="CH49" s="669"/>
      <c r="CI49" s="669"/>
      <c r="CJ49" s="669"/>
      <c r="CK49" s="669"/>
      <c r="CL49" s="669"/>
      <c r="CM49" s="669"/>
      <c r="CN49" s="669"/>
      <c r="CO49" s="669"/>
      <c r="CP49" s="669"/>
      <c r="CQ49" s="670"/>
      <c r="CR49" s="697">
        <v>6221047</v>
      </c>
      <c r="CS49" s="693"/>
      <c r="CT49" s="693"/>
      <c r="CU49" s="693"/>
      <c r="CV49" s="693"/>
      <c r="CW49" s="693"/>
      <c r="CX49" s="693"/>
      <c r="CY49" s="720"/>
      <c r="CZ49" s="721">
        <v>100</v>
      </c>
      <c r="DA49" s="722"/>
      <c r="DB49" s="722"/>
      <c r="DC49" s="723"/>
      <c r="DD49" s="724">
        <v>4551789</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345</v>
      </c>
      <c r="DK2" s="767"/>
      <c r="DL2" s="767"/>
      <c r="DM2" s="767"/>
      <c r="DN2" s="767"/>
      <c r="DO2" s="768"/>
      <c r="DP2" s="202"/>
      <c r="DQ2" s="766" t="s">
        <v>346</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347</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349</v>
      </c>
      <c r="B5" s="761"/>
      <c r="C5" s="761"/>
      <c r="D5" s="761"/>
      <c r="E5" s="761"/>
      <c r="F5" s="761"/>
      <c r="G5" s="761"/>
      <c r="H5" s="761"/>
      <c r="I5" s="761"/>
      <c r="J5" s="761"/>
      <c r="K5" s="761"/>
      <c r="L5" s="761"/>
      <c r="M5" s="761"/>
      <c r="N5" s="761"/>
      <c r="O5" s="761"/>
      <c r="P5" s="762"/>
      <c r="Q5" s="737" t="s">
        <v>350</v>
      </c>
      <c r="R5" s="738"/>
      <c r="S5" s="738"/>
      <c r="T5" s="738"/>
      <c r="U5" s="739"/>
      <c r="V5" s="737" t="s">
        <v>351</v>
      </c>
      <c r="W5" s="738"/>
      <c r="X5" s="738"/>
      <c r="Y5" s="738"/>
      <c r="Z5" s="739"/>
      <c r="AA5" s="737" t="s">
        <v>352</v>
      </c>
      <c r="AB5" s="738"/>
      <c r="AC5" s="738"/>
      <c r="AD5" s="738"/>
      <c r="AE5" s="738"/>
      <c r="AF5" s="770" t="s">
        <v>353</v>
      </c>
      <c r="AG5" s="738"/>
      <c r="AH5" s="738"/>
      <c r="AI5" s="738"/>
      <c r="AJ5" s="749"/>
      <c r="AK5" s="738" t="s">
        <v>354</v>
      </c>
      <c r="AL5" s="738"/>
      <c r="AM5" s="738"/>
      <c r="AN5" s="738"/>
      <c r="AO5" s="739"/>
      <c r="AP5" s="737" t="s">
        <v>355</v>
      </c>
      <c r="AQ5" s="738"/>
      <c r="AR5" s="738"/>
      <c r="AS5" s="738"/>
      <c r="AT5" s="739"/>
      <c r="AU5" s="737" t="s">
        <v>356</v>
      </c>
      <c r="AV5" s="738"/>
      <c r="AW5" s="738"/>
      <c r="AX5" s="738"/>
      <c r="AY5" s="749"/>
      <c r="AZ5" s="209"/>
      <c r="BA5" s="209"/>
      <c r="BB5" s="209"/>
      <c r="BC5" s="209"/>
      <c r="BD5" s="209"/>
      <c r="BE5" s="210"/>
      <c r="BF5" s="210"/>
      <c r="BG5" s="210"/>
      <c r="BH5" s="210"/>
      <c r="BI5" s="210"/>
      <c r="BJ5" s="210"/>
      <c r="BK5" s="210"/>
      <c r="BL5" s="210"/>
      <c r="BM5" s="210"/>
      <c r="BN5" s="210"/>
      <c r="BO5" s="210"/>
      <c r="BP5" s="210"/>
      <c r="BQ5" s="760" t="s">
        <v>357</v>
      </c>
      <c r="BR5" s="761"/>
      <c r="BS5" s="761"/>
      <c r="BT5" s="761"/>
      <c r="BU5" s="761"/>
      <c r="BV5" s="761"/>
      <c r="BW5" s="761"/>
      <c r="BX5" s="761"/>
      <c r="BY5" s="761"/>
      <c r="BZ5" s="761"/>
      <c r="CA5" s="761"/>
      <c r="CB5" s="761"/>
      <c r="CC5" s="761"/>
      <c r="CD5" s="761"/>
      <c r="CE5" s="761"/>
      <c r="CF5" s="761"/>
      <c r="CG5" s="762"/>
      <c r="CH5" s="737" t="s">
        <v>358</v>
      </c>
      <c r="CI5" s="738"/>
      <c r="CJ5" s="738"/>
      <c r="CK5" s="738"/>
      <c r="CL5" s="739"/>
      <c r="CM5" s="737" t="s">
        <v>359</v>
      </c>
      <c r="CN5" s="738"/>
      <c r="CO5" s="738"/>
      <c r="CP5" s="738"/>
      <c r="CQ5" s="739"/>
      <c r="CR5" s="737" t="s">
        <v>360</v>
      </c>
      <c r="CS5" s="738"/>
      <c r="CT5" s="738"/>
      <c r="CU5" s="738"/>
      <c r="CV5" s="739"/>
      <c r="CW5" s="737" t="s">
        <v>361</v>
      </c>
      <c r="CX5" s="738"/>
      <c r="CY5" s="738"/>
      <c r="CZ5" s="738"/>
      <c r="DA5" s="739"/>
      <c r="DB5" s="737" t="s">
        <v>362</v>
      </c>
      <c r="DC5" s="738"/>
      <c r="DD5" s="738"/>
      <c r="DE5" s="738"/>
      <c r="DF5" s="739"/>
      <c r="DG5" s="743" t="s">
        <v>363</v>
      </c>
      <c r="DH5" s="744"/>
      <c r="DI5" s="744"/>
      <c r="DJ5" s="744"/>
      <c r="DK5" s="745"/>
      <c r="DL5" s="743" t="s">
        <v>364</v>
      </c>
      <c r="DM5" s="744"/>
      <c r="DN5" s="744"/>
      <c r="DO5" s="744"/>
      <c r="DP5" s="745"/>
      <c r="DQ5" s="737" t="s">
        <v>365</v>
      </c>
      <c r="DR5" s="738"/>
      <c r="DS5" s="738"/>
      <c r="DT5" s="738"/>
      <c r="DU5" s="739"/>
      <c r="DV5" s="737" t="s">
        <v>356</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366</v>
      </c>
      <c r="C7" s="752"/>
      <c r="D7" s="752"/>
      <c r="E7" s="752"/>
      <c r="F7" s="752"/>
      <c r="G7" s="752"/>
      <c r="H7" s="752"/>
      <c r="I7" s="752"/>
      <c r="J7" s="752"/>
      <c r="K7" s="752"/>
      <c r="L7" s="752"/>
      <c r="M7" s="752"/>
      <c r="N7" s="752"/>
      <c r="O7" s="752"/>
      <c r="P7" s="753"/>
      <c r="Q7" s="754">
        <v>6490</v>
      </c>
      <c r="R7" s="755"/>
      <c r="S7" s="755"/>
      <c r="T7" s="755"/>
      <c r="U7" s="755"/>
      <c r="V7" s="755">
        <v>6228</v>
      </c>
      <c r="W7" s="755"/>
      <c r="X7" s="755"/>
      <c r="Y7" s="755"/>
      <c r="Z7" s="755"/>
      <c r="AA7" s="755">
        <v>261</v>
      </c>
      <c r="AB7" s="755"/>
      <c r="AC7" s="755"/>
      <c r="AD7" s="755"/>
      <c r="AE7" s="756"/>
      <c r="AF7" s="757">
        <v>226</v>
      </c>
      <c r="AG7" s="758"/>
      <c r="AH7" s="758"/>
      <c r="AI7" s="758"/>
      <c r="AJ7" s="759"/>
      <c r="AK7" s="794">
        <v>146</v>
      </c>
      <c r="AL7" s="795"/>
      <c r="AM7" s="795"/>
      <c r="AN7" s="795"/>
      <c r="AO7" s="795"/>
      <c r="AP7" s="795">
        <v>3314</v>
      </c>
      <c r="AQ7" s="795"/>
      <c r="AR7" s="795"/>
      <c r="AS7" s="795"/>
      <c r="AT7" s="795"/>
      <c r="AU7" s="796" t="s">
        <v>546</v>
      </c>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t="s">
        <v>567</v>
      </c>
      <c r="BS7" s="798" t="s">
        <v>548</v>
      </c>
      <c r="BT7" s="799"/>
      <c r="BU7" s="799"/>
      <c r="BV7" s="799"/>
      <c r="BW7" s="799"/>
      <c r="BX7" s="799"/>
      <c r="BY7" s="799"/>
      <c r="BZ7" s="799"/>
      <c r="CA7" s="799"/>
      <c r="CB7" s="799"/>
      <c r="CC7" s="799"/>
      <c r="CD7" s="799"/>
      <c r="CE7" s="799"/>
      <c r="CF7" s="799"/>
      <c r="CG7" s="800"/>
      <c r="CH7" s="791">
        <v>0</v>
      </c>
      <c r="CI7" s="792"/>
      <c r="CJ7" s="792"/>
      <c r="CK7" s="792"/>
      <c r="CL7" s="793"/>
      <c r="CM7" s="791">
        <v>113</v>
      </c>
      <c r="CN7" s="792"/>
      <c r="CO7" s="792"/>
      <c r="CP7" s="792"/>
      <c r="CQ7" s="793"/>
      <c r="CR7" s="791">
        <v>5</v>
      </c>
      <c r="CS7" s="792"/>
      <c r="CT7" s="792"/>
      <c r="CU7" s="792"/>
      <c r="CV7" s="793"/>
      <c r="CW7" s="791" t="s">
        <v>547</v>
      </c>
      <c r="CX7" s="792"/>
      <c r="CY7" s="792"/>
      <c r="CZ7" s="792"/>
      <c r="DA7" s="793"/>
      <c r="DB7" s="791" t="s">
        <v>547</v>
      </c>
      <c r="DC7" s="792"/>
      <c r="DD7" s="792"/>
      <c r="DE7" s="792"/>
      <c r="DF7" s="793"/>
      <c r="DG7" s="791" t="s">
        <v>547</v>
      </c>
      <c r="DH7" s="792"/>
      <c r="DI7" s="792"/>
      <c r="DJ7" s="792"/>
      <c r="DK7" s="793"/>
      <c r="DL7" s="791" t="s">
        <v>547</v>
      </c>
      <c r="DM7" s="792"/>
      <c r="DN7" s="792"/>
      <c r="DO7" s="792"/>
      <c r="DP7" s="793"/>
      <c r="DQ7" s="791" t="s">
        <v>547</v>
      </c>
      <c r="DR7" s="792"/>
      <c r="DS7" s="792"/>
      <c r="DT7" s="792"/>
      <c r="DU7" s="793"/>
      <c r="DV7" s="772"/>
      <c r="DW7" s="773"/>
      <c r="DX7" s="773"/>
      <c r="DY7" s="773"/>
      <c r="DZ7" s="774"/>
      <c r="EA7" s="207"/>
    </row>
    <row r="8" spans="1:131" s="208" customFormat="1" ht="26.25" customHeight="1" x14ac:dyDescent="0.15">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367</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368</v>
      </c>
      <c r="B23" s="810" t="s">
        <v>369</v>
      </c>
      <c r="C23" s="811"/>
      <c r="D23" s="811"/>
      <c r="E23" s="811"/>
      <c r="F23" s="811"/>
      <c r="G23" s="811"/>
      <c r="H23" s="811"/>
      <c r="I23" s="811"/>
      <c r="J23" s="811"/>
      <c r="K23" s="811"/>
      <c r="L23" s="811"/>
      <c r="M23" s="811"/>
      <c r="N23" s="811"/>
      <c r="O23" s="811"/>
      <c r="P23" s="812"/>
      <c r="Q23" s="813">
        <v>6490</v>
      </c>
      <c r="R23" s="814"/>
      <c r="S23" s="814"/>
      <c r="T23" s="814"/>
      <c r="U23" s="814"/>
      <c r="V23" s="814">
        <v>6228</v>
      </c>
      <c r="W23" s="814"/>
      <c r="X23" s="814"/>
      <c r="Y23" s="814"/>
      <c r="Z23" s="814"/>
      <c r="AA23" s="814">
        <v>261</v>
      </c>
      <c r="AB23" s="814"/>
      <c r="AC23" s="814"/>
      <c r="AD23" s="814"/>
      <c r="AE23" s="815"/>
      <c r="AF23" s="816">
        <v>226</v>
      </c>
      <c r="AG23" s="814"/>
      <c r="AH23" s="814"/>
      <c r="AI23" s="814"/>
      <c r="AJ23" s="817"/>
      <c r="AK23" s="818"/>
      <c r="AL23" s="819"/>
      <c r="AM23" s="819"/>
      <c r="AN23" s="819"/>
      <c r="AO23" s="819"/>
      <c r="AP23" s="814">
        <v>3314</v>
      </c>
      <c r="AQ23" s="814"/>
      <c r="AR23" s="814"/>
      <c r="AS23" s="814"/>
      <c r="AT23" s="814"/>
      <c r="AU23" s="820"/>
      <c r="AV23" s="820"/>
      <c r="AW23" s="820"/>
      <c r="AX23" s="820"/>
      <c r="AY23" s="821"/>
      <c r="AZ23" s="829" t="s">
        <v>370</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371</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372</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349</v>
      </c>
      <c r="B26" s="761"/>
      <c r="C26" s="761"/>
      <c r="D26" s="761"/>
      <c r="E26" s="761"/>
      <c r="F26" s="761"/>
      <c r="G26" s="761"/>
      <c r="H26" s="761"/>
      <c r="I26" s="761"/>
      <c r="J26" s="761"/>
      <c r="K26" s="761"/>
      <c r="L26" s="761"/>
      <c r="M26" s="761"/>
      <c r="N26" s="761"/>
      <c r="O26" s="761"/>
      <c r="P26" s="762"/>
      <c r="Q26" s="737" t="s">
        <v>373</v>
      </c>
      <c r="R26" s="738"/>
      <c r="S26" s="738"/>
      <c r="T26" s="738"/>
      <c r="U26" s="739"/>
      <c r="V26" s="737" t="s">
        <v>374</v>
      </c>
      <c r="W26" s="738"/>
      <c r="X26" s="738"/>
      <c r="Y26" s="738"/>
      <c r="Z26" s="739"/>
      <c r="AA26" s="737" t="s">
        <v>375</v>
      </c>
      <c r="AB26" s="738"/>
      <c r="AC26" s="738"/>
      <c r="AD26" s="738"/>
      <c r="AE26" s="738"/>
      <c r="AF26" s="832" t="s">
        <v>376</v>
      </c>
      <c r="AG26" s="833"/>
      <c r="AH26" s="833"/>
      <c r="AI26" s="833"/>
      <c r="AJ26" s="834"/>
      <c r="AK26" s="738" t="s">
        <v>377</v>
      </c>
      <c r="AL26" s="738"/>
      <c r="AM26" s="738"/>
      <c r="AN26" s="738"/>
      <c r="AO26" s="739"/>
      <c r="AP26" s="737" t="s">
        <v>378</v>
      </c>
      <c r="AQ26" s="738"/>
      <c r="AR26" s="738"/>
      <c r="AS26" s="738"/>
      <c r="AT26" s="739"/>
      <c r="AU26" s="737" t="s">
        <v>379</v>
      </c>
      <c r="AV26" s="738"/>
      <c r="AW26" s="738"/>
      <c r="AX26" s="738"/>
      <c r="AY26" s="739"/>
      <c r="AZ26" s="737" t="s">
        <v>380</v>
      </c>
      <c r="BA26" s="738"/>
      <c r="BB26" s="738"/>
      <c r="BC26" s="738"/>
      <c r="BD26" s="739"/>
      <c r="BE26" s="737" t="s">
        <v>356</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381</v>
      </c>
      <c r="C28" s="752"/>
      <c r="D28" s="752"/>
      <c r="E28" s="752"/>
      <c r="F28" s="752"/>
      <c r="G28" s="752"/>
      <c r="H28" s="752"/>
      <c r="I28" s="752"/>
      <c r="J28" s="752"/>
      <c r="K28" s="752"/>
      <c r="L28" s="752"/>
      <c r="M28" s="752"/>
      <c r="N28" s="752"/>
      <c r="O28" s="752"/>
      <c r="P28" s="753"/>
      <c r="Q28" s="842">
        <v>1613</v>
      </c>
      <c r="R28" s="843"/>
      <c r="S28" s="843"/>
      <c r="T28" s="843"/>
      <c r="U28" s="843"/>
      <c r="V28" s="843">
        <v>1556</v>
      </c>
      <c r="W28" s="843"/>
      <c r="X28" s="843"/>
      <c r="Y28" s="843"/>
      <c r="Z28" s="843"/>
      <c r="AA28" s="843">
        <v>57</v>
      </c>
      <c r="AB28" s="843"/>
      <c r="AC28" s="843"/>
      <c r="AD28" s="843"/>
      <c r="AE28" s="844"/>
      <c r="AF28" s="845">
        <v>57</v>
      </c>
      <c r="AG28" s="843"/>
      <c r="AH28" s="843"/>
      <c r="AI28" s="843"/>
      <c r="AJ28" s="846"/>
      <c r="AK28" s="847">
        <v>91</v>
      </c>
      <c r="AL28" s="838"/>
      <c r="AM28" s="838"/>
      <c r="AN28" s="838"/>
      <c r="AO28" s="838"/>
      <c r="AP28" s="838" t="s">
        <v>547</v>
      </c>
      <c r="AQ28" s="838"/>
      <c r="AR28" s="838"/>
      <c r="AS28" s="838"/>
      <c r="AT28" s="838"/>
      <c r="AU28" s="838" t="s">
        <v>547</v>
      </c>
      <c r="AV28" s="838"/>
      <c r="AW28" s="838"/>
      <c r="AX28" s="838"/>
      <c r="AY28" s="838"/>
      <c r="AZ28" s="839" t="s">
        <v>547</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382</v>
      </c>
      <c r="C29" s="776"/>
      <c r="D29" s="776"/>
      <c r="E29" s="776"/>
      <c r="F29" s="776"/>
      <c r="G29" s="776"/>
      <c r="H29" s="776"/>
      <c r="I29" s="776"/>
      <c r="J29" s="776"/>
      <c r="K29" s="776"/>
      <c r="L29" s="776"/>
      <c r="M29" s="776"/>
      <c r="N29" s="776"/>
      <c r="O29" s="776"/>
      <c r="P29" s="777"/>
      <c r="Q29" s="778">
        <v>1164</v>
      </c>
      <c r="R29" s="779"/>
      <c r="S29" s="779"/>
      <c r="T29" s="779"/>
      <c r="U29" s="779"/>
      <c r="V29" s="779">
        <v>1125</v>
      </c>
      <c r="W29" s="779"/>
      <c r="X29" s="779"/>
      <c r="Y29" s="779"/>
      <c r="Z29" s="779"/>
      <c r="AA29" s="779">
        <v>39</v>
      </c>
      <c r="AB29" s="779"/>
      <c r="AC29" s="779"/>
      <c r="AD29" s="779"/>
      <c r="AE29" s="780"/>
      <c r="AF29" s="781">
        <v>39</v>
      </c>
      <c r="AG29" s="782"/>
      <c r="AH29" s="782"/>
      <c r="AI29" s="782"/>
      <c r="AJ29" s="783"/>
      <c r="AK29" s="850">
        <v>157</v>
      </c>
      <c r="AL29" s="851"/>
      <c r="AM29" s="851"/>
      <c r="AN29" s="851"/>
      <c r="AO29" s="851"/>
      <c r="AP29" s="851" t="s">
        <v>547</v>
      </c>
      <c r="AQ29" s="851"/>
      <c r="AR29" s="851"/>
      <c r="AS29" s="851"/>
      <c r="AT29" s="851"/>
      <c r="AU29" s="851" t="s">
        <v>547</v>
      </c>
      <c r="AV29" s="851"/>
      <c r="AW29" s="851"/>
      <c r="AX29" s="851"/>
      <c r="AY29" s="851"/>
      <c r="AZ29" s="852" t="s">
        <v>547</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383</v>
      </c>
      <c r="C30" s="776"/>
      <c r="D30" s="776"/>
      <c r="E30" s="776"/>
      <c r="F30" s="776"/>
      <c r="G30" s="776"/>
      <c r="H30" s="776"/>
      <c r="I30" s="776"/>
      <c r="J30" s="776"/>
      <c r="K30" s="776"/>
      <c r="L30" s="776"/>
      <c r="M30" s="776"/>
      <c r="N30" s="776"/>
      <c r="O30" s="776"/>
      <c r="P30" s="777"/>
      <c r="Q30" s="778">
        <v>164</v>
      </c>
      <c r="R30" s="779"/>
      <c r="S30" s="779"/>
      <c r="T30" s="779"/>
      <c r="U30" s="779"/>
      <c r="V30" s="779">
        <v>160</v>
      </c>
      <c r="W30" s="779"/>
      <c r="X30" s="779"/>
      <c r="Y30" s="779"/>
      <c r="Z30" s="779"/>
      <c r="AA30" s="779">
        <v>4</v>
      </c>
      <c r="AB30" s="779"/>
      <c r="AC30" s="779"/>
      <c r="AD30" s="779"/>
      <c r="AE30" s="780"/>
      <c r="AF30" s="781">
        <v>4</v>
      </c>
      <c r="AG30" s="782"/>
      <c r="AH30" s="782"/>
      <c r="AI30" s="782"/>
      <c r="AJ30" s="783"/>
      <c r="AK30" s="850">
        <v>52</v>
      </c>
      <c r="AL30" s="851"/>
      <c r="AM30" s="851"/>
      <c r="AN30" s="851"/>
      <c r="AO30" s="851"/>
      <c r="AP30" s="851" t="s">
        <v>547</v>
      </c>
      <c r="AQ30" s="851"/>
      <c r="AR30" s="851"/>
      <c r="AS30" s="851"/>
      <c r="AT30" s="851"/>
      <c r="AU30" s="851" t="s">
        <v>547</v>
      </c>
      <c r="AV30" s="851"/>
      <c r="AW30" s="851"/>
      <c r="AX30" s="851"/>
      <c r="AY30" s="851"/>
      <c r="AZ30" s="852" t="s">
        <v>547</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384</v>
      </c>
      <c r="C31" s="776"/>
      <c r="D31" s="776"/>
      <c r="E31" s="776"/>
      <c r="F31" s="776"/>
      <c r="G31" s="776"/>
      <c r="H31" s="776"/>
      <c r="I31" s="776"/>
      <c r="J31" s="776"/>
      <c r="K31" s="776"/>
      <c r="L31" s="776"/>
      <c r="M31" s="776"/>
      <c r="N31" s="776"/>
      <c r="O31" s="776"/>
      <c r="P31" s="777"/>
      <c r="Q31" s="778">
        <v>295</v>
      </c>
      <c r="R31" s="779"/>
      <c r="S31" s="779"/>
      <c r="T31" s="779"/>
      <c r="U31" s="779"/>
      <c r="V31" s="779">
        <v>266</v>
      </c>
      <c r="W31" s="779"/>
      <c r="X31" s="779"/>
      <c r="Y31" s="779"/>
      <c r="Z31" s="779"/>
      <c r="AA31" s="779">
        <v>29</v>
      </c>
      <c r="AB31" s="779"/>
      <c r="AC31" s="779"/>
      <c r="AD31" s="779"/>
      <c r="AE31" s="780"/>
      <c r="AF31" s="781">
        <v>474</v>
      </c>
      <c r="AG31" s="782"/>
      <c r="AH31" s="782"/>
      <c r="AI31" s="782"/>
      <c r="AJ31" s="783"/>
      <c r="AK31" s="850">
        <v>2</v>
      </c>
      <c r="AL31" s="851"/>
      <c r="AM31" s="851"/>
      <c r="AN31" s="851"/>
      <c r="AO31" s="851"/>
      <c r="AP31" s="851">
        <v>822</v>
      </c>
      <c r="AQ31" s="851"/>
      <c r="AR31" s="851"/>
      <c r="AS31" s="851"/>
      <c r="AT31" s="851"/>
      <c r="AU31" s="851">
        <v>12</v>
      </c>
      <c r="AV31" s="851"/>
      <c r="AW31" s="851"/>
      <c r="AX31" s="851"/>
      <c r="AY31" s="851"/>
      <c r="AZ31" s="852" t="s">
        <v>547</v>
      </c>
      <c r="BA31" s="852"/>
      <c r="BB31" s="852"/>
      <c r="BC31" s="852"/>
      <c r="BD31" s="852"/>
      <c r="BE31" s="848" t="s">
        <v>563</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385</v>
      </c>
      <c r="C32" s="776"/>
      <c r="D32" s="776"/>
      <c r="E32" s="776"/>
      <c r="F32" s="776"/>
      <c r="G32" s="776"/>
      <c r="H32" s="776"/>
      <c r="I32" s="776"/>
      <c r="J32" s="776"/>
      <c r="K32" s="776"/>
      <c r="L32" s="776"/>
      <c r="M32" s="776"/>
      <c r="N32" s="776"/>
      <c r="O32" s="776"/>
      <c r="P32" s="777"/>
      <c r="Q32" s="778">
        <v>446</v>
      </c>
      <c r="R32" s="779"/>
      <c r="S32" s="779"/>
      <c r="T32" s="779"/>
      <c r="U32" s="779"/>
      <c r="V32" s="779">
        <v>446</v>
      </c>
      <c r="W32" s="779"/>
      <c r="X32" s="779"/>
      <c r="Y32" s="779"/>
      <c r="Z32" s="779"/>
      <c r="AA32" s="779">
        <v>0</v>
      </c>
      <c r="AB32" s="779"/>
      <c r="AC32" s="779"/>
      <c r="AD32" s="779"/>
      <c r="AE32" s="780"/>
      <c r="AF32" s="781">
        <v>0</v>
      </c>
      <c r="AG32" s="782"/>
      <c r="AH32" s="782"/>
      <c r="AI32" s="782"/>
      <c r="AJ32" s="783"/>
      <c r="AK32" s="850">
        <v>51</v>
      </c>
      <c r="AL32" s="851"/>
      <c r="AM32" s="851"/>
      <c r="AN32" s="851"/>
      <c r="AO32" s="851"/>
      <c r="AP32" s="851">
        <v>525</v>
      </c>
      <c r="AQ32" s="851"/>
      <c r="AR32" s="851"/>
      <c r="AS32" s="851"/>
      <c r="AT32" s="851"/>
      <c r="AU32" s="851">
        <v>402</v>
      </c>
      <c r="AV32" s="851"/>
      <c r="AW32" s="851"/>
      <c r="AX32" s="851"/>
      <c r="AY32" s="851"/>
      <c r="AZ32" s="852" t="s">
        <v>547</v>
      </c>
      <c r="BA32" s="852"/>
      <c r="BB32" s="852"/>
      <c r="BC32" s="852"/>
      <c r="BD32" s="852"/>
      <c r="BE32" s="848" t="s">
        <v>386</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387</v>
      </c>
      <c r="C33" s="776"/>
      <c r="D33" s="776"/>
      <c r="E33" s="776"/>
      <c r="F33" s="776"/>
      <c r="G33" s="776"/>
      <c r="H33" s="776"/>
      <c r="I33" s="776"/>
      <c r="J33" s="776"/>
      <c r="K33" s="776"/>
      <c r="L33" s="776"/>
      <c r="M33" s="776"/>
      <c r="N33" s="776"/>
      <c r="O33" s="776"/>
      <c r="P33" s="777"/>
      <c r="Q33" s="778">
        <v>390</v>
      </c>
      <c r="R33" s="779"/>
      <c r="S33" s="779"/>
      <c r="T33" s="779"/>
      <c r="U33" s="779"/>
      <c r="V33" s="779">
        <v>390</v>
      </c>
      <c r="W33" s="779"/>
      <c r="X33" s="779"/>
      <c r="Y33" s="779"/>
      <c r="Z33" s="779"/>
      <c r="AA33" s="779">
        <v>1</v>
      </c>
      <c r="AB33" s="779"/>
      <c r="AC33" s="779"/>
      <c r="AD33" s="779"/>
      <c r="AE33" s="780"/>
      <c r="AF33" s="781">
        <v>1</v>
      </c>
      <c r="AG33" s="782"/>
      <c r="AH33" s="782"/>
      <c r="AI33" s="782"/>
      <c r="AJ33" s="783"/>
      <c r="AK33" s="850">
        <v>231</v>
      </c>
      <c r="AL33" s="851"/>
      <c r="AM33" s="851"/>
      <c r="AN33" s="851"/>
      <c r="AO33" s="851"/>
      <c r="AP33" s="851">
        <v>2456</v>
      </c>
      <c r="AQ33" s="851"/>
      <c r="AR33" s="851"/>
      <c r="AS33" s="851"/>
      <c r="AT33" s="851"/>
      <c r="AU33" s="851">
        <v>2210</v>
      </c>
      <c r="AV33" s="851"/>
      <c r="AW33" s="851"/>
      <c r="AX33" s="851"/>
      <c r="AY33" s="851"/>
      <c r="AZ33" s="852" t="s">
        <v>547</v>
      </c>
      <c r="BA33" s="852"/>
      <c r="BB33" s="852"/>
      <c r="BC33" s="852"/>
      <c r="BD33" s="852"/>
      <c r="BE33" s="848" t="s">
        <v>386</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t="s">
        <v>388</v>
      </c>
      <c r="C34" s="776"/>
      <c r="D34" s="776"/>
      <c r="E34" s="776"/>
      <c r="F34" s="776"/>
      <c r="G34" s="776"/>
      <c r="H34" s="776"/>
      <c r="I34" s="776"/>
      <c r="J34" s="776"/>
      <c r="K34" s="776"/>
      <c r="L34" s="776"/>
      <c r="M34" s="776"/>
      <c r="N34" s="776"/>
      <c r="O34" s="776"/>
      <c r="P34" s="777"/>
      <c r="Q34" s="778">
        <v>80</v>
      </c>
      <c r="R34" s="779"/>
      <c r="S34" s="779"/>
      <c r="T34" s="779"/>
      <c r="U34" s="779"/>
      <c r="V34" s="779">
        <v>79</v>
      </c>
      <c r="W34" s="779"/>
      <c r="X34" s="779"/>
      <c r="Y34" s="779"/>
      <c r="Z34" s="779"/>
      <c r="AA34" s="779">
        <v>1</v>
      </c>
      <c r="AB34" s="779"/>
      <c r="AC34" s="779"/>
      <c r="AD34" s="779"/>
      <c r="AE34" s="780"/>
      <c r="AF34" s="781">
        <v>1</v>
      </c>
      <c r="AG34" s="782"/>
      <c r="AH34" s="782"/>
      <c r="AI34" s="782"/>
      <c r="AJ34" s="783"/>
      <c r="AK34" s="850">
        <v>65</v>
      </c>
      <c r="AL34" s="851"/>
      <c r="AM34" s="851"/>
      <c r="AN34" s="851"/>
      <c r="AO34" s="851"/>
      <c r="AP34" s="851">
        <v>480</v>
      </c>
      <c r="AQ34" s="851"/>
      <c r="AR34" s="851"/>
      <c r="AS34" s="851"/>
      <c r="AT34" s="851"/>
      <c r="AU34" s="851">
        <v>480</v>
      </c>
      <c r="AV34" s="851"/>
      <c r="AW34" s="851"/>
      <c r="AX34" s="851"/>
      <c r="AY34" s="851"/>
      <c r="AZ34" s="852" t="s">
        <v>547</v>
      </c>
      <c r="BA34" s="852"/>
      <c r="BB34" s="852"/>
      <c r="BC34" s="852"/>
      <c r="BD34" s="852"/>
      <c r="BE34" s="848" t="s">
        <v>565</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389</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368</v>
      </c>
      <c r="B63" s="810" t="s">
        <v>390</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575</v>
      </c>
      <c r="AG63" s="862"/>
      <c r="AH63" s="862"/>
      <c r="AI63" s="862"/>
      <c r="AJ63" s="863"/>
      <c r="AK63" s="864"/>
      <c r="AL63" s="859"/>
      <c r="AM63" s="859"/>
      <c r="AN63" s="859"/>
      <c r="AO63" s="859"/>
      <c r="AP63" s="862">
        <v>4282</v>
      </c>
      <c r="AQ63" s="862"/>
      <c r="AR63" s="862"/>
      <c r="AS63" s="862"/>
      <c r="AT63" s="862"/>
      <c r="AU63" s="862">
        <v>3104</v>
      </c>
      <c r="AV63" s="862"/>
      <c r="AW63" s="862"/>
      <c r="AX63" s="862"/>
      <c r="AY63" s="862"/>
      <c r="AZ63" s="866"/>
      <c r="BA63" s="866"/>
      <c r="BB63" s="866"/>
      <c r="BC63" s="866"/>
      <c r="BD63" s="866"/>
      <c r="BE63" s="867"/>
      <c r="BF63" s="867"/>
      <c r="BG63" s="867"/>
      <c r="BH63" s="867"/>
      <c r="BI63" s="868"/>
      <c r="BJ63" s="869" t="s">
        <v>112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392</v>
      </c>
      <c r="B66" s="761"/>
      <c r="C66" s="761"/>
      <c r="D66" s="761"/>
      <c r="E66" s="761"/>
      <c r="F66" s="761"/>
      <c r="G66" s="761"/>
      <c r="H66" s="761"/>
      <c r="I66" s="761"/>
      <c r="J66" s="761"/>
      <c r="K66" s="761"/>
      <c r="L66" s="761"/>
      <c r="M66" s="761"/>
      <c r="N66" s="761"/>
      <c r="O66" s="761"/>
      <c r="P66" s="762"/>
      <c r="Q66" s="737" t="s">
        <v>393</v>
      </c>
      <c r="R66" s="738"/>
      <c r="S66" s="738"/>
      <c r="T66" s="738"/>
      <c r="U66" s="739"/>
      <c r="V66" s="737" t="s">
        <v>394</v>
      </c>
      <c r="W66" s="738"/>
      <c r="X66" s="738"/>
      <c r="Y66" s="738"/>
      <c r="Z66" s="739"/>
      <c r="AA66" s="737" t="s">
        <v>395</v>
      </c>
      <c r="AB66" s="738"/>
      <c r="AC66" s="738"/>
      <c r="AD66" s="738"/>
      <c r="AE66" s="739"/>
      <c r="AF66" s="872" t="s">
        <v>396</v>
      </c>
      <c r="AG66" s="833"/>
      <c r="AH66" s="833"/>
      <c r="AI66" s="833"/>
      <c r="AJ66" s="873"/>
      <c r="AK66" s="737" t="s">
        <v>397</v>
      </c>
      <c r="AL66" s="761"/>
      <c r="AM66" s="761"/>
      <c r="AN66" s="761"/>
      <c r="AO66" s="762"/>
      <c r="AP66" s="737" t="s">
        <v>398</v>
      </c>
      <c r="AQ66" s="738"/>
      <c r="AR66" s="738"/>
      <c r="AS66" s="738"/>
      <c r="AT66" s="739"/>
      <c r="AU66" s="737" t="s">
        <v>399</v>
      </c>
      <c r="AV66" s="738"/>
      <c r="AW66" s="738"/>
      <c r="AX66" s="738"/>
      <c r="AY66" s="739"/>
      <c r="AZ66" s="737" t="s">
        <v>356</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549</v>
      </c>
      <c r="C68" s="890"/>
      <c r="D68" s="890"/>
      <c r="E68" s="890"/>
      <c r="F68" s="890"/>
      <c r="G68" s="890"/>
      <c r="H68" s="890"/>
      <c r="I68" s="890"/>
      <c r="J68" s="890"/>
      <c r="K68" s="890"/>
      <c r="L68" s="890"/>
      <c r="M68" s="890"/>
      <c r="N68" s="890"/>
      <c r="O68" s="890"/>
      <c r="P68" s="891"/>
      <c r="Q68" s="892">
        <v>3162</v>
      </c>
      <c r="R68" s="886"/>
      <c r="S68" s="886"/>
      <c r="T68" s="886"/>
      <c r="U68" s="886"/>
      <c r="V68" s="886">
        <v>2982</v>
      </c>
      <c r="W68" s="886"/>
      <c r="X68" s="886"/>
      <c r="Y68" s="886"/>
      <c r="Z68" s="886"/>
      <c r="AA68" s="886">
        <v>179</v>
      </c>
      <c r="AB68" s="886"/>
      <c r="AC68" s="886"/>
      <c r="AD68" s="886"/>
      <c r="AE68" s="886"/>
      <c r="AF68" s="886">
        <v>179</v>
      </c>
      <c r="AG68" s="886"/>
      <c r="AH68" s="886"/>
      <c r="AI68" s="886"/>
      <c r="AJ68" s="886"/>
      <c r="AK68" s="886">
        <v>99</v>
      </c>
      <c r="AL68" s="886"/>
      <c r="AM68" s="886"/>
      <c r="AN68" s="886"/>
      <c r="AO68" s="886"/>
      <c r="AP68" s="886">
        <v>291</v>
      </c>
      <c r="AQ68" s="886"/>
      <c r="AR68" s="886"/>
      <c r="AS68" s="886"/>
      <c r="AT68" s="886"/>
      <c r="AU68" s="886">
        <v>16</v>
      </c>
      <c r="AV68" s="886"/>
      <c r="AW68" s="886"/>
      <c r="AX68" s="886"/>
      <c r="AY68" s="886"/>
      <c r="AZ68" s="887" t="s">
        <v>559</v>
      </c>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550</v>
      </c>
      <c r="C69" s="894"/>
      <c r="D69" s="894"/>
      <c r="E69" s="894"/>
      <c r="F69" s="894"/>
      <c r="G69" s="894"/>
      <c r="H69" s="894"/>
      <c r="I69" s="894"/>
      <c r="J69" s="894"/>
      <c r="K69" s="894"/>
      <c r="L69" s="894"/>
      <c r="M69" s="894"/>
      <c r="N69" s="894"/>
      <c r="O69" s="894"/>
      <c r="P69" s="895"/>
      <c r="Q69" s="896">
        <v>72</v>
      </c>
      <c r="R69" s="851"/>
      <c r="S69" s="851"/>
      <c r="T69" s="851"/>
      <c r="U69" s="851"/>
      <c r="V69" s="851">
        <v>70</v>
      </c>
      <c r="W69" s="851"/>
      <c r="X69" s="851"/>
      <c r="Y69" s="851"/>
      <c r="Z69" s="851"/>
      <c r="AA69" s="851">
        <v>3</v>
      </c>
      <c r="AB69" s="851"/>
      <c r="AC69" s="851"/>
      <c r="AD69" s="851"/>
      <c r="AE69" s="851"/>
      <c r="AF69" s="851">
        <v>3</v>
      </c>
      <c r="AG69" s="851"/>
      <c r="AH69" s="851"/>
      <c r="AI69" s="851"/>
      <c r="AJ69" s="851"/>
      <c r="AK69" s="851" t="s">
        <v>547</v>
      </c>
      <c r="AL69" s="851"/>
      <c r="AM69" s="851"/>
      <c r="AN69" s="851"/>
      <c r="AO69" s="851"/>
      <c r="AP69" s="851" t="s">
        <v>547</v>
      </c>
      <c r="AQ69" s="851"/>
      <c r="AR69" s="851"/>
      <c r="AS69" s="851"/>
      <c r="AT69" s="851"/>
      <c r="AU69" s="851" t="s">
        <v>547</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551</v>
      </c>
      <c r="C70" s="894"/>
      <c r="D70" s="894"/>
      <c r="E70" s="894"/>
      <c r="F70" s="894"/>
      <c r="G70" s="894"/>
      <c r="H70" s="894"/>
      <c r="I70" s="894"/>
      <c r="J70" s="894"/>
      <c r="K70" s="894"/>
      <c r="L70" s="894"/>
      <c r="M70" s="894"/>
      <c r="N70" s="894"/>
      <c r="O70" s="894"/>
      <c r="P70" s="895"/>
      <c r="Q70" s="896">
        <v>9578</v>
      </c>
      <c r="R70" s="851"/>
      <c r="S70" s="851"/>
      <c r="T70" s="851"/>
      <c r="U70" s="851"/>
      <c r="V70" s="851">
        <v>9432</v>
      </c>
      <c r="W70" s="851"/>
      <c r="X70" s="851"/>
      <c r="Y70" s="851"/>
      <c r="Z70" s="851"/>
      <c r="AA70" s="851">
        <v>146</v>
      </c>
      <c r="AB70" s="851"/>
      <c r="AC70" s="851"/>
      <c r="AD70" s="851"/>
      <c r="AE70" s="851"/>
      <c r="AF70" s="851">
        <v>146</v>
      </c>
      <c r="AG70" s="851"/>
      <c r="AH70" s="851"/>
      <c r="AI70" s="851"/>
      <c r="AJ70" s="851"/>
      <c r="AK70" s="851">
        <v>1850</v>
      </c>
      <c r="AL70" s="851"/>
      <c r="AM70" s="851"/>
      <c r="AN70" s="851"/>
      <c r="AO70" s="851"/>
      <c r="AP70" s="851" t="s">
        <v>547</v>
      </c>
      <c r="AQ70" s="851"/>
      <c r="AR70" s="851"/>
      <c r="AS70" s="851"/>
      <c r="AT70" s="851"/>
      <c r="AU70" s="851" t="s">
        <v>547</v>
      </c>
      <c r="AV70" s="851"/>
      <c r="AW70" s="851"/>
      <c r="AX70" s="851"/>
      <c r="AY70" s="851"/>
      <c r="AZ70" s="897" t="s">
        <v>560</v>
      </c>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552</v>
      </c>
      <c r="C71" s="894"/>
      <c r="D71" s="894"/>
      <c r="E71" s="894"/>
      <c r="F71" s="894"/>
      <c r="G71" s="894"/>
      <c r="H71" s="894"/>
      <c r="I71" s="894"/>
      <c r="J71" s="894"/>
      <c r="K71" s="894"/>
      <c r="L71" s="894"/>
      <c r="M71" s="894"/>
      <c r="N71" s="894"/>
      <c r="O71" s="894"/>
      <c r="P71" s="895"/>
      <c r="Q71" s="896">
        <v>2737</v>
      </c>
      <c r="R71" s="851"/>
      <c r="S71" s="851"/>
      <c r="T71" s="851"/>
      <c r="U71" s="851"/>
      <c r="V71" s="851">
        <v>2630</v>
      </c>
      <c r="W71" s="851"/>
      <c r="X71" s="851"/>
      <c r="Y71" s="851"/>
      <c r="Z71" s="851"/>
      <c r="AA71" s="851">
        <v>107</v>
      </c>
      <c r="AB71" s="851"/>
      <c r="AC71" s="851"/>
      <c r="AD71" s="851"/>
      <c r="AE71" s="851"/>
      <c r="AF71" s="851">
        <v>107</v>
      </c>
      <c r="AG71" s="851"/>
      <c r="AH71" s="851"/>
      <c r="AI71" s="851"/>
      <c r="AJ71" s="851"/>
      <c r="AK71" s="851">
        <v>118</v>
      </c>
      <c r="AL71" s="851"/>
      <c r="AM71" s="851"/>
      <c r="AN71" s="851"/>
      <c r="AO71" s="851"/>
      <c r="AP71" s="851">
        <v>711</v>
      </c>
      <c r="AQ71" s="851"/>
      <c r="AR71" s="851"/>
      <c r="AS71" s="851"/>
      <c r="AT71" s="851"/>
      <c r="AU71" s="851">
        <v>53</v>
      </c>
      <c r="AV71" s="851"/>
      <c r="AW71" s="851"/>
      <c r="AX71" s="851"/>
      <c r="AY71" s="851"/>
      <c r="AZ71" s="897" t="s">
        <v>562</v>
      </c>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553</v>
      </c>
      <c r="C72" s="894"/>
      <c r="D72" s="894"/>
      <c r="E72" s="894"/>
      <c r="F72" s="894"/>
      <c r="G72" s="894"/>
      <c r="H72" s="894"/>
      <c r="I72" s="894"/>
      <c r="J72" s="894"/>
      <c r="K72" s="894"/>
      <c r="L72" s="894"/>
      <c r="M72" s="894"/>
      <c r="N72" s="894"/>
      <c r="O72" s="894"/>
      <c r="P72" s="895"/>
      <c r="Q72" s="896">
        <v>107</v>
      </c>
      <c r="R72" s="851"/>
      <c r="S72" s="851"/>
      <c r="T72" s="851"/>
      <c r="U72" s="851"/>
      <c r="V72" s="851">
        <v>102</v>
      </c>
      <c r="W72" s="851"/>
      <c r="X72" s="851"/>
      <c r="Y72" s="851"/>
      <c r="Z72" s="851"/>
      <c r="AA72" s="851">
        <v>5</v>
      </c>
      <c r="AB72" s="851"/>
      <c r="AC72" s="851"/>
      <c r="AD72" s="851"/>
      <c r="AE72" s="851"/>
      <c r="AF72" s="851">
        <v>5</v>
      </c>
      <c r="AG72" s="851"/>
      <c r="AH72" s="851"/>
      <c r="AI72" s="851"/>
      <c r="AJ72" s="851"/>
      <c r="AK72" s="851" t="s">
        <v>547</v>
      </c>
      <c r="AL72" s="851"/>
      <c r="AM72" s="851"/>
      <c r="AN72" s="851"/>
      <c r="AO72" s="851"/>
      <c r="AP72" s="851" t="s">
        <v>547</v>
      </c>
      <c r="AQ72" s="851"/>
      <c r="AR72" s="851"/>
      <c r="AS72" s="851"/>
      <c r="AT72" s="851"/>
      <c r="AU72" s="851" t="s">
        <v>547</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558</v>
      </c>
      <c r="C73" s="894"/>
      <c r="D73" s="894"/>
      <c r="E73" s="894"/>
      <c r="F73" s="894"/>
      <c r="G73" s="894"/>
      <c r="H73" s="894"/>
      <c r="I73" s="894"/>
      <c r="J73" s="894"/>
      <c r="K73" s="894"/>
      <c r="L73" s="894"/>
      <c r="M73" s="894"/>
      <c r="N73" s="894"/>
      <c r="O73" s="894"/>
      <c r="P73" s="895"/>
      <c r="Q73" s="896">
        <v>54</v>
      </c>
      <c r="R73" s="851"/>
      <c r="S73" s="851"/>
      <c r="T73" s="851"/>
      <c r="U73" s="851"/>
      <c r="V73" s="851">
        <v>54</v>
      </c>
      <c r="W73" s="851"/>
      <c r="X73" s="851"/>
      <c r="Y73" s="851"/>
      <c r="Z73" s="851"/>
      <c r="AA73" s="851" t="s">
        <v>547</v>
      </c>
      <c r="AB73" s="851"/>
      <c r="AC73" s="851"/>
      <c r="AD73" s="851"/>
      <c r="AE73" s="851"/>
      <c r="AF73" s="851" t="s">
        <v>547</v>
      </c>
      <c r="AG73" s="851"/>
      <c r="AH73" s="851"/>
      <c r="AI73" s="851"/>
      <c r="AJ73" s="851"/>
      <c r="AK73" s="851">
        <v>52</v>
      </c>
      <c r="AL73" s="851"/>
      <c r="AM73" s="851"/>
      <c r="AN73" s="851"/>
      <c r="AO73" s="851"/>
      <c r="AP73" s="851" t="s">
        <v>547</v>
      </c>
      <c r="AQ73" s="851"/>
      <c r="AR73" s="851"/>
      <c r="AS73" s="851"/>
      <c r="AT73" s="851"/>
      <c r="AU73" s="851" t="s">
        <v>547</v>
      </c>
      <c r="AV73" s="851"/>
      <c r="AW73" s="851"/>
      <c r="AX73" s="851"/>
      <c r="AY73" s="851"/>
      <c r="AZ73" s="897" t="s">
        <v>561</v>
      </c>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554</v>
      </c>
      <c r="C74" s="894"/>
      <c r="D74" s="894"/>
      <c r="E74" s="894"/>
      <c r="F74" s="894"/>
      <c r="G74" s="894"/>
      <c r="H74" s="894"/>
      <c r="I74" s="894"/>
      <c r="J74" s="894"/>
      <c r="K74" s="894"/>
      <c r="L74" s="894"/>
      <c r="M74" s="894"/>
      <c r="N74" s="894"/>
      <c r="O74" s="894"/>
      <c r="P74" s="895"/>
      <c r="Q74" s="896">
        <v>390</v>
      </c>
      <c r="R74" s="851"/>
      <c r="S74" s="851"/>
      <c r="T74" s="851"/>
      <c r="U74" s="851"/>
      <c r="V74" s="851">
        <v>387</v>
      </c>
      <c r="W74" s="851"/>
      <c r="X74" s="851"/>
      <c r="Y74" s="851"/>
      <c r="Z74" s="851"/>
      <c r="AA74" s="851">
        <v>4</v>
      </c>
      <c r="AB74" s="851"/>
      <c r="AC74" s="851"/>
      <c r="AD74" s="851"/>
      <c r="AE74" s="851"/>
      <c r="AF74" s="851">
        <v>579</v>
      </c>
      <c r="AG74" s="851"/>
      <c r="AH74" s="851"/>
      <c r="AI74" s="851"/>
      <c r="AJ74" s="851"/>
      <c r="AK74" s="851" t="s">
        <v>547</v>
      </c>
      <c r="AL74" s="851"/>
      <c r="AM74" s="851"/>
      <c r="AN74" s="851"/>
      <c r="AO74" s="851"/>
      <c r="AP74" s="851" t="s">
        <v>547</v>
      </c>
      <c r="AQ74" s="851"/>
      <c r="AR74" s="851"/>
      <c r="AS74" s="851"/>
      <c r="AT74" s="851"/>
      <c r="AU74" s="851" t="s">
        <v>547</v>
      </c>
      <c r="AV74" s="851"/>
      <c r="AW74" s="851"/>
      <c r="AX74" s="851"/>
      <c r="AY74" s="851"/>
      <c r="AZ74" s="897" t="s">
        <v>564</v>
      </c>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t="s">
        <v>555</v>
      </c>
      <c r="C75" s="894"/>
      <c r="D75" s="894"/>
      <c r="E75" s="894"/>
      <c r="F75" s="894"/>
      <c r="G75" s="894"/>
      <c r="H75" s="894"/>
      <c r="I75" s="894"/>
      <c r="J75" s="894"/>
      <c r="K75" s="894"/>
      <c r="L75" s="894"/>
      <c r="M75" s="894"/>
      <c r="N75" s="894"/>
      <c r="O75" s="894"/>
      <c r="P75" s="895"/>
      <c r="Q75" s="899">
        <v>256</v>
      </c>
      <c r="R75" s="900"/>
      <c r="S75" s="900"/>
      <c r="T75" s="900"/>
      <c r="U75" s="850"/>
      <c r="V75" s="901">
        <v>224</v>
      </c>
      <c r="W75" s="900"/>
      <c r="X75" s="900"/>
      <c r="Y75" s="900"/>
      <c r="Z75" s="850"/>
      <c r="AA75" s="901">
        <v>32</v>
      </c>
      <c r="AB75" s="900"/>
      <c r="AC75" s="900"/>
      <c r="AD75" s="900"/>
      <c r="AE75" s="850"/>
      <c r="AF75" s="901">
        <v>32</v>
      </c>
      <c r="AG75" s="900"/>
      <c r="AH75" s="900"/>
      <c r="AI75" s="900"/>
      <c r="AJ75" s="850"/>
      <c r="AK75" s="901" t="s">
        <v>547</v>
      </c>
      <c r="AL75" s="900"/>
      <c r="AM75" s="900"/>
      <c r="AN75" s="900"/>
      <c r="AO75" s="850"/>
      <c r="AP75" s="901" t="s">
        <v>547</v>
      </c>
      <c r="AQ75" s="900"/>
      <c r="AR75" s="900"/>
      <c r="AS75" s="900"/>
      <c r="AT75" s="850"/>
      <c r="AU75" s="901" t="s">
        <v>547</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t="s">
        <v>556</v>
      </c>
      <c r="C76" s="894"/>
      <c r="D76" s="894"/>
      <c r="E76" s="894"/>
      <c r="F76" s="894"/>
      <c r="G76" s="894"/>
      <c r="H76" s="894"/>
      <c r="I76" s="894"/>
      <c r="J76" s="894"/>
      <c r="K76" s="894"/>
      <c r="L76" s="894"/>
      <c r="M76" s="894"/>
      <c r="N76" s="894"/>
      <c r="O76" s="894"/>
      <c r="P76" s="895"/>
      <c r="Q76" s="899">
        <v>244114</v>
      </c>
      <c r="R76" s="900"/>
      <c r="S76" s="900"/>
      <c r="T76" s="900"/>
      <c r="U76" s="850"/>
      <c r="V76" s="901">
        <v>233963</v>
      </c>
      <c r="W76" s="900"/>
      <c r="X76" s="900"/>
      <c r="Y76" s="900"/>
      <c r="Z76" s="850"/>
      <c r="AA76" s="901">
        <v>10151</v>
      </c>
      <c r="AB76" s="900"/>
      <c r="AC76" s="900"/>
      <c r="AD76" s="900"/>
      <c r="AE76" s="850"/>
      <c r="AF76" s="901">
        <v>10151</v>
      </c>
      <c r="AG76" s="900"/>
      <c r="AH76" s="900"/>
      <c r="AI76" s="900"/>
      <c r="AJ76" s="850"/>
      <c r="AK76" s="901" t="s">
        <v>547</v>
      </c>
      <c r="AL76" s="900"/>
      <c r="AM76" s="900"/>
      <c r="AN76" s="900"/>
      <c r="AO76" s="850"/>
      <c r="AP76" s="901" t="s">
        <v>547</v>
      </c>
      <c r="AQ76" s="900"/>
      <c r="AR76" s="900"/>
      <c r="AS76" s="900"/>
      <c r="AT76" s="850"/>
      <c r="AU76" s="901" t="s">
        <v>547</v>
      </c>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t="s">
        <v>557</v>
      </c>
      <c r="C77" s="894"/>
      <c r="D77" s="894"/>
      <c r="E77" s="894"/>
      <c r="F77" s="894"/>
      <c r="G77" s="894"/>
      <c r="H77" s="894"/>
      <c r="I77" s="894"/>
      <c r="J77" s="894"/>
      <c r="K77" s="894"/>
      <c r="L77" s="894"/>
      <c r="M77" s="894"/>
      <c r="N77" s="894"/>
      <c r="O77" s="894"/>
      <c r="P77" s="895"/>
      <c r="Q77" s="899">
        <v>41</v>
      </c>
      <c r="R77" s="900"/>
      <c r="S77" s="900"/>
      <c r="T77" s="900"/>
      <c r="U77" s="850"/>
      <c r="V77" s="901">
        <v>29</v>
      </c>
      <c r="W77" s="900"/>
      <c r="X77" s="900"/>
      <c r="Y77" s="900"/>
      <c r="Z77" s="850"/>
      <c r="AA77" s="901">
        <v>11</v>
      </c>
      <c r="AB77" s="900"/>
      <c r="AC77" s="900"/>
      <c r="AD77" s="900"/>
      <c r="AE77" s="850"/>
      <c r="AF77" s="901">
        <v>11</v>
      </c>
      <c r="AG77" s="900"/>
      <c r="AH77" s="900"/>
      <c r="AI77" s="900"/>
      <c r="AJ77" s="850"/>
      <c r="AK77" s="901" t="s">
        <v>547</v>
      </c>
      <c r="AL77" s="900"/>
      <c r="AM77" s="900"/>
      <c r="AN77" s="900"/>
      <c r="AO77" s="850"/>
      <c r="AP77" s="901" t="s">
        <v>547</v>
      </c>
      <c r="AQ77" s="900"/>
      <c r="AR77" s="900"/>
      <c r="AS77" s="900"/>
      <c r="AT77" s="850"/>
      <c r="AU77" s="901" t="s">
        <v>547</v>
      </c>
      <c r="AV77" s="900"/>
      <c r="AW77" s="900"/>
      <c r="AX77" s="900"/>
      <c r="AY77" s="850"/>
      <c r="AZ77" s="897" t="s">
        <v>566</v>
      </c>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368</v>
      </c>
      <c r="B88" s="810" t="s">
        <v>400</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11214</v>
      </c>
      <c r="AG88" s="862"/>
      <c r="AH88" s="862"/>
      <c r="AI88" s="862"/>
      <c r="AJ88" s="862"/>
      <c r="AK88" s="859"/>
      <c r="AL88" s="859"/>
      <c r="AM88" s="859"/>
      <c r="AN88" s="859"/>
      <c r="AO88" s="859"/>
      <c r="AP88" s="862">
        <v>1002</v>
      </c>
      <c r="AQ88" s="862"/>
      <c r="AR88" s="862"/>
      <c r="AS88" s="862"/>
      <c r="AT88" s="862"/>
      <c r="AU88" s="862">
        <v>69</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810" t="s">
        <v>401</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5</v>
      </c>
      <c r="CS102" s="870"/>
      <c r="CT102" s="870"/>
      <c r="CU102" s="870"/>
      <c r="CV102" s="913"/>
      <c r="CW102" s="912" t="s">
        <v>547</v>
      </c>
      <c r="CX102" s="870"/>
      <c r="CY102" s="870"/>
      <c r="CZ102" s="870"/>
      <c r="DA102" s="913"/>
      <c r="DB102" s="912" t="s">
        <v>547</v>
      </c>
      <c r="DC102" s="870"/>
      <c r="DD102" s="870"/>
      <c r="DE102" s="870"/>
      <c r="DF102" s="913"/>
      <c r="DG102" s="912" t="s">
        <v>547</v>
      </c>
      <c r="DH102" s="870"/>
      <c r="DI102" s="870"/>
      <c r="DJ102" s="870"/>
      <c r="DK102" s="913"/>
      <c r="DL102" s="912" t="s">
        <v>547</v>
      </c>
      <c r="DM102" s="870"/>
      <c r="DN102" s="870"/>
      <c r="DO102" s="870"/>
      <c r="DP102" s="913"/>
      <c r="DQ102" s="912" t="s">
        <v>547</v>
      </c>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402</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403</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404</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405</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406</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407</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408</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409</v>
      </c>
      <c r="AB109" s="915"/>
      <c r="AC109" s="915"/>
      <c r="AD109" s="915"/>
      <c r="AE109" s="916"/>
      <c r="AF109" s="914" t="s">
        <v>288</v>
      </c>
      <c r="AG109" s="915"/>
      <c r="AH109" s="915"/>
      <c r="AI109" s="915"/>
      <c r="AJ109" s="916"/>
      <c r="AK109" s="914" t="s">
        <v>287</v>
      </c>
      <c r="AL109" s="915"/>
      <c r="AM109" s="915"/>
      <c r="AN109" s="915"/>
      <c r="AO109" s="916"/>
      <c r="AP109" s="914" t="s">
        <v>410</v>
      </c>
      <c r="AQ109" s="915"/>
      <c r="AR109" s="915"/>
      <c r="AS109" s="915"/>
      <c r="AT109" s="917"/>
      <c r="AU109" s="934" t="s">
        <v>408</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409</v>
      </c>
      <c r="BR109" s="915"/>
      <c r="BS109" s="915"/>
      <c r="BT109" s="915"/>
      <c r="BU109" s="916"/>
      <c r="BV109" s="914" t="s">
        <v>288</v>
      </c>
      <c r="BW109" s="915"/>
      <c r="BX109" s="915"/>
      <c r="BY109" s="915"/>
      <c r="BZ109" s="916"/>
      <c r="CA109" s="914" t="s">
        <v>287</v>
      </c>
      <c r="CB109" s="915"/>
      <c r="CC109" s="915"/>
      <c r="CD109" s="915"/>
      <c r="CE109" s="916"/>
      <c r="CF109" s="935" t="s">
        <v>410</v>
      </c>
      <c r="CG109" s="935"/>
      <c r="CH109" s="935"/>
      <c r="CI109" s="935"/>
      <c r="CJ109" s="935"/>
      <c r="CK109" s="914" t="s">
        <v>411</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409</v>
      </c>
      <c r="DH109" s="915"/>
      <c r="DI109" s="915"/>
      <c r="DJ109" s="915"/>
      <c r="DK109" s="916"/>
      <c r="DL109" s="914" t="s">
        <v>288</v>
      </c>
      <c r="DM109" s="915"/>
      <c r="DN109" s="915"/>
      <c r="DO109" s="915"/>
      <c r="DP109" s="916"/>
      <c r="DQ109" s="914" t="s">
        <v>287</v>
      </c>
      <c r="DR109" s="915"/>
      <c r="DS109" s="915"/>
      <c r="DT109" s="915"/>
      <c r="DU109" s="916"/>
      <c r="DV109" s="914" t="s">
        <v>410</v>
      </c>
      <c r="DW109" s="915"/>
      <c r="DX109" s="915"/>
      <c r="DY109" s="915"/>
      <c r="DZ109" s="917"/>
    </row>
    <row r="110" spans="1:131" s="199" customFormat="1" ht="26.25" customHeight="1" x14ac:dyDescent="0.15">
      <c r="A110" s="918" t="s">
        <v>412</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578500</v>
      </c>
      <c r="AB110" s="922"/>
      <c r="AC110" s="922"/>
      <c r="AD110" s="922"/>
      <c r="AE110" s="923"/>
      <c r="AF110" s="924">
        <v>541183</v>
      </c>
      <c r="AG110" s="922"/>
      <c r="AH110" s="922"/>
      <c r="AI110" s="922"/>
      <c r="AJ110" s="923"/>
      <c r="AK110" s="924">
        <v>533604</v>
      </c>
      <c r="AL110" s="922"/>
      <c r="AM110" s="922"/>
      <c r="AN110" s="922"/>
      <c r="AO110" s="923"/>
      <c r="AP110" s="925">
        <v>16.100000000000001</v>
      </c>
      <c r="AQ110" s="926"/>
      <c r="AR110" s="926"/>
      <c r="AS110" s="926"/>
      <c r="AT110" s="927"/>
      <c r="AU110" s="928" t="s">
        <v>62</v>
      </c>
      <c r="AV110" s="929"/>
      <c r="AW110" s="929"/>
      <c r="AX110" s="929"/>
      <c r="AY110" s="929"/>
      <c r="AZ110" s="970" t="s">
        <v>413</v>
      </c>
      <c r="BA110" s="919"/>
      <c r="BB110" s="919"/>
      <c r="BC110" s="919"/>
      <c r="BD110" s="919"/>
      <c r="BE110" s="919"/>
      <c r="BF110" s="919"/>
      <c r="BG110" s="919"/>
      <c r="BH110" s="919"/>
      <c r="BI110" s="919"/>
      <c r="BJ110" s="919"/>
      <c r="BK110" s="919"/>
      <c r="BL110" s="919"/>
      <c r="BM110" s="919"/>
      <c r="BN110" s="919"/>
      <c r="BO110" s="919"/>
      <c r="BP110" s="920"/>
      <c r="BQ110" s="956">
        <v>3462238</v>
      </c>
      <c r="BR110" s="957"/>
      <c r="BS110" s="957"/>
      <c r="BT110" s="957"/>
      <c r="BU110" s="957"/>
      <c r="BV110" s="957">
        <v>3326238</v>
      </c>
      <c r="BW110" s="957"/>
      <c r="BX110" s="957"/>
      <c r="BY110" s="957"/>
      <c r="BZ110" s="957"/>
      <c r="CA110" s="957">
        <v>3313864</v>
      </c>
      <c r="CB110" s="957"/>
      <c r="CC110" s="957"/>
      <c r="CD110" s="957"/>
      <c r="CE110" s="957"/>
      <c r="CF110" s="971">
        <v>99.9</v>
      </c>
      <c r="CG110" s="972"/>
      <c r="CH110" s="972"/>
      <c r="CI110" s="972"/>
      <c r="CJ110" s="972"/>
      <c r="CK110" s="973" t="s">
        <v>414</v>
      </c>
      <c r="CL110" s="974"/>
      <c r="CM110" s="953" t="s">
        <v>415</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112</v>
      </c>
      <c r="DH110" s="957"/>
      <c r="DI110" s="957"/>
      <c r="DJ110" s="957"/>
      <c r="DK110" s="957"/>
      <c r="DL110" s="957" t="s">
        <v>112</v>
      </c>
      <c r="DM110" s="957"/>
      <c r="DN110" s="957"/>
      <c r="DO110" s="957"/>
      <c r="DP110" s="957"/>
      <c r="DQ110" s="957" t="s">
        <v>112</v>
      </c>
      <c r="DR110" s="957"/>
      <c r="DS110" s="957"/>
      <c r="DT110" s="957"/>
      <c r="DU110" s="957"/>
      <c r="DV110" s="958" t="s">
        <v>112</v>
      </c>
      <c r="DW110" s="958"/>
      <c r="DX110" s="958"/>
      <c r="DY110" s="958"/>
      <c r="DZ110" s="959"/>
    </row>
    <row r="111" spans="1:131" s="199" customFormat="1" ht="26.25" customHeight="1" x14ac:dyDescent="0.15">
      <c r="A111" s="960" t="s">
        <v>416</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112</v>
      </c>
      <c r="AB111" s="964"/>
      <c r="AC111" s="964"/>
      <c r="AD111" s="964"/>
      <c r="AE111" s="965"/>
      <c r="AF111" s="966" t="s">
        <v>112</v>
      </c>
      <c r="AG111" s="964"/>
      <c r="AH111" s="964"/>
      <c r="AI111" s="964"/>
      <c r="AJ111" s="965"/>
      <c r="AK111" s="966" t="s">
        <v>112</v>
      </c>
      <c r="AL111" s="964"/>
      <c r="AM111" s="964"/>
      <c r="AN111" s="964"/>
      <c r="AO111" s="965"/>
      <c r="AP111" s="967" t="s">
        <v>112</v>
      </c>
      <c r="AQ111" s="968"/>
      <c r="AR111" s="968"/>
      <c r="AS111" s="968"/>
      <c r="AT111" s="969"/>
      <c r="AU111" s="930"/>
      <c r="AV111" s="931"/>
      <c r="AW111" s="931"/>
      <c r="AX111" s="931"/>
      <c r="AY111" s="931"/>
      <c r="AZ111" s="979" t="s">
        <v>417</v>
      </c>
      <c r="BA111" s="980"/>
      <c r="BB111" s="980"/>
      <c r="BC111" s="980"/>
      <c r="BD111" s="980"/>
      <c r="BE111" s="980"/>
      <c r="BF111" s="980"/>
      <c r="BG111" s="980"/>
      <c r="BH111" s="980"/>
      <c r="BI111" s="980"/>
      <c r="BJ111" s="980"/>
      <c r="BK111" s="980"/>
      <c r="BL111" s="980"/>
      <c r="BM111" s="980"/>
      <c r="BN111" s="980"/>
      <c r="BO111" s="980"/>
      <c r="BP111" s="981"/>
      <c r="BQ111" s="949" t="s">
        <v>112</v>
      </c>
      <c r="BR111" s="950"/>
      <c r="BS111" s="950"/>
      <c r="BT111" s="950"/>
      <c r="BU111" s="950"/>
      <c r="BV111" s="950" t="s">
        <v>112</v>
      </c>
      <c r="BW111" s="950"/>
      <c r="BX111" s="950"/>
      <c r="BY111" s="950"/>
      <c r="BZ111" s="950"/>
      <c r="CA111" s="950" t="s">
        <v>112</v>
      </c>
      <c r="CB111" s="950"/>
      <c r="CC111" s="950"/>
      <c r="CD111" s="950"/>
      <c r="CE111" s="950"/>
      <c r="CF111" s="944" t="s">
        <v>112</v>
      </c>
      <c r="CG111" s="945"/>
      <c r="CH111" s="945"/>
      <c r="CI111" s="945"/>
      <c r="CJ111" s="945"/>
      <c r="CK111" s="975"/>
      <c r="CL111" s="976"/>
      <c r="CM111" s="946" t="s">
        <v>418</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112</v>
      </c>
      <c r="DH111" s="950"/>
      <c r="DI111" s="950"/>
      <c r="DJ111" s="950"/>
      <c r="DK111" s="950"/>
      <c r="DL111" s="950" t="s">
        <v>112</v>
      </c>
      <c r="DM111" s="950"/>
      <c r="DN111" s="950"/>
      <c r="DO111" s="950"/>
      <c r="DP111" s="950"/>
      <c r="DQ111" s="950" t="s">
        <v>112</v>
      </c>
      <c r="DR111" s="950"/>
      <c r="DS111" s="950"/>
      <c r="DT111" s="950"/>
      <c r="DU111" s="950"/>
      <c r="DV111" s="951" t="s">
        <v>112</v>
      </c>
      <c r="DW111" s="951"/>
      <c r="DX111" s="951"/>
      <c r="DY111" s="951"/>
      <c r="DZ111" s="952"/>
    </row>
    <row r="112" spans="1:131" s="199" customFormat="1" ht="26.25" customHeight="1" x14ac:dyDescent="0.15">
      <c r="A112" s="982" t="s">
        <v>419</v>
      </c>
      <c r="B112" s="983"/>
      <c r="C112" s="980" t="s">
        <v>420</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112</v>
      </c>
      <c r="AB112" s="989"/>
      <c r="AC112" s="989"/>
      <c r="AD112" s="989"/>
      <c r="AE112" s="990"/>
      <c r="AF112" s="991" t="s">
        <v>112</v>
      </c>
      <c r="AG112" s="989"/>
      <c r="AH112" s="989"/>
      <c r="AI112" s="989"/>
      <c r="AJ112" s="990"/>
      <c r="AK112" s="991" t="s">
        <v>112</v>
      </c>
      <c r="AL112" s="989"/>
      <c r="AM112" s="989"/>
      <c r="AN112" s="989"/>
      <c r="AO112" s="990"/>
      <c r="AP112" s="992" t="s">
        <v>112</v>
      </c>
      <c r="AQ112" s="993"/>
      <c r="AR112" s="993"/>
      <c r="AS112" s="993"/>
      <c r="AT112" s="994"/>
      <c r="AU112" s="930"/>
      <c r="AV112" s="931"/>
      <c r="AW112" s="931"/>
      <c r="AX112" s="931"/>
      <c r="AY112" s="931"/>
      <c r="AZ112" s="979" t="s">
        <v>421</v>
      </c>
      <c r="BA112" s="980"/>
      <c r="BB112" s="980"/>
      <c r="BC112" s="980"/>
      <c r="BD112" s="980"/>
      <c r="BE112" s="980"/>
      <c r="BF112" s="980"/>
      <c r="BG112" s="980"/>
      <c r="BH112" s="980"/>
      <c r="BI112" s="980"/>
      <c r="BJ112" s="980"/>
      <c r="BK112" s="980"/>
      <c r="BL112" s="980"/>
      <c r="BM112" s="980"/>
      <c r="BN112" s="980"/>
      <c r="BO112" s="980"/>
      <c r="BP112" s="981"/>
      <c r="BQ112" s="949">
        <v>3092648</v>
      </c>
      <c r="BR112" s="950"/>
      <c r="BS112" s="950"/>
      <c r="BT112" s="950"/>
      <c r="BU112" s="950"/>
      <c r="BV112" s="950">
        <v>3065701</v>
      </c>
      <c r="BW112" s="950"/>
      <c r="BX112" s="950"/>
      <c r="BY112" s="950"/>
      <c r="BZ112" s="950"/>
      <c r="CA112" s="950">
        <v>3104447</v>
      </c>
      <c r="CB112" s="950"/>
      <c r="CC112" s="950"/>
      <c r="CD112" s="950"/>
      <c r="CE112" s="950"/>
      <c r="CF112" s="944">
        <v>93.6</v>
      </c>
      <c r="CG112" s="945"/>
      <c r="CH112" s="945"/>
      <c r="CI112" s="945"/>
      <c r="CJ112" s="945"/>
      <c r="CK112" s="975"/>
      <c r="CL112" s="976"/>
      <c r="CM112" s="946" t="s">
        <v>422</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112</v>
      </c>
      <c r="DH112" s="950"/>
      <c r="DI112" s="950"/>
      <c r="DJ112" s="950"/>
      <c r="DK112" s="950"/>
      <c r="DL112" s="950" t="s">
        <v>112</v>
      </c>
      <c r="DM112" s="950"/>
      <c r="DN112" s="950"/>
      <c r="DO112" s="950"/>
      <c r="DP112" s="950"/>
      <c r="DQ112" s="950" t="s">
        <v>112</v>
      </c>
      <c r="DR112" s="950"/>
      <c r="DS112" s="950"/>
      <c r="DT112" s="950"/>
      <c r="DU112" s="950"/>
      <c r="DV112" s="951" t="s">
        <v>112</v>
      </c>
      <c r="DW112" s="951"/>
      <c r="DX112" s="951"/>
      <c r="DY112" s="951"/>
      <c r="DZ112" s="952"/>
    </row>
    <row r="113" spans="1:130" s="199" customFormat="1" ht="26.25" customHeight="1" x14ac:dyDescent="0.15">
      <c r="A113" s="984"/>
      <c r="B113" s="985"/>
      <c r="C113" s="980" t="s">
        <v>423</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294484</v>
      </c>
      <c r="AB113" s="964"/>
      <c r="AC113" s="964"/>
      <c r="AD113" s="964"/>
      <c r="AE113" s="965"/>
      <c r="AF113" s="966">
        <v>301994</v>
      </c>
      <c r="AG113" s="964"/>
      <c r="AH113" s="964"/>
      <c r="AI113" s="964"/>
      <c r="AJ113" s="965"/>
      <c r="AK113" s="966">
        <v>308610</v>
      </c>
      <c r="AL113" s="964"/>
      <c r="AM113" s="964"/>
      <c r="AN113" s="964"/>
      <c r="AO113" s="965"/>
      <c r="AP113" s="967">
        <v>9.3000000000000007</v>
      </c>
      <c r="AQ113" s="968"/>
      <c r="AR113" s="968"/>
      <c r="AS113" s="968"/>
      <c r="AT113" s="969"/>
      <c r="AU113" s="930"/>
      <c r="AV113" s="931"/>
      <c r="AW113" s="931"/>
      <c r="AX113" s="931"/>
      <c r="AY113" s="931"/>
      <c r="AZ113" s="979" t="s">
        <v>424</v>
      </c>
      <c r="BA113" s="980"/>
      <c r="BB113" s="980"/>
      <c r="BC113" s="980"/>
      <c r="BD113" s="980"/>
      <c r="BE113" s="980"/>
      <c r="BF113" s="980"/>
      <c r="BG113" s="980"/>
      <c r="BH113" s="980"/>
      <c r="BI113" s="980"/>
      <c r="BJ113" s="980"/>
      <c r="BK113" s="980"/>
      <c r="BL113" s="980"/>
      <c r="BM113" s="980"/>
      <c r="BN113" s="980"/>
      <c r="BO113" s="980"/>
      <c r="BP113" s="981"/>
      <c r="BQ113" s="949">
        <v>110235</v>
      </c>
      <c r="BR113" s="950"/>
      <c r="BS113" s="950"/>
      <c r="BT113" s="950"/>
      <c r="BU113" s="950"/>
      <c r="BV113" s="950">
        <v>86199</v>
      </c>
      <c r="BW113" s="950"/>
      <c r="BX113" s="950"/>
      <c r="BY113" s="950"/>
      <c r="BZ113" s="950"/>
      <c r="CA113" s="950">
        <v>68705</v>
      </c>
      <c r="CB113" s="950"/>
      <c r="CC113" s="950"/>
      <c r="CD113" s="950"/>
      <c r="CE113" s="950"/>
      <c r="CF113" s="944">
        <v>2.1</v>
      </c>
      <c r="CG113" s="945"/>
      <c r="CH113" s="945"/>
      <c r="CI113" s="945"/>
      <c r="CJ113" s="945"/>
      <c r="CK113" s="975"/>
      <c r="CL113" s="976"/>
      <c r="CM113" s="946" t="s">
        <v>425</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112</v>
      </c>
      <c r="DH113" s="989"/>
      <c r="DI113" s="989"/>
      <c r="DJ113" s="989"/>
      <c r="DK113" s="990"/>
      <c r="DL113" s="991" t="s">
        <v>112</v>
      </c>
      <c r="DM113" s="989"/>
      <c r="DN113" s="989"/>
      <c r="DO113" s="989"/>
      <c r="DP113" s="990"/>
      <c r="DQ113" s="991" t="s">
        <v>112</v>
      </c>
      <c r="DR113" s="989"/>
      <c r="DS113" s="989"/>
      <c r="DT113" s="989"/>
      <c r="DU113" s="990"/>
      <c r="DV113" s="992" t="s">
        <v>112</v>
      </c>
      <c r="DW113" s="993"/>
      <c r="DX113" s="993"/>
      <c r="DY113" s="993"/>
      <c r="DZ113" s="994"/>
    </row>
    <row r="114" spans="1:130" s="199" customFormat="1" ht="26.25" customHeight="1" x14ac:dyDescent="0.15">
      <c r="A114" s="984"/>
      <c r="B114" s="985"/>
      <c r="C114" s="980" t="s">
        <v>426</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18051</v>
      </c>
      <c r="AB114" s="989"/>
      <c r="AC114" s="989"/>
      <c r="AD114" s="989"/>
      <c r="AE114" s="990"/>
      <c r="AF114" s="991">
        <v>20648</v>
      </c>
      <c r="AG114" s="989"/>
      <c r="AH114" s="989"/>
      <c r="AI114" s="989"/>
      <c r="AJ114" s="990"/>
      <c r="AK114" s="991">
        <v>19179</v>
      </c>
      <c r="AL114" s="989"/>
      <c r="AM114" s="989"/>
      <c r="AN114" s="989"/>
      <c r="AO114" s="990"/>
      <c r="AP114" s="992">
        <v>0.6</v>
      </c>
      <c r="AQ114" s="993"/>
      <c r="AR114" s="993"/>
      <c r="AS114" s="993"/>
      <c r="AT114" s="994"/>
      <c r="AU114" s="930"/>
      <c r="AV114" s="931"/>
      <c r="AW114" s="931"/>
      <c r="AX114" s="931"/>
      <c r="AY114" s="931"/>
      <c r="AZ114" s="979" t="s">
        <v>427</v>
      </c>
      <c r="BA114" s="980"/>
      <c r="BB114" s="980"/>
      <c r="BC114" s="980"/>
      <c r="BD114" s="980"/>
      <c r="BE114" s="980"/>
      <c r="BF114" s="980"/>
      <c r="BG114" s="980"/>
      <c r="BH114" s="980"/>
      <c r="BI114" s="980"/>
      <c r="BJ114" s="980"/>
      <c r="BK114" s="980"/>
      <c r="BL114" s="980"/>
      <c r="BM114" s="980"/>
      <c r="BN114" s="980"/>
      <c r="BO114" s="980"/>
      <c r="BP114" s="981"/>
      <c r="BQ114" s="949">
        <v>1291059</v>
      </c>
      <c r="BR114" s="950"/>
      <c r="BS114" s="950"/>
      <c r="BT114" s="950"/>
      <c r="BU114" s="950"/>
      <c r="BV114" s="950">
        <v>1313787</v>
      </c>
      <c r="BW114" s="950"/>
      <c r="BX114" s="950"/>
      <c r="BY114" s="950"/>
      <c r="BZ114" s="950"/>
      <c r="CA114" s="950">
        <v>1305351</v>
      </c>
      <c r="CB114" s="950"/>
      <c r="CC114" s="950"/>
      <c r="CD114" s="950"/>
      <c r="CE114" s="950"/>
      <c r="CF114" s="944">
        <v>39.4</v>
      </c>
      <c r="CG114" s="945"/>
      <c r="CH114" s="945"/>
      <c r="CI114" s="945"/>
      <c r="CJ114" s="945"/>
      <c r="CK114" s="975"/>
      <c r="CL114" s="976"/>
      <c r="CM114" s="946" t="s">
        <v>428</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112</v>
      </c>
      <c r="DH114" s="989"/>
      <c r="DI114" s="989"/>
      <c r="DJ114" s="989"/>
      <c r="DK114" s="990"/>
      <c r="DL114" s="991" t="s">
        <v>112</v>
      </c>
      <c r="DM114" s="989"/>
      <c r="DN114" s="989"/>
      <c r="DO114" s="989"/>
      <c r="DP114" s="990"/>
      <c r="DQ114" s="991" t="s">
        <v>112</v>
      </c>
      <c r="DR114" s="989"/>
      <c r="DS114" s="989"/>
      <c r="DT114" s="989"/>
      <c r="DU114" s="990"/>
      <c r="DV114" s="992" t="s">
        <v>112</v>
      </c>
      <c r="DW114" s="993"/>
      <c r="DX114" s="993"/>
      <c r="DY114" s="993"/>
      <c r="DZ114" s="994"/>
    </row>
    <row r="115" spans="1:130" s="199" customFormat="1" ht="26.25" customHeight="1" x14ac:dyDescent="0.15">
      <c r="A115" s="984"/>
      <c r="B115" s="985"/>
      <c r="C115" s="980" t="s">
        <v>429</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112</v>
      </c>
      <c r="AB115" s="964"/>
      <c r="AC115" s="964"/>
      <c r="AD115" s="964"/>
      <c r="AE115" s="965"/>
      <c r="AF115" s="966" t="s">
        <v>112</v>
      </c>
      <c r="AG115" s="964"/>
      <c r="AH115" s="964"/>
      <c r="AI115" s="964"/>
      <c r="AJ115" s="965"/>
      <c r="AK115" s="966" t="s">
        <v>112</v>
      </c>
      <c r="AL115" s="964"/>
      <c r="AM115" s="964"/>
      <c r="AN115" s="964"/>
      <c r="AO115" s="965"/>
      <c r="AP115" s="967" t="s">
        <v>112</v>
      </c>
      <c r="AQ115" s="968"/>
      <c r="AR115" s="968"/>
      <c r="AS115" s="968"/>
      <c r="AT115" s="969"/>
      <c r="AU115" s="930"/>
      <c r="AV115" s="931"/>
      <c r="AW115" s="931"/>
      <c r="AX115" s="931"/>
      <c r="AY115" s="931"/>
      <c r="AZ115" s="979" t="s">
        <v>430</v>
      </c>
      <c r="BA115" s="980"/>
      <c r="BB115" s="980"/>
      <c r="BC115" s="980"/>
      <c r="BD115" s="980"/>
      <c r="BE115" s="980"/>
      <c r="BF115" s="980"/>
      <c r="BG115" s="980"/>
      <c r="BH115" s="980"/>
      <c r="BI115" s="980"/>
      <c r="BJ115" s="980"/>
      <c r="BK115" s="980"/>
      <c r="BL115" s="980"/>
      <c r="BM115" s="980"/>
      <c r="BN115" s="980"/>
      <c r="BO115" s="980"/>
      <c r="BP115" s="981"/>
      <c r="BQ115" s="949" t="s">
        <v>112</v>
      </c>
      <c r="BR115" s="950"/>
      <c r="BS115" s="950"/>
      <c r="BT115" s="950"/>
      <c r="BU115" s="950"/>
      <c r="BV115" s="950" t="s">
        <v>112</v>
      </c>
      <c r="BW115" s="950"/>
      <c r="BX115" s="950"/>
      <c r="BY115" s="950"/>
      <c r="BZ115" s="950"/>
      <c r="CA115" s="950" t="s">
        <v>112</v>
      </c>
      <c r="CB115" s="950"/>
      <c r="CC115" s="950"/>
      <c r="CD115" s="950"/>
      <c r="CE115" s="950"/>
      <c r="CF115" s="944" t="s">
        <v>112</v>
      </c>
      <c r="CG115" s="945"/>
      <c r="CH115" s="945"/>
      <c r="CI115" s="945"/>
      <c r="CJ115" s="945"/>
      <c r="CK115" s="975"/>
      <c r="CL115" s="976"/>
      <c r="CM115" s="979" t="s">
        <v>431</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112</v>
      </c>
      <c r="DH115" s="989"/>
      <c r="DI115" s="989"/>
      <c r="DJ115" s="989"/>
      <c r="DK115" s="990"/>
      <c r="DL115" s="991" t="s">
        <v>112</v>
      </c>
      <c r="DM115" s="989"/>
      <c r="DN115" s="989"/>
      <c r="DO115" s="989"/>
      <c r="DP115" s="990"/>
      <c r="DQ115" s="991" t="s">
        <v>112</v>
      </c>
      <c r="DR115" s="989"/>
      <c r="DS115" s="989"/>
      <c r="DT115" s="989"/>
      <c r="DU115" s="990"/>
      <c r="DV115" s="992" t="s">
        <v>112</v>
      </c>
      <c r="DW115" s="993"/>
      <c r="DX115" s="993"/>
      <c r="DY115" s="993"/>
      <c r="DZ115" s="994"/>
    </row>
    <row r="116" spans="1:130" s="199" customFormat="1" ht="26.25" customHeight="1" x14ac:dyDescent="0.15">
      <c r="A116" s="986"/>
      <c r="B116" s="987"/>
      <c r="C116" s="995" t="s">
        <v>432</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112</v>
      </c>
      <c r="AB116" s="989"/>
      <c r="AC116" s="989"/>
      <c r="AD116" s="989"/>
      <c r="AE116" s="990"/>
      <c r="AF116" s="991" t="s">
        <v>112</v>
      </c>
      <c r="AG116" s="989"/>
      <c r="AH116" s="989"/>
      <c r="AI116" s="989"/>
      <c r="AJ116" s="990"/>
      <c r="AK116" s="991" t="s">
        <v>112</v>
      </c>
      <c r="AL116" s="989"/>
      <c r="AM116" s="989"/>
      <c r="AN116" s="989"/>
      <c r="AO116" s="990"/>
      <c r="AP116" s="992" t="s">
        <v>112</v>
      </c>
      <c r="AQ116" s="993"/>
      <c r="AR116" s="993"/>
      <c r="AS116" s="993"/>
      <c r="AT116" s="994"/>
      <c r="AU116" s="930"/>
      <c r="AV116" s="931"/>
      <c r="AW116" s="931"/>
      <c r="AX116" s="931"/>
      <c r="AY116" s="931"/>
      <c r="AZ116" s="997" t="s">
        <v>433</v>
      </c>
      <c r="BA116" s="998"/>
      <c r="BB116" s="998"/>
      <c r="BC116" s="998"/>
      <c r="BD116" s="998"/>
      <c r="BE116" s="998"/>
      <c r="BF116" s="998"/>
      <c r="BG116" s="998"/>
      <c r="BH116" s="998"/>
      <c r="BI116" s="998"/>
      <c r="BJ116" s="998"/>
      <c r="BK116" s="998"/>
      <c r="BL116" s="998"/>
      <c r="BM116" s="998"/>
      <c r="BN116" s="998"/>
      <c r="BO116" s="998"/>
      <c r="BP116" s="999"/>
      <c r="BQ116" s="949" t="s">
        <v>112</v>
      </c>
      <c r="BR116" s="950"/>
      <c r="BS116" s="950"/>
      <c r="BT116" s="950"/>
      <c r="BU116" s="950"/>
      <c r="BV116" s="950" t="s">
        <v>112</v>
      </c>
      <c r="BW116" s="950"/>
      <c r="BX116" s="950"/>
      <c r="BY116" s="950"/>
      <c r="BZ116" s="950"/>
      <c r="CA116" s="950" t="s">
        <v>112</v>
      </c>
      <c r="CB116" s="950"/>
      <c r="CC116" s="950"/>
      <c r="CD116" s="950"/>
      <c r="CE116" s="950"/>
      <c r="CF116" s="944" t="s">
        <v>112</v>
      </c>
      <c r="CG116" s="945"/>
      <c r="CH116" s="945"/>
      <c r="CI116" s="945"/>
      <c r="CJ116" s="945"/>
      <c r="CK116" s="975"/>
      <c r="CL116" s="976"/>
      <c r="CM116" s="946" t="s">
        <v>434</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112</v>
      </c>
      <c r="DH116" s="989"/>
      <c r="DI116" s="989"/>
      <c r="DJ116" s="989"/>
      <c r="DK116" s="990"/>
      <c r="DL116" s="991" t="s">
        <v>112</v>
      </c>
      <c r="DM116" s="989"/>
      <c r="DN116" s="989"/>
      <c r="DO116" s="989"/>
      <c r="DP116" s="990"/>
      <c r="DQ116" s="991" t="s">
        <v>112</v>
      </c>
      <c r="DR116" s="989"/>
      <c r="DS116" s="989"/>
      <c r="DT116" s="989"/>
      <c r="DU116" s="990"/>
      <c r="DV116" s="992" t="s">
        <v>112</v>
      </c>
      <c r="DW116" s="993"/>
      <c r="DX116" s="993"/>
      <c r="DY116" s="993"/>
      <c r="DZ116" s="994"/>
    </row>
    <row r="117" spans="1:130" s="199" customFormat="1" ht="26.25" customHeight="1" x14ac:dyDescent="0.15">
      <c r="A117" s="934" t="s">
        <v>171</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435</v>
      </c>
      <c r="Z117" s="916"/>
      <c r="AA117" s="1006">
        <v>891035</v>
      </c>
      <c r="AB117" s="1007"/>
      <c r="AC117" s="1007"/>
      <c r="AD117" s="1007"/>
      <c r="AE117" s="1008"/>
      <c r="AF117" s="1009">
        <v>863825</v>
      </c>
      <c r="AG117" s="1007"/>
      <c r="AH117" s="1007"/>
      <c r="AI117" s="1007"/>
      <c r="AJ117" s="1008"/>
      <c r="AK117" s="1009">
        <v>861393</v>
      </c>
      <c r="AL117" s="1007"/>
      <c r="AM117" s="1007"/>
      <c r="AN117" s="1007"/>
      <c r="AO117" s="1008"/>
      <c r="AP117" s="1010"/>
      <c r="AQ117" s="1011"/>
      <c r="AR117" s="1011"/>
      <c r="AS117" s="1011"/>
      <c r="AT117" s="1012"/>
      <c r="AU117" s="930"/>
      <c r="AV117" s="931"/>
      <c r="AW117" s="931"/>
      <c r="AX117" s="931"/>
      <c r="AY117" s="931"/>
      <c r="AZ117" s="997" t="s">
        <v>436</v>
      </c>
      <c r="BA117" s="998"/>
      <c r="BB117" s="998"/>
      <c r="BC117" s="998"/>
      <c r="BD117" s="998"/>
      <c r="BE117" s="998"/>
      <c r="BF117" s="998"/>
      <c r="BG117" s="998"/>
      <c r="BH117" s="998"/>
      <c r="BI117" s="998"/>
      <c r="BJ117" s="998"/>
      <c r="BK117" s="998"/>
      <c r="BL117" s="998"/>
      <c r="BM117" s="998"/>
      <c r="BN117" s="998"/>
      <c r="BO117" s="998"/>
      <c r="BP117" s="999"/>
      <c r="BQ117" s="949" t="s">
        <v>112</v>
      </c>
      <c r="BR117" s="950"/>
      <c r="BS117" s="950"/>
      <c r="BT117" s="950"/>
      <c r="BU117" s="950"/>
      <c r="BV117" s="950" t="s">
        <v>112</v>
      </c>
      <c r="BW117" s="950"/>
      <c r="BX117" s="950"/>
      <c r="BY117" s="950"/>
      <c r="BZ117" s="950"/>
      <c r="CA117" s="950" t="s">
        <v>112</v>
      </c>
      <c r="CB117" s="950"/>
      <c r="CC117" s="950"/>
      <c r="CD117" s="950"/>
      <c r="CE117" s="950"/>
      <c r="CF117" s="944" t="s">
        <v>112</v>
      </c>
      <c r="CG117" s="945"/>
      <c r="CH117" s="945"/>
      <c r="CI117" s="945"/>
      <c r="CJ117" s="945"/>
      <c r="CK117" s="975"/>
      <c r="CL117" s="976"/>
      <c r="CM117" s="946" t="s">
        <v>437</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112</v>
      </c>
      <c r="DH117" s="989"/>
      <c r="DI117" s="989"/>
      <c r="DJ117" s="989"/>
      <c r="DK117" s="990"/>
      <c r="DL117" s="991" t="s">
        <v>112</v>
      </c>
      <c r="DM117" s="989"/>
      <c r="DN117" s="989"/>
      <c r="DO117" s="989"/>
      <c r="DP117" s="990"/>
      <c r="DQ117" s="991" t="s">
        <v>112</v>
      </c>
      <c r="DR117" s="989"/>
      <c r="DS117" s="989"/>
      <c r="DT117" s="989"/>
      <c r="DU117" s="990"/>
      <c r="DV117" s="992" t="s">
        <v>112</v>
      </c>
      <c r="DW117" s="993"/>
      <c r="DX117" s="993"/>
      <c r="DY117" s="993"/>
      <c r="DZ117" s="994"/>
    </row>
    <row r="118" spans="1:130" s="199" customFormat="1" ht="26.25" customHeight="1" x14ac:dyDescent="0.15">
      <c r="A118" s="934" t="s">
        <v>411</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409</v>
      </c>
      <c r="AB118" s="915"/>
      <c r="AC118" s="915"/>
      <c r="AD118" s="915"/>
      <c r="AE118" s="916"/>
      <c r="AF118" s="914" t="s">
        <v>288</v>
      </c>
      <c r="AG118" s="915"/>
      <c r="AH118" s="915"/>
      <c r="AI118" s="915"/>
      <c r="AJ118" s="916"/>
      <c r="AK118" s="914" t="s">
        <v>287</v>
      </c>
      <c r="AL118" s="915"/>
      <c r="AM118" s="915"/>
      <c r="AN118" s="915"/>
      <c r="AO118" s="916"/>
      <c r="AP118" s="1001" t="s">
        <v>410</v>
      </c>
      <c r="AQ118" s="1002"/>
      <c r="AR118" s="1002"/>
      <c r="AS118" s="1002"/>
      <c r="AT118" s="1003"/>
      <c r="AU118" s="930"/>
      <c r="AV118" s="931"/>
      <c r="AW118" s="931"/>
      <c r="AX118" s="931"/>
      <c r="AY118" s="931"/>
      <c r="AZ118" s="1004" t="s">
        <v>438</v>
      </c>
      <c r="BA118" s="995"/>
      <c r="BB118" s="995"/>
      <c r="BC118" s="995"/>
      <c r="BD118" s="995"/>
      <c r="BE118" s="995"/>
      <c r="BF118" s="995"/>
      <c r="BG118" s="995"/>
      <c r="BH118" s="995"/>
      <c r="BI118" s="995"/>
      <c r="BJ118" s="995"/>
      <c r="BK118" s="995"/>
      <c r="BL118" s="995"/>
      <c r="BM118" s="995"/>
      <c r="BN118" s="995"/>
      <c r="BO118" s="995"/>
      <c r="BP118" s="996"/>
      <c r="BQ118" s="1027" t="s">
        <v>112</v>
      </c>
      <c r="BR118" s="1028"/>
      <c r="BS118" s="1028"/>
      <c r="BT118" s="1028"/>
      <c r="BU118" s="1028"/>
      <c r="BV118" s="1028" t="s">
        <v>112</v>
      </c>
      <c r="BW118" s="1028"/>
      <c r="BX118" s="1028"/>
      <c r="BY118" s="1028"/>
      <c r="BZ118" s="1028"/>
      <c r="CA118" s="1028" t="s">
        <v>112</v>
      </c>
      <c r="CB118" s="1028"/>
      <c r="CC118" s="1028"/>
      <c r="CD118" s="1028"/>
      <c r="CE118" s="1028"/>
      <c r="CF118" s="944" t="s">
        <v>112</v>
      </c>
      <c r="CG118" s="945"/>
      <c r="CH118" s="945"/>
      <c r="CI118" s="945"/>
      <c r="CJ118" s="945"/>
      <c r="CK118" s="975"/>
      <c r="CL118" s="976"/>
      <c r="CM118" s="946" t="s">
        <v>439</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112</v>
      </c>
      <c r="DH118" s="989"/>
      <c r="DI118" s="989"/>
      <c r="DJ118" s="989"/>
      <c r="DK118" s="990"/>
      <c r="DL118" s="991" t="s">
        <v>112</v>
      </c>
      <c r="DM118" s="989"/>
      <c r="DN118" s="989"/>
      <c r="DO118" s="989"/>
      <c r="DP118" s="990"/>
      <c r="DQ118" s="991" t="s">
        <v>112</v>
      </c>
      <c r="DR118" s="989"/>
      <c r="DS118" s="989"/>
      <c r="DT118" s="989"/>
      <c r="DU118" s="990"/>
      <c r="DV118" s="992" t="s">
        <v>112</v>
      </c>
      <c r="DW118" s="993"/>
      <c r="DX118" s="993"/>
      <c r="DY118" s="993"/>
      <c r="DZ118" s="994"/>
    </row>
    <row r="119" spans="1:130" s="199" customFormat="1" ht="26.25" customHeight="1" x14ac:dyDescent="0.15">
      <c r="A119" s="1088" t="s">
        <v>414</v>
      </c>
      <c r="B119" s="974"/>
      <c r="C119" s="953" t="s">
        <v>415</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112</v>
      </c>
      <c r="AB119" s="922"/>
      <c r="AC119" s="922"/>
      <c r="AD119" s="922"/>
      <c r="AE119" s="923"/>
      <c r="AF119" s="924" t="s">
        <v>112</v>
      </c>
      <c r="AG119" s="922"/>
      <c r="AH119" s="922"/>
      <c r="AI119" s="922"/>
      <c r="AJ119" s="923"/>
      <c r="AK119" s="924" t="s">
        <v>112</v>
      </c>
      <c r="AL119" s="922"/>
      <c r="AM119" s="922"/>
      <c r="AN119" s="922"/>
      <c r="AO119" s="923"/>
      <c r="AP119" s="925" t="s">
        <v>112</v>
      </c>
      <c r="AQ119" s="926"/>
      <c r="AR119" s="926"/>
      <c r="AS119" s="926"/>
      <c r="AT119" s="927"/>
      <c r="AU119" s="932"/>
      <c r="AV119" s="933"/>
      <c r="AW119" s="933"/>
      <c r="AX119" s="933"/>
      <c r="AY119" s="933"/>
      <c r="AZ119" s="230" t="s">
        <v>171</v>
      </c>
      <c r="BA119" s="230"/>
      <c r="BB119" s="230"/>
      <c r="BC119" s="230"/>
      <c r="BD119" s="230"/>
      <c r="BE119" s="230"/>
      <c r="BF119" s="230"/>
      <c r="BG119" s="230"/>
      <c r="BH119" s="230"/>
      <c r="BI119" s="230"/>
      <c r="BJ119" s="230"/>
      <c r="BK119" s="230"/>
      <c r="BL119" s="230"/>
      <c r="BM119" s="230"/>
      <c r="BN119" s="230"/>
      <c r="BO119" s="1005" t="s">
        <v>440</v>
      </c>
      <c r="BP119" s="1036"/>
      <c r="BQ119" s="1027">
        <v>7956180</v>
      </c>
      <c r="BR119" s="1028"/>
      <c r="BS119" s="1028"/>
      <c r="BT119" s="1028"/>
      <c r="BU119" s="1028"/>
      <c r="BV119" s="1028">
        <v>7791925</v>
      </c>
      <c r="BW119" s="1028"/>
      <c r="BX119" s="1028"/>
      <c r="BY119" s="1028"/>
      <c r="BZ119" s="1028"/>
      <c r="CA119" s="1028">
        <v>7792367</v>
      </c>
      <c r="CB119" s="1028"/>
      <c r="CC119" s="1028"/>
      <c r="CD119" s="1028"/>
      <c r="CE119" s="1028"/>
      <c r="CF119" s="1029"/>
      <c r="CG119" s="1030"/>
      <c r="CH119" s="1030"/>
      <c r="CI119" s="1030"/>
      <c r="CJ119" s="1031"/>
      <c r="CK119" s="977"/>
      <c r="CL119" s="978"/>
      <c r="CM119" s="1032" t="s">
        <v>441</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112</v>
      </c>
      <c r="DH119" s="1014"/>
      <c r="DI119" s="1014"/>
      <c r="DJ119" s="1014"/>
      <c r="DK119" s="1015"/>
      <c r="DL119" s="1013" t="s">
        <v>112</v>
      </c>
      <c r="DM119" s="1014"/>
      <c r="DN119" s="1014"/>
      <c r="DO119" s="1014"/>
      <c r="DP119" s="1015"/>
      <c r="DQ119" s="1013" t="s">
        <v>112</v>
      </c>
      <c r="DR119" s="1014"/>
      <c r="DS119" s="1014"/>
      <c r="DT119" s="1014"/>
      <c r="DU119" s="1015"/>
      <c r="DV119" s="1016" t="s">
        <v>112</v>
      </c>
      <c r="DW119" s="1017"/>
      <c r="DX119" s="1017"/>
      <c r="DY119" s="1017"/>
      <c r="DZ119" s="1018"/>
    </row>
    <row r="120" spans="1:130" s="199" customFormat="1" ht="26.25" customHeight="1" x14ac:dyDescent="0.15">
      <c r="A120" s="1089"/>
      <c r="B120" s="976"/>
      <c r="C120" s="946" t="s">
        <v>418</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112</v>
      </c>
      <c r="AB120" s="989"/>
      <c r="AC120" s="989"/>
      <c r="AD120" s="989"/>
      <c r="AE120" s="990"/>
      <c r="AF120" s="991" t="s">
        <v>112</v>
      </c>
      <c r="AG120" s="989"/>
      <c r="AH120" s="989"/>
      <c r="AI120" s="989"/>
      <c r="AJ120" s="990"/>
      <c r="AK120" s="991" t="s">
        <v>112</v>
      </c>
      <c r="AL120" s="989"/>
      <c r="AM120" s="989"/>
      <c r="AN120" s="989"/>
      <c r="AO120" s="990"/>
      <c r="AP120" s="992" t="s">
        <v>112</v>
      </c>
      <c r="AQ120" s="993"/>
      <c r="AR120" s="993"/>
      <c r="AS120" s="993"/>
      <c r="AT120" s="994"/>
      <c r="AU120" s="1019" t="s">
        <v>442</v>
      </c>
      <c r="AV120" s="1020"/>
      <c r="AW120" s="1020"/>
      <c r="AX120" s="1020"/>
      <c r="AY120" s="1021"/>
      <c r="AZ120" s="970" t="s">
        <v>443</v>
      </c>
      <c r="BA120" s="919"/>
      <c r="BB120" s="919"/>
      <c r="BC120" s="919"/>
      <c r="BD120" s="919"/>
      <c r="BE120" s="919"/>
      <c r="BF120" s="919"/>
      <c r="BG120" s="919"/>
      <c r="BH120" s="919"/>
      <c r="BI120" s="919"/>
      <c r="BJ120" s="919"/>
      <c r="BK120" s="919"/>
      <c r="BL120" s="919"/>
      <c r="BM120" s="919"/>
      <c r="BN120" s="919"/>
      <c r="BO120" s="919"/>
      <c r="BP120" s="920"/>
      <c r="BQ120" s="956">
        <v>2199702</v>
      </c>
      <c r="BR120" s="957"/>
      <c r="BS120" s="957"/>
      <c r="BT120" s="957"/>
      <c r="BU120" s="957"/>
      <c r="BV120" s="957">
        <v>2280003</v>
      </c>
      <c r="BW120" s="957"/>
      <c r="BX120" s="957"/>
      <c r="BY120" s="957"/>
      <c r="BZ120" s="957"/>
      <c r="CA120" s="957">
        <v>2348289</v>
      </c>
      <c r="CB120" s="957"/>
      <c r="CC120" s="957"/>
      <c r="CD120" s="957"/>
      <c r="CE120" s="957"/>
      <c r="CF120" s="971">
        <v>70.8</v>
      </c>
      <c r="CG120" s="972"/>
      <c r="CH120" s="972"/>
      <c r="CI120" s="972"/>
      <c r="CJ120" s="972"/>
      <c r="CK120" s="1037" t="s">
        <v>444</v>
      </c>
      <c r="CL120" s="1038"/>
      <c r="CM120" s="1038"/>
      <c r="CN120" s="1038"/>
      <c r="CO120" s="1039"/>
      <c r="CP120" s="1045" t="s">
        <v>387</v>
      </c>
      <c r="CQ120" s="1046"/>
      <c r="CR120" s="1046"/>
      <c r="CS120" s="1046"/>
      <c r="CT120" s="1046"/>
      <c r="CU120" s="1046"/>
      <c r="CV120" s="1046"/>
      <c r="CW120" s="1046"/>
      <c r="CX120" s="1046"/>
      <c r="CY120" s="1046"/>
      <c r="CZ120" s="1046"/>
      <c r="DA120" s="1046"/>
      <c r="DB120" s="1046"/>
      <c r="DC120" s="1046"/>
      <c r="DD120" s="1046"/>
      <c r="DE120" s="1046"/>
      <c r="DF120" s="1047"/>
      <c r="DG120" s="956">
        <v>2322347</v>
      </c>
      <c r="DH120" s="957"/>
      <c r="DI120" s="957"/>
      <c r="DJ120" s="957"/>
      <c r="DK120" s="957"/>
      <c r="DL120" s="957">
        <v>2319644</v>
      </c>
      <c r="DM120" s="957"/>
      <c r="DN120" s="957"/>
      <c r="DO120" s="957"/>
      <c r="DP120" s="957"/>
      <c r="DQ120" s="957">
        <v>2210319</v>
      </c>
      <c r="DR120" s="957"/>
      <c r="DS120" s="957"/>
      <c r="DT120" s="957"/>
      <c r="DU120" s="957"/>
      <c r="DV120" s="958">
        <v>66.599999999999994</v>
      </c>
      <c r="DW120" s="958"/>
      <c r="DX120" s="958"/>
      <c r="DY120" s="958"/>
      <c r="DZ120" s="959"/>
    </row>
    <row r="121" spans="1:130" s="199" customFormat="1" ht="26.25" customHeight="1" x14ac:dyDescent="0.15">
      <c r="A121" s="1089"/>
      <c r="B121" s="976"/>
      <c r="C121" s="997" t="s">
        <v>445</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112</v>
      </c>
      <c r="AB121" s="989"/>
      <c r="AC121" s="989"/>
      <c r="AD121" s="989"/>
      <c r="AE121" s="990"/>
      <c r="AF121" s="991" t="s">
        <v>112</v>
      </c>
      <c r="AG121" s="989"/>
      <c r="AH121" s="989"/>
      <c r="AI121" s="989"/>
      <c r="AJ121" s="990"/>
      <c r="AK121" s="991" t="s">
        <v>112</v>
      </c>
      <c r="AL121" s="989"/>
      <c r="AM121" s="989"/>
      <c r="AN121" s="989"/>
      <c r="AO121" s="990"/>
      <c r="AP121" s="992" t="s">
        <v>112</v>
      </c>
      <c r="AQ121" s="993"/>
      <c r="AR121" s="993"/>
      <c r="AS121" s="993"/>
      <c r="AT121" s="994"/>
      <c r="AU121" s="1022"/>
      <c r="AV121" s="1023"/>
      <c r="AW121" s="1023"/>
      <c r="AX121" s="1023"/>
      <c r="AY121" s="1024"/>
      <c r="AZ121" s="979" t="s">
        <v>446</v>
      </c>
      <c r="BA121" s="980"/>
      <c r="BB121" s="980"/>
      <c r="BC121" s="980"/>
      <c r="BD121" s="980"/>
      <c r="BE121" s="980"/>
      <c r="BF121" s="980"/>
      <c r="BG121" s="980"/>
      <c r="BH121" s="980"/>
      <c r="BI121" s="980"/>
      <c r="BJ121" s="980"/>
      <c r="BK121" s="980"/>
      <c r="BL121" s="980"/>
      <c r="BM121" s="980"/>
      <c r="BN121" s="980"/>
      <c r="BO121" s="980"/>
      <c r="BP121" s="981"/>
      <c r="BQ121" s="949">
        <v>132732</v>
      </c>
      <c r="BR121" s="950"/>
      <c r="BS121" s="950"/>
      <c r="BT121" s="950"/>
      <c r="BU121" s="950"/>
      <c r="BV121" s="950">
        <v>134966</v>
      </c>
      <c r="BW121" s="950"/>
      <c r="BX121" s="950"/>
      <c r="BY121" s="950"/>
      <c r="BZ121" s="950"/>
      <c r="CA121" s="950">
        <v>126347</v>
      </c>
      <c r="CB121" s="950"/>
      <c r="CC121" s="950"/>
      <c r="CD121" s="950"/>
      <c r="CE121" s="950"/>
      <c r="CF121" s="944">
        <v>3.8</v>
      </c>
      <c r="CG121" s="945"/>
      <c r="CH121" s="945"/>
      <c r="CI121" s="945"/>
      <c r="CJ121" s="945"/>
      <c r="CK121" s="1040"/>
      <c r="CL121" s="1041"/>
      <c r="CM121" s="1041"/>
      <c r="CN121" s="1041"/>
      <c r="CO121" s="1042"/>
      <c r="CP121" s="1050" t="s">
        <v>388</v>
      </c>
      <c r="CQ121" s="1051"/>
      <c r="CR121" s="1051"/>
      <c r="CS121" s="1051"/>
      <c r="CT121" s="1051"/>
      <c r="CU121" s="1051"/>
      <c r="CV121" s="1051"/>
      <c r="CW121" s="1051"/>
      <c r="CX121" s="1051"/>
      <c r="CY121" s="1051"/>
      <c r="CZ121" s="1051"/>
      <c r="DA121" s="1051"/>
      <c r="DB121" s="1051"/>
      <c r="DC121" s="1051"/>
      <c r="DD121" s="1051"/>
      <c r="DE121" s="1051"/>
      <c r="DF121" s="1052"/>
      <c r="DG121" s="949">
        <v>546048</v>
      </c>
      <c r="DH121" s="950"/>
      <c r="DI121" s="950"/>
      <c r="DJ121" s="950"/>
      <c r="DK121" s="950"/>
      <c r="DL121" s="950">
        <v>513138</v>
      </c>
      <c r="DM121" s="950"/>
      <c r="DN121" s="950"/>
      <c r="DO121" s="950"/>
      <c r="DP121" s="950"/>
      <c r="DQ121" s="950">
        <v>479556</v>
      </c>
      <c r="DR121" s="950"/>
      <c r="DS121" s="950"/>
      <c r="DT121" s="950"/>
      <c r="DU121" s="950"/>
      <c r="DV121" s="951">
        <v>14.5</v>
      </c>
      <c r="DW121" s="951"/>
      <c r="DX121" s="951"/>
      <c r="DY121" s="951"/>
      <c r="DZ121" s="952"/>
    </row>
    <row r="122" spans="1:130" s="199" customFormat="1" ht="26.25" customHeight="1" x14ac:dyDescent="0.15">
      <c r="A122" s="1089"/>
      <c r="B122" s="976"/>
      <c r="C122" s="946" t="s">
        <v>428</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112</v>
      </c>
      <c r="AB122" s="989"/>
      <c r="AC122" s="989"/>
      <c r="AD122" s="989"/>
      <c r="AE122" s="990"/>
      <c r="AF122" s="991" t="s">
        <v>112</v>
      </c>
      <c r="AG122" s="989"/>
      <c r="AH122" s="989"/>
      <c r="AI122" s="989"/>
      <c r="AJ122" s="990"/>
      <c r="AK122" s="991" t="s">
        <v>112</v>
      </c>
      <c r="AL122" s="989"/>
      <c r="AM122" s="989"/>
      <c r="AN122" s="989"/>
      <c r="AO122" s="990"/>
      <c r="AP122" s="992" t="s">
        <v>112</v>
      </c>
      <c r="AQ122" s="993"/>
      <c r="AR122" s="993"/>
      <c r="AS122" s="993"/>
      <c r="AT122" s="994"/>
      <c r="AU122" s="1022"/>
      <c r="AV122" s="1023"/>
      <c r="AW122" s="1023"/>
      <c r="AX122" s="1023"/>
      <c r="AY122" s="1024"/>
      <c r="AZ122" s="1004" t="s">
        <v>447</v>
      </c>
      <c r="BA122" s="995"/>
      <c r="BB122" s="995"/>
      <c r="BC122" s="995"/>
      <c r="BD122" s="995"/>
      <c r="BE122" s="995"/>
      <c r="BF122" s="995"/>
      <c r="BG122" s="995"/>
      <c r="BH122" s="995"/>
      <c r="BI122" s="995"/>
      <c r="BJ122" s="995"/>
      <c r="BK122" s="995"/>
      <c r="BL122" s="995"/>
      <c r="BM122" s="995"/>
      <c r="BN122" s="995"/>
      <c r="BO122" s="995"/>
      <c r="BP122" s="996"/>
      <c r="BQ122" s="1027">
        <v>5626102</v>
      </c>
      <c r="BR122" s="1028"/>
      <c r="BS122" s="1028"/>
      <c r="BT122" s="1028"/>
      <c r="BU122" s="1028"/>
      <c r="BV122" s="1028">
        <v>5476780</v>
      </c>
      <c r="BW122" s="1028"/>
      <c r="BX122" s="1028"/>
      <c r="BY122" s="1028"/>
      <c r="BZ122" s="1028"/>
      <c r="CA122" s="1028">
        <v>5448487</v>
      </c>
      <c r="CB122" s="1028"/>
      <c r="CC122" s="1028"/>
      <c r="CD122" s="1028"/>
      <c r="CE122" s="1028"/>
      <c r="CF122" s="1048">
        <v>164.3</v>
      </c>
      <c r="CG122" s="1049"/>
      <c r="CH122" s="1049"/>
      <c r="CI122" s="1049"/>
      <c r="CJ122" s="1049"/>
      <c r="CK122" s="1040"/>
      <c r="CL122" s="1041"/>
      <c r="CM122" s="1041"/>
      <c r="CN122" s="1041"/>
      <c r="CO122" s="1042"/>
      <c r="CP122" s="1050" t="s">
        <v>385</v>
      </c>
      <c r="CQ122" s="1051"/>
      <c r="CR122" s="1051"/>
      <c r="CS122" s="1051"/>
      <c r="CT122" s="1051"/>
      <c r="CU122" s="1051"/>
      <c r="CV122" s="1051"/>
      <c r="CW122" s="1051"/>
      <c r="CX122" s="1051"/>
      <c r="CY122" s="1051"/>
      <c r="CZ122" s="1051"/>
      <c r="DA122" s="1051"/>
      <c r="DB122" s="1051"/>
      <c r="DC122" s="1051"/>
      <c r="DD122" s="1051"/>
      <c r="DE122" s="1051"/>
      <c r="DF122" s="1052"/>
      <c r="DG122" s="949">
        <v>210354</v>
      </c>
      <c r="DH122" s="950"/>
      <c r="DI122" s="950"/>
      <c r="DJ122" s="950"/>
      <c r="DK122" s="950"/>
      <c r="DL122" s="950">
        <v>219389</v>
      </c>
      <c r="DM122" s="950"/>
      <c r="DN122" s="950"/>
      <c r="DO122" s="950"/>
      <c r="DP122" s="950"/>
      <c r="DQ122" s="950">
        <v>402248</v>
      </c>
      <c r="DR122" s="950"/>
      <c r="DS122" s="950"/>
      <c r="DT122" s="950"/>
      <c r="DU122" s="950"/>
      <c r="DV122" s="951">
        <v>12.1</v>
      </c>
      <c r="DW122" s="951"/>
      <c r="DX122" s="951"/>
      <c r="DY122" s="951"/>
      <c r="DZ122" s="952"/>
    </row>
    <row r="123" spans="1:130" s="199" customFormat="1" ht="26.25" customHeight="1" x14ac:dyDescent="0.15">
      <c r="A123" s="1089"/>
      <c r="B123" s="976"/>
      <c r="C123" s="946" t="s">
        <v>434</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112</v>
      </c>
      <c r="AB123" s="989"/>
      <c r="AC123" s="989"/>
      <c r="AD123" s="989"/>
      <c r="AE123" s="990"/>
      <c r="AF123" s="991" t="s">
        <v>112</v>
      </c>
      <c r="AG123" s="989"/>
      <c r="AH123" s="989"/>
      <c r="AI123" s="989"/>
      <c r="AJ123" s="990"/>
      <c r="AK123" s="991" t="s">
        <v>112</v>
      </c>
      <c r="AL123" s="989"/>
      <c r="AM123" s="989"/>
      <c r="AN123" s="989"/>
      <c r="AO123" s="990"/>
      <c r="AP123" s="992" t="s">
        <v>112</v>
      </c>
      <c r="AQ123" s="993"/>
      <c r="AR123" s="993"/>
      <c r="AS123" s="993"/>
      <c r="AT123" s="994"/>
      <c r="AU123" s="1025"/>
      <c r="AV123" s="1026"/>
      <c r="AW123" s="1026"/>
      <c r="AX123" s="1026"/>
      <c r="AY123" s="1026"/>
      <c r="AZ123" s="230" t="s">
        <v>171</v>
      </c>
      <c r="BA123" s="230"/>
      <c r="BB123" s="230"/>
      <c r="BC123" s="230"/>
      <c r="BD123" s="230"/>
      <c r="BE123" s="230"/>
      <c r="BF123" s="230"/>
      <c r="BG123" s="230"/>
      <c r="BH123" s="230"/>
      <c r="BI123" s="230"/>
      <c r="BJ123" s="230"/>
      <c r="BK123" s="230"/>
      <c r="BL123" s="230"/>
      <c r="BM123" s="230"/>
      <c r="BN123" s="230"/>
      <c r="BO123" s="1005" t="s">
        <v>448</v>
      </c>
      <c r="BP123" s="1036"/>
      <c r="BQ123" s="1095">
        <v>7958536</v>
      </c>
      <c r="BR123" s="1096"/>
      <c r="BS123" s="1096"/>
      <c r="BT123" s="1096"/>
      <c r="BU123" s="1096"/>
      <c r="BV123" s="1096">
        <v>7891749</v>
      </c>
      <c r="BW123" s="1096"/>
      <c r="BX123" s="1096"/>
      <c r="BY123" s="1096"/>
      <c r="BZ123" s="1096"/>
      <c r="CA123" s="1096">
        <v>7923123</v>
      </c>
      <c r="CB123" s="1096"/>
      <c r="CC123" s="1096"/>
      <c r="CD123" s="1096"/>
      <c r="CE123" s="1096"/>
      <c r="CF123" s="1029"/>
      <c r="CG123" s="1030"/>
      <c r="CH123" s="1030"/>
      <c r="CI123" s="1030"/>
      <c r="CJ123" s="1031"/>
      <c r="CK123" s="1040"/>
      <c r="CL123" s="1041"/>
      <c r="CM123" s="1041"/>
      <c r="CN123" s="1041"/>
      <c r="CO123" s="1042"/>
      <c r="CP123" s="1050" t="s">
        <v>449</v>
      </c>
      <c r="CQ123" s="1051"/>
      <c r="CR123" s="1051"/>
      <c r="CS123" s="1051"/>
      <c r="CT123" s="1051"/>
      <c r="CU123" s="1051"/>
      <c r="CV123" s="1051"/>
      <c r="CW123" s="1051"/>
      <c r="CX123" s="1051"/>
      <c r="CY123" s="1051"/>
      <c r="CZ123" s="1051"/>
      <c r="DA123" s="1051"/>
      <c r="DB123" s="1051"/>
      <c r="DC123" s="1051"/>
      <c r="DD123" s="1051"/>
      <c r="DE123" s="1051"/>
      <c r="DF123" s="1052"/>
      <c r="DG123" s="988">
        <v>13899</v>
      </c>
      <c r="DH123" s="989"/>
      <c r="DI123" s="989"/>
      <c r="DJ123" s="989"/>
      <c r="DK123" s="990"/>
      <c r="DL123" s="991">
        <v>13530</v>
      </c>
      <c r="DM123" s="989"/>
      <c r="DN123" s="989"/>
      <c r="DO123" s="989"/>
      <c r="DP123" s="990"/>
      <c r="DQ123" s="991">
        <v>12324</v>
      </c>
      <c r="DR123" s="989"/>
      <c r="DS123" s="989"/>
      <c r="DT123" s="989"/>
      <c r="DU123" s="990"/>
      <c r="DV123" s="992">
        <v>0.4</v>
      </c>
      <c r="DW123" s="993"/>
      <c r="DX123" s="993"/>
      <c r="DY123" s="993"/>
      <c r="DZ123" s="994"/>
    </row>
    <row r="124" spans="1:130" s="199" customFormat="1" ht="26.25" customHeight="1" thickBot="1" x14ac:dyDescent="0.2">
      <c r="A124" s="1089"/>
      <c r="B124" s="976"/>
      <c r="C124" s="946" t="s">
        <v>437</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450</v>
      </c>
      <c r="AB124" s="989"/>
      <c r="AC124" s="989"/>
      <c r="AD124" s="989"/>
      <c r="AE124" s="990"/>
      <c r="AF124" s="991" t="s">
        <v>450</v>
      </c>
      <c r="AG124" s="989"/>
      <c r="AH124" s="989"/>
      <c r="AI124" s="989"/>
      <c r="AJ124" s="990"/>
      <c r="AK124" s="991" t="s">
        <v>450</v>
      </c>
      <c r="AL124" s="989"/>
      <c r="AM124" s="989"/>
      <c r="AN124" s="989"/>
      <c r="AO124" s="990"/>
      <c r="AP124" s="992" t="s">
        <v>450</v>
      </c>
      <c r="AQ124" s="993"/>
      <c r="AR124" s="993"/>
      <c r="AS124" s="993"/>
      <c r="AT124" s="994"/>
      <c r="AU124" s="1091" t="s">
        <v>451</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450</v>
      </c>
      <c r="BR124" s="1058"/>
      <c r="BS124" s="1058"/>
      <c r="BT124" s="1058"/>
      <c r="BU124" s="1058"/>
      <c r="BV124" s="1058" t="s">
        <v>450</v>
      </c>
      <c r="BW124" s="1058"/>
      <c r="BX124" s="1058"/>
      <c r="BY124" s="1058"/>
      <c r="BZ124" s="1058"/>
      <c r="CA124" s="1058" t="s">
        <v>450</v>
      </c>
      <c r="CB124" s="1058"/>
      <c r="CC124" s="1058"/>
      <c r="CD124" s="1058"/>
      <c r="CE124" s="1058"/>
      <c r="CF124" s="1059"/>
      <c r="CG124" s="1060"/>
      <c r="CH124" s="1060"/>
      <c r="CI124" s="1060"/>
      <c r="CJ124" s="1061"/>
      <c r="CK124" s="1043"/>
      <c r="CL124" s="1043"/>
      <c r="CM124" s="1043"/>
      <c r="CN124" s="1043"/>
      <c r="CO124" s="1044"/>
      <c r="CP124" s="1050" t="s">
        <v>452</v>
      </c>
      <c r="CQ124" s="1051"/>
      <c r="CR124" s="1051"/>
      <c r="CS124" s="1051"/>
      <c r="CT124" s="1051"/>
      <c r="CU124" s="1051"/>
      <c r="CV124" s="1051"/>
      <c r="CW124" s="1051"/>
      <c r="CX124" s="1051"/>
      <c r="CY124" s="1051"/>
      <c r="CZ124" s="1051"/>
      <c r="DA124" s="1051"/>
      <c r="DB124" s="1051"/>
      <c r="DC124" s="1051"/>
      <c r="DD124" s="1051"/>
      <c r="DE124" s="1051"/>
      <c r="DF124" s="1052"/>
      <c r="DG124" s="1035" t="s">
        <v>112</v>
      </c>
      <c r="DH124" s="1014"/>
      <c r="DI124" s="1014"/>
      <c r="DJ124" s="1014"/>
      <c r="DK124" s="1015"/>
      <c r="DL124" s="1013" t="s">
        <v>112</v>
      </c>
      <c r="DM124" s="1014"/>
      <c r="DN124" s="1014"/>
      <c r="DO124" s="1014"/>
      <c r="DP124" s="1015"/>
      <c r="DQ124" s="1013" t="s">
        <v>112</v>
      </c>
      <c r="DR124" s="1014"/>
      <c r="DS124" s="1014"/>
      <c r="DT124" s="1014"/>
      <c r="DU124" s="1015"/>
      <c r="DV124" s="1016" t="s">
        <v>112</v>
      </c>
      <c r="DW124" s="1017"/>
      <c r="DX124" s="1017"/>
      <c r="DY124" s="1017"/>
      <c r="DZ124" s="1018"/>
    </row>
    <row r="125" spans="1:130" s="199" customFormat="1" ht="26.25" customHeight="1" x14ac:dyDescent="0.15">
      <c r="A125" s="1089"/>
      <c r="B125" s="976"/>
      <c r="C125" s="946" t="s">
        <v>439</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112</v>
      </c>
      <c r="AB125" s="989"/>
      <c r="AC125" s="989"/>
      <c r="AD125" s="989"/>
      <c r="AE125" s="990"/>
      <c r="AF125" s="991" t="s">
        <v>112</v>
      </c>
      <c r="AG125" s="989"/>
      <c r="AH125" s="989"/>
      <c r="AI125" s="989"/>
      <c r="AJ125" s="990"/>
      <c r="AK125" s="991" t="s">
        <v>112</v>
      </c>
      <c r="AL125" s="989"/>
      <c r="AM125" s="989"/>
      <c r="AN125" s="989"/>
      <c r="AO125" s="990"/>
      <c r="AP125" s="992" t="s">
        <v>112</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453</v>
      </c>
      <c r="CL125" s="1038"/>
      <c r="CM125" s="1038"/>
      <c r="CN125" s="1038"/>
      <c r="CO125" s="1039"/>
      <c r="CP125" s="970" t="s">
        <v>454</v>
      </c>
      <c r="CQ125" s="919"/>
      <c r="CR125" s="919"/>
      <c r="CS125" s="919"/>
      <c r="CT125" s="919"/>
      <c r="CU125" s="919"/>
      <c r="CV125" s="919"/>
      <c r="CW125" s="919"/>
      <c r="CX125" s="919"/>
      <c r="CY125" s="919"/>
      <c r="CZ125" s="919"/>
      <c r="DA125" s="919"/>
      <c r="DB125" s="919"/>
      <c r="DC125" s="919"/>
      <c r="DD125" s="919"/>
      <c r="DE125" s="919"/>
      <c r="DF125" s="920"/>
      <c r="DG125" s="956" t="s">
        <v>112</v>
      </c>
      <c r="DH125" s="957"/>
      <c r="DI125" s="957"/>
      <c r="DJ125" s="957"/>
      <c r="DK125" s="957"/>
      <c r="DL125" s="957" t="s">
        <v>112</v>
      </c>
      <c r="DM125" s="957"/>
      <c r="DN125" s="957"/>
      <c r="DO125" s="957"/>
      <c r="DP125" s="957"/>
      <c r="DQ125" s="957" t="s">
        <v>112</v>
      </c>
      <c r="DR125" s="957"/>
      <c r="DS125" s="957"/>
      <c r="DT125" s="957"/>
      <c r="DU125" s="957"/>
      <c r="DV125" s="958" t="s">
        <v>112</v>
      </c>
      <c r="DW125" s="958"/>
      <c r="DX125" s="958"/>
      <c r="DY125" s="958"/>
      <c r="DZ125" s="959"/>
    </row>
    <row r="126" spans="1:130" s="199" customFormat="1" ht="26.25" customHeight="1" thickBot="1" x14ac:dyDescent="0.2">
      <c r="A126" s="1089"/>
      <c r="B126" s="976"/>
      <c r="C126" s="946" t="s">
        <v>441</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112</v>
      </c>
      <c r="AB126" s="989"/>
      <c r="AC126" s="989"/>
      <c r="AD126" s="989"/>
      <c r="AE126" s="990"/>
      <c r="AF126" s="991" t="s">
        <v>112</v>
      </c>
      <c r="AG126" s="989"/>
      <c r="AH126" s="989"/>
      <c r="AI126" s="989"/>
      <c r="AJ126" s="990"/>
      <c r="AK126" s="991" t="s">
        <v>112</v>
      </c>
      <c r="AL126" s="989"/>
      <c r="AM126" s="989"/>
      <c r="AN126" s="989"/>
      <c r="AO126" s="990"/>
      <c r="AP126" s="992" t="s">
        <v>112</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455</v>
      </c>
      <c r="CQ126" s="980"/>
      <c r="CR126" s="980"/>
      <c r="CS126" s="980"/>
      <c r="CT126" s="980"/>
      <c r="CU126" s="980"/>
      <c r="CV126" s="980"/>
      <c r="CW126" s="980"/>
      <c r="CX126" s="980"/>
      <c r="CY126" s="980"/>
      <c r="CZ126" s="980"/>
      <c r="DA126" s="980"/>
      <c r="DB126" s="980"/>
      <c r="DC126" s="980"/>
      <c r="DD126" s="980"/>
      <c r="DE126" s="980"/>
      <c r="DF126" s="981"/>
      <c r="DG126" s="949" t="s">
        <v>112</v>
      </c>
      <c r="DH126" s="950"/>
      <c r="DI126" s="950"/>
      <c r="DJ126" s="950"/>
      <c r="DK126" s="950"/>
      <c r="DL126" s="950" t="s">
        <v>112</v>
      </c>
      <c r="DM126" s="950"/>
      <c r="DN126" s="950"/>
      <c r="DO126" s="950"/>
      <c r="DP126" s="950"/>
      <c r="DQ126" s="950" t="s">
        <v>112</v>
      </c>
      <c r="DR126" s="950"/>
      <c r="DS126" s="950"/>
      <c r="DT126" s="950"/>
      <c r="DU126" s="950"/>
      <c r="DV126" s="951" t="s">
        <v>112</v>
      </c>
      <c r="DW126" s="951"/>
      <c r="DX126" s="951"/>
      <c r="DY126" s="951"/>
      <c r="DZ126" s="952"/>
    </row>
    <row r="127" spans="1:130" s="199" customFormat="1" ht="26.25" customHeight="1" x14ac:dyDescent="0.15">
      <c r="A127" s="1090"/>
      <c r="B127" s="978"/>
      <c r="C127" s="1032" t="s">
        <v>456</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112</v>
      </c>
      <c r="AB127" s="989"/>
      <c r="AC127" s="989"/>
      <c r="AD127" s="989"/>
      <c r="AE127" s="990"/>
      <c r="AF127" s="991" t="s">
        <v>112</v>
      </c>
      <c r="AG127" s="989"/>
      <c r="AH127" s="989"/>
      <c r="AI127" s="989"/>
      <c r="AJ127" s="990"/>
      <c r="AK127" s="991" t="s">
        <v>112</v>
      </c>
      <c r="AL127" s="989"/>
      <c r="AM127" s="989"/>
      <c r="AN127" s="989"/>
      <c r="AO127" s="990"/>
      <c r="AP127" s="992" t="s">
        <v>112</v>
      </c>
      <c r="AQ127" s="993"/>
      <c r="AR127" s="993"/>
      <c r="AS127" s="993"/>
      <c r="AT127" s="994"/>
      <c r="AU127" s="235"/>
      <c r="AV127" s="235"/>
      <c r="AW127" s="235"/>
      <c r="AX127" s="1062" t="s">
        <v>457</v>
      </c>
      <c r="AY127" s="1063"/>
      <c r="AZ127" s="1063"/>
      <c r="BA127" s="1063"/>
      <c r="BB127" s="1063"/>
      <c r="BC127" s="1063"/>
      <c r="BD127" s="1063"/>
      <c r="BE127" s="1064"/>
      <c r="BF127" s="1065" t="s">
        <v>458</v>
      </c>
      <c r="BG127" s="1063"/>
      <c r="BH127" s="1063"/>
      <c r="BI127" s="1063"/>
      <c r="BJ127" s="1063"/>
      <c r="BK127" s="1063"/>
      <c r="BL127" s="1064"/>
      <c r="BM127" s="1065" t="s">
        <v>459</v>
      </c>
      <c r="BN127" s="1063"/>
      <c r="BO127" s="1063"/>
      <c r="BP127" s="1063"/>
      <c r="BQ127" s="1063"/>
      <c r="BR127" s="1063"/>
      <c r="BS127" s="1064"/>
      <c r="BT127" s="1065" t="s">
        <v>460</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461</v>
      </c>
      <c r="CQ127" s="980"/>
      <c r="CR127" s="980"/>
      <c r="CS127" s="980"/>
      <c r="CT127" s="980"/>
      <c r="CU127" s="980"/>
      <c r="CV127" s="980"/>
      <c r="CW127" s="980"/>
      <c r="CX127" s="980"/>
      <c r="CY127" s="980"/>
      <c r="CZ127" s="980"/>
      <c r="DA127" s="980"/>
      <c r="DB127" s="980"/>
      <c r="DC127" s="980"/>
      <c r="DD127" s="980"/>
      <c r="DE127" s="980"/>
      <c r="DF127" s="981"/>
      <c r="DG127" s="949" t="s">
        <v>112</v>
      </c>
      <c r="DH127" s="950"/>
      <c r="DI127" s="950"/>
      <c r="DJ127" s="950"/>
      <c r="DK127" s="950"/>
      <c r="DL127" s="950" t="s">
        <v>112</v>
      </c>
      <c r="DM127" s="950"/>
      <c r="DN127" s="950"/>
      <c r="DO127" s="950"/>
      <c r="DP127" s="950"/>
      <c r="DQ127" s="950" t="s">
        <v>112</v>
      </c>
      <c r="DR127" s="950"/>
      <c r="DS127" s="950"/>
      <c r="DT127" s="950"/>
      <c r="DU127" s="950"/>
      <c r="DV127" s="951" t="s">
        <v>112</v>
      </c>
      <c r="DW127" s="951"/>
      <c r="DX127" s="951"/>
      <c r="DY127" s="951"/>
      <c r="DZ127" s="952"/>
    </row>
    <row r="128" spans="1:130" s="199" customFormat="1" ht="26.25" customHeight="1" thickBot="1" x14ac:dyDescent="0.2">
      <c r="A128" s="1073" t="s">
        <v>462</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463</v>
      </c>
      <c r="X128" s="1075"/>
      <c r="Y128" s="1075"/>
      <c r="Z128" s="1076"/>
      <c r="AA128" s="1077">
        <v>21603</v>
      </c>
      <c r="AB128" s="1078"/>
      <c r="AC128" s="1078"/>
      <c r="AD128" s="1078"/>
      <c r="AE128" s="1079"/>
      <c r="AF128" s="1080">
        <v>21663</v>
      </c>
      <c r="AG128" s="1078"/>
      <c r="AH128" s="1078"/>
      <c r="AI128" s="1078"/>
      <c r="AJ128" s="1079"/>
      <c r="AK128" s="1080">
        <v>18606</v>
      </c>
      <c r="AL128" s="1078"/>
      <c r="AM128" s="1078"/>
      <c r="AN128" s="1078"/>
      <c r="AO128" s="1079"/>
      <c r="AP128" s="1081"/>
      <c r="AQ128" s="1082"/>
      <c r="AR128" s="1082"/>
      <c r="AS128" s="1082"/>
      <c r="AT128" s="1083"/>
      <c r="AU128" s="235"/>
      <c r="AV128" s="235"/>
      <c r="AW128" s="235"/>
      <c r="AX128" s="918" t="s">
        <v>464</v>
      </c>
      <c r="AY128" s="919"/>
      <c r="AZ128" s="919"/>
      <c r="BA128" s="919"/>
      <c r="BB128" s="919"/>
      <c r="BC128" s="919"/>
      <c r="BD128" s="919"/>
      <c r="BE128" s="920"/>
      <c r="BF128" s="1084" t="s">
        <v>112</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465</v>
      </c>
      <c r="CQ128" s="1067"/>
      <c r="CR128" s="1067"/>
      <c r="CS128" s="1067"/>
      <c r="CT128" s="1067"/>
      <c r="CU128" s="1067"/>
      <c r="CV128" s="1067"/>
      <c r="CW128" s="1067"/>
      <c r="CX128" s="1067"/>
      <c r="CY128" s="1067"/>
      <c r="CZ128" s="1067"/>
      <c r="DA128" s="1067"/>
      <c r="DB128" s="1067"/>
      <c r="DC128" s="1067"/>
      <c r="DD128" s="1067"/>
      <c r="DE128" s="1067"/>
      <c r="DF128" s="1068"/>
      <c r="DG128" s="1069" t="s">
        <v>112</v>
      </c>
      <c r="DH128" s="1070"/>
      <c r="DI128" s="1070"/>
      <c r="DJ128" s="1070"/>
      <c r="DK128" s="1070"/>
      <c r="DL128" s="1070" t="s">
        <v>112</v>
      </c>
      <c r="DM128" s="1070"/>
      <c r="DN128" s="1070"/>
      <c r="DO128" s="1070"/>
      <c r="DP128" s="1070"/>
      <c r="DQ128" s="1070" t="s">
        <v>112</v>
      </c>
      <c r="DR128" s="1070"/>
      <c r="DS128" s="1070"/>
      <c r="DT128" s="1070"/>
      <c r="DU128" s="1070"/>
      <c r="DV128" s="1071" t="s">
        <v>112</v>
      </c>
      <c r="DW128" s="1071"/>
      <c r="DX128" s="1071"/>
      <c r="DY128" s="1071"/>
      <c r="DZ128" s="1072"/>
    </row>
    <row r="129" spans="1:131" s="199" customFormat="1" ht="26.25" customHeight="1" x14ac:dyDescent="0.15">
      <c r="A129" s="960" t="s">
        <v>92</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466</v>
      </c>
      <c r="X129" s="1104"/>
      <c r="Y129" s="1104"/>
      <c r="Z129" s="1105"/>
      <c r="AA129" s="988">
        <v>3774689</v>
      </c>
      <c r="AB129" s="989"/>
      <c r="AC129" s="989"/>
      <c r="AD129" s="989"/>
      <c r="AE129" s="990"/>
      <c r="AF129" s="991">
        <v>3894604</v>
      </c>
      <c r="AG129" s="989"/>
      <c r="AH129" s="989"/>
      <c r="AI129" s="989"/>
      <c r="AJ129" s="990"/>
      <c r="AK129" s="991">
        <v>3859597</v>
      </c>
      <c r="AL129" s="989"/>
      <c r="AM129" s="989"/>
      <c r="AN129" s="989"/>
      <c r="AO129" s="990"/>
      <c r="AP129" s="1106"/>
      <c r="AQ129" s="1107"/>
      <c r="AR129" s="1107"/>
      <c r="AS129" s="1107"/>
      <c r="AT129" s="1108"/>
      <c r="AU129" s="237"/>
      <c r="AV129" s="237"/>
      <c r="AW129" s="237"/>
      <c r="AX129" s="1097" t="s">
        <v>467</v>
      </c>
      <c r="AY129" s="980"/>
      <c r="AZ129" s="980"/>
      <c r="BA129" s="980"/>
      <c r="BB129" s="980"/>
      <c r="BC129" s="980"/>
      <c r="BD129" s="980"/>
      <c r="BE129" s="981"/>
      <c r="BF129" s="1098" t="s">
        <v>112</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468</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469</v>
      </c>
      <c r="X130" s="1104"/>
      <c r="Y130" s="1104"/>
      <c r="Z130" s="1105"/>
      <c r="AA130" s="988">
        <v>563837</v>
      </c>
      <c r="AB130" s="989"/>
      <c r="AC130" s="989"/>
      <c r="AD130" s="989"/>
      <c r="AE130" s="990"/>
      <c r="AF130" s="991">
        <v>545939</v>
      </c>
      <c r="AG130" s="989"/>
      <c r="AH130" s="989"/>
      <c r="AI130" s="989"/>
      <c r="AJ130" s="990"/>
      <c r="AK130" s="991">
        <v>542677</v>
      </c>
      <c r="AL130" s="989"/>
      <c r="AM130" s="989"/>
      <c r="AN130" s="989"/>
      <c r="AO130" s="990"/>
      <c r="AP130" s="1106"/>
      <c r="AQ130" s="1107"/>
      <c r="AR130" s="1107"/>
      <c r="AS130" s="1107"/>
      <c r="AT130" s="1108"/>
      <c r="AU130" s="237"/>
      <c r="AV130" s="237"/>
      <c r="AW130" s="237"/>
      <c r="AX130" s="1097" t="s">
        <v>470</v>
      </c>
      <c r="AY130" s="980"/>
      <c r="AZ130" s="980"/>
      <c r="BA130" s="980"/>
      <c r="BB130" s="980"/>
      <c r="BC130" s="980"/>
      <c r="BD130" s="980"/>
      <c r="BE130" s="981"/>
      <c r="BF130" s="1134">
        <v>9.1</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471</v>
      </c>
      <c r="X131" s="1142"/>
      <c r="Y131" s="1142"/>
      <c r="Z131" s="1143"/>
      <c r="AA131" s="1035">
        <v>3210852</v>
      </c>
      <c r="AB131" s="1014"/>
      <c r="AC131" s="1014"/>
      <c r="AD131" s="1014"/>
      <c r="AE131" s="1015"/>
      <c r="AF131" s="1013">
        <v>3348665</v>
      </c>
      <c r="AG131" s="1014"/>
      <c r="AH131" s="1014"/>
      <c r="AI131" s="1014"/>
      <c r="AJ131" s="1015"/>
      <c r="AK131" s="1013">
        <v>3316920</v>
      </c>
      <c r="AL131" s="1014"/>
      <c r="AM131" s="1014"/>
      <c r="AN131" s="1014"/>
      <c r="AO131" s="1015"/>
      <c r="AP131" s="1144"/>
      <c r="AQ131" s="1145"/>
      <c r="AR131" s="1145"/>
      <c r="AS131" s="1145"/>
      <c r="AT131" s="1146"/>
      <c r="AU131" s="237"/>
      <c r="AV131" s="237"/>
      <c r="AW131" s="237"/>
      <c r="AX131" s="1116" t="s">
        <v>472</v>
      </c>
      <c r="AY131" s="1067"/>
      <c r="AZ131" s="1067"/>
      <c r="BA131" s="1067"/>
      <c r="BB131" s="1067"/>
      <c r="BC131" s="1067"/>
      <c r="BD131" s="1067"/>
      <c r="BE131" s="1068"/>
      <c r="BF131" s="1117" t="s">
        <v>112</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473</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474</v>
      </c>
      <c r="W132" s="1127"/>
      <c r="X132" s="1127"/>
      <c r="Y132" s="1127"/>
      <c r="Z132" s="1128"/>
      <c r="AA132" s="1129">
        <v>9.5175672999999996</v>
      </c>
      <c r="AB132" s="1130"/>
      <c r="AC132" s="1130"/>
      <c r="AD132" s="1130"/>
      <c r="AE132" s="1131"/>
      <c r="AF132" s="1132">
        <v>8.8460028099999999</v>
      </c>
      <c r="AG132" s="1130"/>
      <c r="AH132" s="1130"/>
      <c r="AI132" s="1130"/>
      <c r="AJ132" s="1131"/>
      <c r="AK132" s="1132">
        <v>9.0478516209999995</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475</v>
      </c>
      <c r="W133" s="1110"/>
      <c r="X133" s="1110"/>
      <c r="Y133" s="1110"/>
      <c r="Z133" s="1111"/>
      <c r="AA133" s="1112">
        <v>9.6999999999999993</v>
      </c>
      <c r="AB133" s="1113"/>
      <c r="AC133" s="1113"/>
      <c r="AD133" s="1113"/>
      <c r="AE133" s="1114"/>
      <c r="AF133" s="1112">
        <v>9.1999999999999993</v>
      </c>
      <c r="AG133" s="1113"/>
      <c r="AH133" s="1113"/>
      <c r="AI133" s="1113"/>
      <c r="AJ133" s="1114"/>
      <c r="AK133" s="1112">
        <v>9.1</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476</v>
      </c>
      <c r="B5" s="248"/>
      <c r="C5" s="248"/>
      <c r="D5" s="248"/>
      <c r="E5" s="248"/>
      <c r="F5" s="248"/>
      <c r="G5" s="248"/>
      <c r="H5" s="248"/>
      <c r="I5" s="248"/>
      <c r="J5" s="248"/>
      <c r="K5" s="248"/>
      <c r="L5" s="248"/>
      <c r="M5" s="248"/>
      <c r="N5" s="248"/>
      <c r="O5" s="249"/>
    </row>
    <row r="6" spans="1:16" x14ac:dyDescent="0.15">
      <c r="A6" s="250"/>
      <c r="B6" s="246"/>
      <c r="C6" s="246"/>
      <c r="D6" s="246"/>
      <c r="E6" s="246"/>
      <c r="F6" s="246"/>
      <c r="G6" s="251" t="s">
        <v>477</v>
      </c>
      <c r="H6" s="251"/>
      <c r="I6" s="251"/>
      <c r="J6" s="251"/>
      <c r="K6" s="246"/>
      <c r="L6" s="246"/>
      <c r="M6" s="246"/>
      <c r="N6" s="246"/>
    </row>
    <row r="7" spans="1:16" x14ac:dyDescent="0.15">
      <c r="A7" s="250"/>
      <c r="B7" s="246"/>
      <c r="C7" s="246"/>
      <c r="D7" s="246"/>
      <c r="E7" s="246"/>
      <c r="F7" s="246"/>
      <c r="G7" s="253"/>
      <c r="H7" s="254"/>
      <c r="I7" s="254"/>
      <c r="J7" s="255"/>
      <c r="K7" s="1150" t="s">
        <v>478</v>
      </c>
      <c r="L7" s="256"/>
      <c r="M7" s="257" t="s">
        <v>479</v>
      </c>
      <c r="N7" s="258"/>
    </row>
    <row r="8" spans="1:16" x14ac:dyDescent="0.15">
      <c r="A8" s="250"/>
      <c r="B8" s="246"/>
      <c r="C8" s="246"/>
      <c r="D8" s="246"/>
      <c r="E8" s="246"/>
      <c r="F8" s="246"/>
      <c r="G8" s="259"/>
      <c r="H8" s="260"/>
      <c r="I8" s="260"/>
      <c r="J8" s="261"/>
      <c r="K8" s="1151"/>
      <c r="L8" s="262" t="s">
        <v>480</v>
      </c>
      <c r="M8" s="263" t="s">
        <v>481</v>
      </c>
      <c r="N8" s="264" t="s">
        <v>482</v>
      </c>
    </row>
    <row r="9" spans="1:16" x14ac:dyDescent="0.15">
      <c r="A9" s="250"/>
      <c r="B9" s="246"/>
      <c r="C9" s="246"/>
      <c r="D9" s="246"/>
      <c r="E9" s="246"/>
      <c r="F9" s="246"/>
      <c r="G9" s="1152" t="s">
        <v>483</v>
      </c>
      <c r="H9" s="1153"/>
      <c r="I9" s="1153"/>
      <c r="J9" s="1154"/>
      <c r="K9" s="265">
        <v>1173055</v>
      </c>
      <c r="L9" s="266">
        <v>102585</v>
      </c>
      <c r="M9" s="267">
        <v>85150</v>
      </c>
      <c r="N9" s="268">
        <v>20.5</v>
      </c>
    </row>
    <row r="10" spans="1:16" x14ac:dyDescent="0.15">
      <c r="A10" s="250"/>
      <c r="B10" s="246"/>
      <c r="C10" s="246"/>
      <c r="D10" s="246"/>
      <c r="E10" s="246"/>
      <c r="F10" s="246"/>
      <c r="G10" s="1152" t="s">
        <v>484</v>
      </c>
      <c r="H10" s="1153"/>
      <c r="I10" s="1153"/>
      <c r="J10" s="1154"/>
      <c r="K10" s="269">
        <v>67116</v>
      </c>
      <c r="L10" s="270">
        <v>5869</v>
      </c>
      <c r="M10" s="271">
        <v>9032</v>
      </c>
      <c r="N10" s="272">
        <v>-35</v>
      </c>
    </row>
    <row r="11" spans="1:16" ht="13.5" customHeight="1" x14ac:dyDescent="0.15">
      <c r="A11" s="250"/>
      <c r="B11" s="246"/>
      <c r="C11" s="246"/>
      <c r="D11" s="246"/>
      <c r="E11" s="246"/>
      <c r="F11" s="246"/>
      <c r="G11" s="1152" t="s">
        <v>485</v>
      </c>
      <c r="H11" s="1153"/>
      <c r="I11" s="1153"/>
      <c r="J11" s="1154"/>
      <c r="K11" s="269">
        <v>149551</v>
      </c>
      <c r="L11" s="270">
        <v>13078</v>
      </c>
      <c r="M11" s="271">
        <v>13711</v>
      </c>
      <c r="N11" s="272">
        <v>-4.5999999999999996</v>
      </c>
    </row>
    <row r="12" spans="1:16" ht="13.5" customHeight="1" x14ac:dyDescent="0.15">
      <c r="A12" s="250"/>
      <c r="B12" s="246"/>
      <c r="C12" s="246"/>
      <c r="D12" s="246"/>
      <c r="E12" s="246"/>
      <c r="F12" s="246"/>
      <c r="G12" s="1152" t="s">
        <v>486</v>
      </c>
      <c r="H12" s="1153"/>
      <c r="I12" s="1153"/>
      <c r="J12" s="1154"/>
      <c r="K12" s="269">
        <v>11410</v>
      </c>
      <c r="L12" s="270">
        <v>998</v>
      </c>
      <c r="M12" s="271">
        <v>641</v>
      </c>
      <c r="N12" s="272">
        <v>55.7</v>
      </c>
    </row>
    <row r="13" spans="1:16" ht="13.5" customHeight="1" x14ac:dyDescent="0.15">
      <c r="A13" s="250"/>
      <c r="B13" s="246"/>
      <c r="C13" s="246"/>
      <c r="D13" s="246"/>
      <c r="E13" s="246"/>
      <c r="F13" s="246"/>
      <c r="G13" s="1152" t="s">
        <v>487</v>
      </c>
      <c r="H13" s="1153"/>
      <c r="I13" s="1153"/>
      <c r="J13" s="1154"/>
      <c r="K13" s="269" t="s">
        <v>488</v>
      </c>
      <c r="L13" s="270" t="s">
        <v>488</v>
      </c>
      <c r="M13" s="271" t="s">
        <v>488</v>
      </c>
      <c r="N13" s="272" t="s">
        <v>488</v>
      </c>
    </row>
    <row r="14" spans="1:16" ht="13.5" customHeight="1" x14ac:dyDescent="0.15">
      <c r="A14" s="250"/>
      <c r="B14" s="246"/>
      <c r="C14" s="246"/>
      <c r="D14" s="246"/>
      <c r="E14" s="246"/>
      <c r="F14" s="246"/>
      <c r="G14" s="1152" t="s">
        <v>489</v>
      </c>
      <c r="H14" s="1153"/>
      <c r="I14" s="1153"/>
      <c r="J14" s="1154"/>
      <c r="K14" s="269">
        <v>40729</v>
      </c>
      <c r="L14" s="270">
        <v>3562</v>
      </c>
      <c r="M14" s="271">
        <v>4184</v>
      </c>
      <c r="N14" s="272">
        <v>-14.9</v>
      </c>
    </row>
    <row r="15" spans="1:16" ht="13.5" customHeight="1" x14ac:dyDescent="0.15">
      <c r="A15" s="250"/>
      <c r="B15" s="246"/>
      <c r="C15" s="246"/>
      <c r="D15" s="246"/>
      <c r="E15" s="246"/>
      <c r="F15" s="246"/>
      <c r="G15" s="1152" t="s">
        <v>490</v>
      </c>
      <c r="H15" s="1153"/>
      <c r="I15" s="1153"/>
      <c r="J15" s="1154"/>
      <c r="K15" s="269">
        <v>22681</v>
      </c>
      <c r="L15" s="270">
        <v>1983</v>
      </c>
      <c r="M15" s="271">
        <v>2000</v>
      </c>
      <c r="N15" s="272">
        <v>-0.8</v>
      </c>
    </row>
    <row r="16" spans="1:16" x14ac:dyDescent="0.15">
      <c r="A16" s="250"/>
      <c r="B16" s="246"/>
      <c r="C16" s="246"/>
      <c r="D16" s="246"/>
      <c r="E16" s="246"/>
      <c r="F16" s="246"/>
      <c r="G16" s="1155" t="s">
        <v>491</v>
      </c>
      <c r="H16" s="1156"/>
      <c r="I16" s="1156"/>
      <c r="J16" s="1157"/>
      <c r="K16" s="270">
        <v>-91352</v>
      </c>
      <c r="L16" s="270">
        <v>-7989</v>
      </c>
      <c r="M16" s="271">
        <v>-8546</v>
      </c>
      <c r="N16" s="272">
        <v>-6.5</v>
      </c>
    </row>
    <row r="17" spans="1:16" x14ac:dyDescent="0.15">
      <c r="A17" s="250"/>
      <c r="B17" s="246"/>
      <c r="C17" s="246"/>
      <c r="D17" s="246"/>
      <c r="E17" s="246"/>
      <c r="F17" s="246"/>
      <c r="G17" s="1155" t="s">
        <v>171</v>
      </c>
      <c r="H17" s="1156"/>
      <c r="I17" s="1156"/>
      <c r="J17" s="1157"/>
      <c r="K17" s="270">
        <v>1373190</v>
      </c>
      <c r="L17" s="270">
        <v>120087</v>
      </c>
      <c r="M17" s="271">
        <v>106172</v>
      </c>
      <c r="N17" s="272">
        <v>13.1</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492</v>
      </c>
      <c r="H19" s="246"/>
      <c r="I19" s="246"/>
      <c r="J19" s="246"/>
      <c r="K19" s="246"/>
      <c r="L19" s="246"/>
      <c r="M19" s="246"/>
      <c r="N19" s="246"/>
    </row>
    <row r="20" spans="1:16" x14ac:dyDescent="0.15">
      <c r="A20" s="250"/>
      <c r="B20" s="246"/>
      <c r="C20" s="246"/>
      <c r="D20" s="246"/>
      <c r="E20" s="246"/>
      <c r="F20" s="246"/>
      <c r="G20" s="274"/>
      <c r="H20" s="275"/>
      <c r="I20" s="275"/>
      <c r="J20" s="276"/>
      <c r="K20" s="277" t="s">
        <v>493</v>
      </c>
      <c r="L20" s="278" t="s">
        <v>494</v>
      </c>
      <c r="M20" s="279" t="s">
        <v>495</v>
      </c>
      <c r="N20" s="280"/>
    </row>
    <row r="21" spans="1:16" s="286" customFormat="1" x14ac:dyDescent="0.15">
      <c r="A21" s="281"/>
      <c r="B21" s="251"/>
      <c r="C21" s="251"/>
      <c r="D21" s="251"/>
      <c r="E21" s="251"/>
      <c r="F21" s="251"/>
      <c r="G21" s="1147" t="s">
        <v>496</v>
      </c>
      <c r="H21" s="1148"/>
      <c r="I21" s="1148"/>
      <c r="J21" s="1149"/>
      <c r="K21" s="282">
        <v>13.12</v>
      </c>
      <c r="L21" s="283">
        <v>10.19</v>
      </c>
      <c r="M21" s="284">
        <v>2.93</v>
      </c>
      <c r="N21" s="251"/>
      <c r="O21" s="285"/>
      <c r="P21" s="281"/>
    </row>
    <row r="22" spans="1:16" s="286" customFormat="1" x14ac:dyDescent="0.15">
      <c r="A22" s="281"/>
      <c r="B22" s="251"/>
      <c r="C22" s="251"/>
      <c r="D22" s="251"/>
      <c r="E22" s="251"/>
      <c r="F22" s="251"/>
      <c r="G22" s="1147" t="s">
        <v>497</v>
      </c>
      <c r="H22" s="1148"/>
      <c r="I22" s="1148"/>
      <c r="J22" s="1149"/>
      <c r="K22" s="287">
        <v>95.4</v>
      </c>
      <c r="L22" s="288">
        <v>96.4</v>
      </c>
      <c r="M22" s="289">
        <v>-1</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498</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499</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500</v>
      </c>
      <c r="H29" s="251"/>
      <c r="I29" s="251"/>
      <c r="J29" s="251"/>
      <c r="K29" s="246"/>
      <c r="L29" s="246"/>
      <c r="M29" s="246"/>
      <c r="N29" s="246"/>
      <c r="O29" s="295"/>
    </row>
    <row r="30" spans="1:16" x14ac:dyDescent="0.15">
      <c r="A30" s="250"/>
      <c r="B30" s="246"/>
      <c r="C30" s="246"/>
      <c r="D30" s="246"/>
      <c r="E30" s="246"/>
      <c r="F30" s="246"/>
      <c r="G30" s="253"/>
      <c r="H30" s="254"/>
      <c r="I30" s="254"/>
      <c r="J30" s="255"/>
      <c r="K30" s="1150" t="s">
        <v>478</v>
      </c>
      <c r="L30" s="256"/>
      <c r="M30" s="257" t="s">
        <v>479</v>
      </c>
      <c r="N30" s="258"/>
    </row>
    <row r="31" spans="1:16" x14ac:dyDescent="0.15">
      <c r="A31" s="250"/>
      <c r="B31" s="246"/>
      <c r="C31" s="246"/>
      <c r="D31" s="246"/>
      <c r="E31" s="246"/>
      <c r="F31" s="246"/>
      <c r="G31" s="259"/>
      <c r="H31" s="260"/>
      <c r="I31" s="260"/>
      <c r="J31" s="261"/>
      <c r="K31" s="1151"/>
      <c r="L31" s="262" t="s">
        <v>480</v>
      </c>
      <c r="M31" s="263" t="s">
        <v>481</v>
      </c>
      <c r="N31" s="264" t="s">
        <v>482</v>
      </c>
    </row>
    <row r="32" spans="1:16" ht="27" customHeight="1" x14ac:dyDescent="0.15">
      <c r="A32" s="250"/>
      <c r="B32" s="246"/>
      <c r="C32" s="246"/>
      <c r="D32" s="246"/>
      <c r="E32" s="246"/>
      <c r="F32" s="246"/>
      <c r="G32" s="1163" t="s">
        <v>501</v>
      </c>
      <c r="H32" s="1164"/>
      <c r="I32" s="1164"/>
      <c r="J32" s="1165"/>
      <c r="K32" s="296">
        <v>533604</v>
      </c>
      <c r="L32" s="296">
        <v>46664</v>
      </c>
      <c r="M32" s="297">
        <v>58921</v>
      </c>
      <c r="N32" s="298">
        <v>-20.8</v>
      </c>
    </row>
    <row r="33" spans="1:16" ht="13.5" customHeight="1" x14ac:dyDescent="0.15">
      <c r="A33" s="250"/>
      <c r="B33" s="246"/>
      <c r="C33" s="246"/>
      <c r="D33" s="246"/>
      <c r="E33" s="246"/>
      <c r="F33" s="246"/>
      <c r="G33" s="1163" t="s">
        <v>502</v>
      </c>
      <c r="H33" s="1164"/>
      <c r="I33" s="1164"/>
      <c r="J33" s="1165"/>
      <c r="K33" s="296" t="s">
        <v>488</v>
      </c>
      <c r="L33" s="296" t="s">
        <v>488</v>
      </c>
      <c r="M33" s="297" t="s">
        <v>488</v>
      </c>
      <c r="N33" s="298" t="s">
        <v>488</v>
      </c>
    </row>
    <row r="34" spans="1:16" ht="27" customHeight="1" x14ac:dyDescent="0.15">
      <c r="A34" s="250"/>
      <c r="B34" s="246"/>
      <c r="C34" s="246"/>
      <c r="D34" s="246"/>
      <c r="E34" s="246"/>
      <c r="F34" s="246"/>
      <c r="G34" s="1163" t="s">
        <v>503</v>
      </c>
      <c r="H34" s="1164"/>
      <c r="I34" s="1164"/>
      <c r="J34" s="1165"/>
      <c r="K34" s="296" t="s">
        <v>488</v>
      </c>
      <c r="L34" s="296" t="s">
        <v>488</v>
      </c>
      <c r="M34" s="297">
        <v>1</v>
      </c>
      <c r="N34" s="298" t="s">
        <v>488</v>
      </c>
    </row>
    <row r="35" spans="1:16" ht="27" customHeight="1" x14ac:dyDescent="0.15">
      <c r="A35" s="250"/>
      <c r="B35" s="246"/>
      <c r="C35" s="246"/>
      <c r="D35" s="246"/>
      <c r="E35" s="246"/>
      <c r="F35" s="246"/>
      <c r="G35" s="1163" t="s">
        <v>504</v>
      </c>
      <c r="H35" s="1164"/>
      <c r="I35" s="1164"/>
      <c r="J35" s="1165"/>
      <c r="K35" s="296">
        <v>308610</v>
      </c>
      <c r="L35" s="296">
        <v>26988</v>
      </c>
      <c r="M35" s="297">
        <v>21946</v>
      </c>
      <c r="N35" s="298">
        <v>23</v>
      </c>
    </row>
    <row r="36" spans="1:16" ht="27" customHeight="1" x14ac:dyDescent="0.15">
      <c r="A36" s="250"/>
      <c r="B36" s="246"/>
      <c r="C36" s="246"/>
      <c r="D36" s="246"/>
      <c r="E36" s="246"/>
      <c r="F36" s="246"/>
      <c r="G36" s="1163" t="s">
        <v>505</v>
      </c>
      <c r="H36" s="1164"/>
      <c r="I36" s="1164"/>
      <c r="J36" s="1165"/>
      <c r="K36" s="296">
        <v>19179</v>
      </c>
      <c r="L36" s="296">
        <v>1677</v>
      </c>
      <c r="M36" s="297">
        <v>3467</v>
      </c>
      <c r="N36" s="298">
        <v>-51.6</v>
      </c>
    </row>
    <row r="37" spans="1:16" ht="13.5" customHeight="1" x14ac:dyDescent="0.15">
      <c r="A37" s="250"/>
      <c r="B37" s="246"/>
      <c r="C37" s="246"/>
      <c r="D37" s="246"/>
      <c r="E37" s="246"/>
      <c r="F37" s="246"/>
      <c r="G37" s="1163" t="s">
        <v>506</v>
      </c>
      <c r="H37" s="1164"/>
      <c r="I37" s="1164"/>
      <c r="J37" s="1165"/>
      <c r="K37" s="296" t="s">
        <v>488</v>
      </c>
      <c r="L37" s="296" t="s">
        <v>488</v>
      </c>
      <c r="M37" s="297">
        <v>1242</v>
      </c>
      <c r="N37" s="298" t="s">
        <v>488</v>
      </c>
    </row>
    <row r="38" spans="1:16" ht="27" customHeight="1" x14ac:dyDescent="0.15">
      <c r="A38" s="250"/>
      <c r="B38" s="246"/>
      <c r="C38" s="246"/>
      <c r="D38" s="246"/>
      <c r="E38" s="246"/>
      <c r="F38" s="246"/>
      <c r="G38" s="1166" t="s">
        <v>507</v>
      </c>
      <c r="H38" s="1167"/>
      <c r="I38" s="1167"/>
      <c r="J38" s="1168"/>
      <c r="K38" s="299" t="s">
        <v>488</v>
      </c>
      <c r="L38" s="299" t="s">
        <v>488</v>
      </c>
      <c r="M38" s="300">
        <v>1</v>
      </c>
      <c r="N38" s="301" t="s">
        <v>488</v>
      </c>
      <c r="O38" s="295"/>
    </row>
    <row r="39" spans="1:16" x14ac:dyDescent="0.15">
      <c r="A39" s="250"/>
      <c r="B39" s="246"/>
      <c r="C39" s="246"/>
      <c r="D39" s="246"/>
      <c r="E39" s="246"/>
      <c r="F39" s="246"/>
      <c r="G39" s="1166" t="s">
        <v>508</v>
      </c>
      <c r="H39" s="1167"/>
      <c r="I39" s="1167"/>
      <c r="J39" s="1168"/>
      <c r="K39" s="302">
        <v>-18606</v>
      </c>
      <c r="L39" s="302">
        <v>-1627</v>
      </c>
      <c r="M39" s="303">
        <v>-1780</v>
      </c>
      <c r="N39" s="304">
        <v>-8.6</v>
      </c>
      <c r="O39" s="295"/>
    </row>
    <row r="40" spans="1:16" ht="27" customHeight="1" x14ac:dyDescent="0.15">
      <c r="A40" s="250"/>
      <c r="B40" s="246"/>
      <c r="C40" s="246"/>
      <c r="D40" s="246"/>
      <c r="E40" s="246"/>
      <c r="F40" s="246"/>
      <c r="G40" s="1163" t="s">
        <v>509</v>
      </c>
      <c r="H40" s="1164"/>
      <c r="I40" s="1164"/>
      <c r="J40" s="1165"/>
      <c r="K40" s="302">
        <v>-542677</v>
      </c>
      <c r="L40" s="302">
        <v>-47458</v>
      </c>
      <c r="M40" s="303">
        <v>-57269</v>
      </c>
      <c r="N40" s="304">
        <v>-17.100000000000001</v>
      </c>
      <c r="O40" s="295"/>
    </row>
    <row r="41" spans="1:16" x14ac:dyDescent="0.15">
      <c r="A41" s="250"/>
      <c r="B41" s="246"/>
      <c r="C41" s="246"/>
      <c r="D41" s="246"/>
      <c r="E41" s="246"/>
      <c r="F41" s="246"/>
      <c r="G41" s="1169" t="s">
        <v>282</v>
      </c>
      <c r="H41" s="1170"/>
      <c r="I41" s="1170"/>
      <c r="J41" s="1171"/>
      <c r="K41" s="296">
        <v>300110</v>
      </c>
      <c r="L41" s="302">
        <v>26245</v>
      </c>
      <c r="M41" s="303">
        <v>26530</v>
      </c>
      <c r="N41" s="304">
        <v>-1.1000000000000001</v>
      </c>
      <c r="O41" s="295"/>
    </row>
    <row r="42" spans="1:16" x14ac:dyDescent="0.15">
      <c r="A42" s="250"/>
      <c r="B42" s="246"/>
      <c r="C42" s="246"/>
      <c r="D42" s="246"/>
      <c r="E42" s="246"/>
      <c r="F42" s="246"/>
      <c r="G42" s="305" t="s">
        <v>510</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511</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512</v>
      </c>
      <c r="H48" s="310"/>
      <c r="I48" s="310"/>
      <c r="J48" s="310"/>
      <c r="K48" s="310"/>
      <c r="L48" s="310"/>
      <c r="M48" s="311"/>
      <c r="N48" s="310"/>
    </row>
    <row r="49" spans="1:14" ht="13.5" customHeight="1" x14ac:dyDescent="0.15">
      <c r="A49" s="250"/>
      <c r="B49" s="246"/>
      <c r="C49" s="246"/>
      <c r="D49" s="246"/>
      <c r="E49" s="246"/>
      <c r="F49" s="246"/>
      <c r="G49" s="312"/>
      <c r="H49" s="313"/>
      <c r="I49" s="1158" t="s">
        <v>478</v>
      </c>
      <c r="J49" s="1160" t="s">
        <v>513</v>
      </c>
      <c r="K49" s="1161"/>
      <c r="L49" s="1161"/>
      <c r="M49" s="1161"/>
      <c r="N49" s="1162"/>
    </row>
    <row r="50" spans="1:14" x14ac:dyDescent="0.15">
      <c r="A50" s="250"/>
      <c r="B50" s="246"/>
      <c r="C50" s="246"/>
      <c r="D50" s="246"/>
      <c r="E50" s="246"/>
      <c r="F50" s="246"/>
      <c r="G50" s="314"/>
      <c r="H50" s="315"/>
      <c r="I50" s="1159"/>
      <c r="J50" s="316" t="s">
        <v>514</v>
      </c>
      <c r="K50" s="317" t="s">
        <v>515</v>
      </c>
      <c r="L50" s="318" t="s">
        <v>516</v>
      </c>
      <c r="M50" s="319" t="s">
        <v>517</v>
      </c>
      <c r="N50" s="320" t="s">
        <v>518</v>
      </c>
    </row>
    <row r="51" spans="1:14" x14ac:dyDescent="0.15">
      <c r="A51" s="250"/>
      <c r="B51" s="246"/>
      <c r="C51" s="246"/>
      <c r="D51" s="246"/>
      <c r="E51" s="246"/>
      <c r="F51" s="246"/>
      <c r="G51" s="312" t="s">
        <v>519</v>
      </c>
      <c r="H51" s="313"/>
      <c r="I51" s="321">
        <v>511314</v>
      </c>
      <c r="J51" s="322">
        <v>42059</v>
      </c>
      <c r="K51" s="323">
        <v>-22</v>
      </c>
      <c r="L51" s="324">
        <v>70317</v>
      </c>
      <c r="M51" s="325">
        <v>-3.3</v>
      </c>
      <c r="N51" s="326">
        <v>-18.7</v>
      </c>
    </row>
    <row r="52" spans="1:14" x14ac:dyDescent="0.15">
      <c r="A52" s="250"/>
      <c r="B52" s="246"/>
      <c r="C52" s="246"/>
      <c r="D52" s="246"/>
      <c r="E52" s="246"/>
      <c r="F52" s="246"/>
      <c r="G52" s="327"/>
      <c r="H52" s="328" t="s">
        <v>520</v>
      </c>
      <c r="I52" s="329">
        <v>425762</v>
      </c>
      <c r="J52" s="330">
        <v>35022</v>
      </c>
      <c r="K52" s="331">
        <v>-14.9</v>
      </c>
      <c r="L52" s="332">
        <v>35725</v>
      </c>
      <c r="M52" s="333">
        <v>-1.6</v>
      </c>
      <c r="N52" s="334">
        <v>-13.3</v>
      </c>
    </row>
    <row r="53" spans="1:14" x14ac:dyDescent="0.15">
      <c r="A53" s="250"/>
      <c r="B53" s="246"/>
      <c r="C53" s="246"/>
      <c r="D53" s="246"/>
      <c r="E53" s="246"/>
      <c r="F53" s="246"/>
      <c r="G53" s="312" t="s">
        <v>521</v>
      </c>
      <c r="H53" s="313"/>
      <c r="I53" s="321">
        <v>865977</v>
      </c>
      <c r="J53" s="322">
        <v>72141</v>
      </c>
      <c r="K53" s="323">
        <v>71.5</v>
      </c>
      <c r="L53" s="324">
        <v>105751</v>
      </c>
      <c r="M53" s="325">
        <v>50.4</v>
      </c>
      <c r="N53" s="326">
        <v>21.1</v>
      </c>
    </row>
    <row r="54" spans="1:14" x14ac:dyDescent="0.15">
      <c r="A54" s="250"/>
      <c r="B54" s="246"/>
      <c r="C54" s="246"/>
      <c r="D54" s="246"/>
      <c r="E54" s="246"/>
      <c r="F54" s="246"/>
      <c r="G54" s="327"/>
      <c r="H54" s="328" t="s">
        <v>520</v>
      </c>
      <c r="I54" s="329">
        <v>593673</v>
      </c>
      <c r="J54" s="330">
        <v>49456</v>
      </c>
      <c r="K54" s="331">
        <v>41.2</v>
      </c>
      <c r="L54" s="332">
        <v>49969</v>
      </c>
      <c r="M54" s="333">
        <v>39.9</v>
      </c>
      <c r="N54" s="334">
        <v>1.3</v>
      </c>
    </row>
    <row r="55" spans="1:14" x14ac:dyDescent="0.15">
      <c r="A55" s="250"/>
      <c r="B55" s="246"/>
      <c r="C55" s="246"/>
      <c r="D55" s="246"/>
      <c r="E55" s="246"/>
      <c r="F55" s="246"/>
      <c r="G55" s="312" t="s">
        <v>522</v>
      </c>
      <c r="H55" s="313"/>
      <c r="I55" s="321">
        <v>1279599</v>
      </c>
      <c r="J55" s="322">
        <v>108184</v>
      </c>
      <c r="K55" s="323">
        <v>50</v>
      </c>
      <c r="L55" s="324">
        <v>158564</v>
      </c>
      <c r="M55" s="325">
        <v>49.9</v>
      </c>
      <c r="N55" s="326">
        <v>0.1</v>
      </c>
    </row>
    <row r="56" spans="1:14" x14ac:dyDescent="0.15">
      <c r="A56" s="250"/>
      <c r="B56" s="246"/>
      <c r="C56" s="246"/>
      <c r="D56" s="246"/>
      <c r="E56" s="246"/>
      <c r="F56" s="246"/>
      <c r="G56" s="327"/>
      <c r="H56" s="328" t="s">
        <v>520</v>
      </c>
      <c r="I56" s="329">
        <v>1030007</v>
      </c>
      <c r="J56" s="330">
        <v>87082</v>
      </c>
      <c r="K56" s="331">
        <v>76.099999999999994</v>
      </c>
      <c r="L56" s="332">
        <v>48412</v>
      </c>
      <c r="M56" s="333">
        <v>-3.1</v>
      </c>
      <c r="N56" s="334">
        <v>79.2</v>
      </c>
    </row>
    <row r="57" spans="1:14" x14ac:dyDescent="0.15">
      <c r="A57" s="250"/>
      <c r="B57" s="246"/>
      <c r="C57" s="246"/>
      <c r="D57" s="246"/>
      <c r="E57" s="246"/>
      <c r="F57" s="246"/>
      <c r="G57" s="312" t="s">
        <v>523</v>
      </c>
      <c r="H57" s="313"/>
      <c r="I57" s="321">
        <v>803280</v>
      </c>
      <c r="J57" s="322">
        <v>69141</v>
      </c>
      <c r="K57" s="323">
        <v>-36.1</v>
      </c>
      <c r="L57" s="324">
        <v>106092</v>
      </c>
      <c r="M57" s="325">
        <v>-33.1</v>
      </c>
      <c r="N57" s="326">
        <v>-3</v>
      </c>
    </row>
    <row r="58" spans="1:14" x14ac:dyDescent="0.15">
      <c r="A58" s="250"/>
      <c r="B58" s="246"/>
      <c r="C58" s="246"/>
      <c r="D58" s="246"/>
      <c r="E58" s="246"/>
      <c r="F58" s="246"/>
      <c r="G58" s="327"/>
      <c r="H58" s="328" t="s">
        <v>520</v>
      </c>
      <c r="I58" s="329">
        <v>568037</v>
      </c>
      <c r="J58" s="330">
        <v>48893</v>
      </c>
      <c r="K58" s="331">
        <v>-43.9</v>
      </c>
      <c r="L58" s="332">
        <v>44299</v>
      </c>
      <c r="M58" s="333">
        <v>-8.5</v>
      </c>
      <c r="N58" s="334">
        <v>-35.4</v>
      </c>
    </row>
    <row r="59" spans="1:14" x14ac:dyDescent="0.15">
      <c r="A59" s="250"/>
      <c r="B59" s="246"/>
      <c r="C59" s="246"/>
      <c r="D59" s="246"/>
      <c r="E59" s="246"/>
      <c r="F59" s="246"/>
      <c r="G59" s="312" t="s">
        <v>524</v>
      </c>
      <c r="H59" s="313"/>
      <c r="I59" s="321">
        <v>1066367</v>
      </c>
      <c r="J59" s="322">
        <v>93255</v>
      </c>
      <c r="K59" s="323">
        <v>34.9</v>
      </c>
      <c r="L59" s="324">
        <v>78903</v>
      </c>
      <c r="M59" s="325">
        <v>-25.6</v>
      </c>
      <c r="N59" s="326">
        <v>60.5</v>
      </c>
    </row>
    <row r="60" spans="1:14" x14ac:dyDescent="0.15">
      <c r="A60" s="250"/>
      <c r="B60" s="246"/>
      <c r="C60" s="246"/>
      <c r="D60" s="246"/>
      <c r="E60" s="246"/>
      <c r="F60" s="246"/>
      <c r="G60" s="327"/>
      <c r="H60" s="328" t="s">
        <v>520</v>
      </c>
      <c r="I60" s="335">
        <v>801299</v>
      </c>
      <c r="J60" s="330">
        <v>70074</v>
      </c>
      <c r="K60" s="331">
        <v>43.3</v>
      </c>
      <c r="L60" s="332">
        <v>49201</v>
      </c>
      <c r="M60" s="333">
        <v>11.1</v>
      </c>
      <c r="N60" s="334">
        <v>32.200000000000003</v>
      </c>
    </row>
    <row r="61" spans="1:14" x14ac:dyDescent="0.15">
      <c r="A61" s="250"/>
      <c r="B61" s="246"/>
      <c r="C61" s="246"/>
      <c r="D61" s="246"/>
      <c r="E61" s="246"/>
      <c r="F61" s="246"/>
      <c r="G61" s="312" t="s">
        <v>525</v>
      </c>
      <c r="H61" s="336"/>
      <c r="I61" s="337">
        <v>905307</v>
      </c>
      <c r="J61" s="338">
        <v>76956</v>
      </c>
      <c r="K61" s="339">
        <v>19.7</v>
      </c>
      <c r="L61" s="340">
        <v>103925</v>
      </c>
      <c r="M61" s="341">
        <v>7.7</v>
      </c>
      <c r="N61" s="326">
        <v>12</v>
      </c>
    </row>
    <row r="62" spans="1:14" x14ac:dyDescent="0.15">
      <c r="A62" s="250"/>
      <c r="B62" s="246"/>
      <c r="C62" s="246"/>
      <c r="D62" s="246"/>
      <c r="E62" s="246"/>
      <c r="F62" s="246"/>
      <c r="G62" s="327"/>
      <c r="H62" s="328" t="s">
        <v>520</v>
      </c>
      <c r="I62" s="329">
        <v>683756</v>
      </c>
      <c r="J62" s="330">
        <v>58105</v>
      </c>
      <c r="K62" s="331">
        <v>20.399999999999999</v>
      </c>
      <c r="L62" s="332">
        <v>45521</v>
      </c>
      <c r="M62" s="333">
        <v>7.6</v>
      </c>
      <c r="N62" s="334">
        <v>12.8</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527</v>
      </c>
      <c r="G46" s="8" t="s">
        <v>528</v>
      </c>
      <c r="H46" s="8" t="s">
        <v>529</v>
      </c>
      <c r="I46" s="8" t="s">
        <v>530</v>
      </c>
      <c r="J46" s="9" t="s">
        <v>531</v>
      </c>
    </row>
    <row r="47" spans="2:10" ht="57.75" customHeight="1" x14ac:dyDescent="0.15">
      <c r="B47" s="10"/>
      <c r="C47" s="1172" t="s">
        <v>3</v>
      </c>
      <c r="D47" s="1172"/>
      <c r="E47" s="1173"/>
      <c r="F47" s="11">
        <v>19.989999999999998</v>
      </c>
      <c r="G47" s="12">
        <v>19.940000000000001</v>
      </c>
      <c r="H47" s="12">
        <v>20.43</v>
      </c>
      <c r="I47" s="12">
        <v>19.829999999999998</v>
      </c>
      <c r="J47" s="13">
        <v>20.02</v>
      </c>
    </row>
    <row r="48" spans="2:10" ht="57.75" customHeight="1" x14ac:dyDescent="0.15">
      <c r="B48" s="14"/>
      <c r="C48" s="1174" t="s">
        <v>4</v>
      </c>
      <c r="D48" s="1174"/>
      <c r="E48" s="1175"/>
      <c r="F48" s="15">
        <v>10.37</v>
      </c>
      <c r="G48" s="16">
        <v>9.27</v>
      </c>
      <c r="H48" s="16">
        <v>7.66</v>
      </c>
      <c r="I48" s="16">
        <v>8.6199999999999992</v>
      </c>
      <c r="J48" s="17">
        <v>6.77</v>
      </c>
    </row>
    <row r="49" spans="2:10" ht="57.75" customHeight="1" thickBot="1" x14ac:dyDescent="0.2">
      <c r="B49" s="18"/>
      <c r="C49" s="1176" t="s">
        <v>5</v>
      </c>
      <c r="D49" s="1176"/>
      <c r="E49" s="1177"/>
      <c r="F49" s="19" t="s">
        <v>532</v>
      </c>
      <c r="G49" s="20" t="s">
        <v>533</v>
      </c>
      <c r="H49" s="20" t="s">
        <v>534</v>
      </c>
      <c r="I49" s="20">
        <v>1.21</v>
      </c>
      <c r="J49" s="21" t="s">
        <v>535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井戸篤哉</cp:lastModifiedBy>
  <cp:lastPrinted>2018-02-20T02:03:42Z</cp:lastPrinted>
  <dcterms:created xsi:type="dcterms:W3CDTF">2018-01-24T05:07:56Z</dcterms:created>
  <dcterms:modified xsi:type="dcterms:W3CDTF">2018-11-20T09:30:19Z</dcterms:modified>
  <cp:category/>
</cp:coreProperties>
</file>