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15b02\財政課$\!財政係\⑦諸照会\!県からの照会\!事務系照会\!財政状況資料集\H30\H30.11月依頼\結合後\"/>
    </mc:Choice>
  </mc:AlternateContent>
  <bookViews>
    <workbookView xWindow="240" yWindow="60" windowWidth="14940" windowHeight="787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AM38" i="9"/>
  <c r="C38" i="9"/>
  <c r="AM37" i="9"/>
  <c r="C37" i="9"/>
  <c r="AM36" i="9"/>
  <c r="C36" i="9"/>
  <c r="C35" i="9"/>
  <c r="C34" i="9"/>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l="1"/>
  <c r="BE34" i="9"/>
  <c r="BE35" i="9" s="1"/>
  <c r="BE36" i="9" s="1"/>
  <c r="BE37" i="9" s="1"/>
  <c r="BE38" i="9" s="1"/>
  <c r="BW34" i="9" l="1"/>
  <c r="BW35" i="9" s="1"/>
  <c r="BW36" i="9" s="1"/>
  <c r="BW37"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<sst xmlns="http://schemas.openxmlformats.org/spreadsheetml/2006/main" count="1079" uniqueCount="575">
  <si>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</si>
  <si>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</si>
  <si>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</si>
  <si>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</si>
  <si>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</si>
  <si>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</si>
  <si>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</si>
  <si>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</si>
  <si>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</si>
  <si>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</si>
  <si>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</si>
  <si>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</si>
  <si>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</si>
  <si>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</si>
  <si>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</si>
  <si>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</si>
  <si>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</si>
  <si>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</si>
  <si>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</si>
  <si>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</si>
  <si>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</si>
  <si>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</si>
  <si>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</si>
  <si>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</si>
  <si>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</si>
  <si>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</si>
  <si>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</si>
  <si>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</si>
  <si>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</si>
  <si>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</si>
  <si>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</si>
  <si>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</si>
  <si>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</si>
  <si>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</si>
  <si>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</si>
  <si>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</si>
  <si>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</si>
  <si>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</si>
  <si>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</si>
  <si>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</si>
  <si>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</si>
  <si>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</si>
  <si>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</si>
  <si>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</si>
  <si>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</si>
  <si>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</si>
  <si>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</si>
  <si>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</si>
  <si>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</si>
  <si>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</si>
  <si>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</si>
  <si>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</si>
  <si>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</si>
  <si>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</si>
  <si>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</si>
  <si>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</si>
  <si>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</si>
  <si>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</si>
  <si>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</si>
  <si>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</si>
  <si>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</si>
  <si>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</si>
  <si>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</si>
  <si>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</si>
  <si>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</si>
  <si>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</si>
  <si>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</si>
  <si>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</si>
  <si>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</si>
  <si>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</si>
  <si>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</si>
  <si>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</si>
  <si>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</si>
  <si>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</si>
  <si>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</si>
  <si>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</si>
  <si>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</si>
  <si>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</si>
  <si>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</si>
  <si>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</si>
  <si>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</si>
  <si>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</si>
  <si>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</si>
  <si>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</si>
  <si>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</si>
  <si>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</si>
  <si>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</si>
  <si>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</si>
  <si>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</si>
  <si>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</si>
  <si>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</si>
  <si>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</si>
  <si>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</si>
  <si>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</si>
  <si>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</si>
  <si>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</si>
  <si>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</si>
  <si>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</si>
  <si>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</si>
  <si>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</si>
  <si>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</si>
  <si>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</si>
  <si>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</si>
  <si>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</si>
  <si>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</si>
  <si>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</si>
  <si>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</si>
  <si>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</si>
  <si>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</si>
  <si>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</si>
  <si>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</si>
  <si>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</si>
  <si>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</si>
  <si>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</si>
  <si>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</si>
  <si>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</si>
  <si>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</si>
  <si>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</si>
  <si>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</si>
  <si>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</si>
  <si>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</si>
  <si>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</si>
  <si>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</si>
  <si>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</si>
  <si>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</si>
  <si>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</si>
  <si>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</si>
  <si>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</si>
  <si>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</si>
  <si>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</si>
  <si>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</si>
  <si>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</si>
  <si>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</si>
  <si>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</si>
  <si>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</si>
  <si>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</si>
  <si>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</si>
  <si>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</si>
  <si>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</si>
  <si>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</si>
  <si>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</si>
  <si>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</si>
  <si>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</si>
  <si>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</si>
  <si>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</si>
  <si>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</si>
  <si>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</si>
  <si>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</si>
  <si>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</si>
  <si>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</si>
  <si>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</si>
  <si>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</si>
  <si>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</si>
  <si>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</si>
  <si>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</si>
  <si>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</si>
  <si>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</si>
  <si>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</si>
  <si>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</si>
  <si>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</si>
  <si>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</si>
  <si>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</si>
  <si>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</si>
  <si>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</si>
  <si>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</si>
  <si>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</si>
  <si>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</si>
  <si>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</si>
  <si>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</si>
  <si>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</si>
  <si>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</si>
  <si>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</si>
  <si>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</si>
  <si>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</si>
  <si>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</si>
  <si>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</si>
  <si>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</si>
  <si>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</si>
  <si>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</si>
  <si>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</si>
  <si>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</si>
  <si>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</si>
  <si>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</si>
  <si>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</si>
  <si>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</si>
  <si>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</si>
  <si>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</si>
  <si>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</si>
  <si>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</si>
  <si>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</si>
  <si>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</si>
  <si>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</si>
  <si>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</si>
  <si>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</si>
  <si>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</si>
  <si>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</si>
  <si>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</si>
  <si>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岐阜県中津川市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</si>
  <si>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</si>
  <si>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</si>
  <si>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</si>
  <si>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</si>
  <si>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</si>
  <si>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</si>
  <si>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</si>
  <si>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</si>
  <si>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</si>
  <si>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</si>
  <si>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</si>
  <si>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</si>
  <si>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</si>
  <si>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</si>
  <si>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</si>
  <si>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</si>
  <si>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</si>
  <si>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</si>
  <si>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</si>
  <si>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</si>
  <si>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</si>
  <si>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</si>
  <si>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</si>
  <si>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</si>
  <si>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</si>
  <si>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</si>
  <si>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</si>
  <si>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</si>
  <si>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</si>
  <si>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</si>
  <si>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</si>
  <si>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</si>
  <si>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</si>
  <si>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</si>
  <si>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</si>
  <si>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</si>
  <si>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</si>
  <si>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</si>
  <si>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</si>
  <si>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</si>
  <si>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</si>
  <si>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</si>
  <si>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</si>
  <si>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</si>
  <si>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</si>
  <si>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</si>
  <si>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</si>
  <si>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</si>
  <si>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</si>
  <si>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</si>
  <si>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</si>
  <si>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</si>
  <si>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</si>
  <si>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</si>
  <si>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</si>
  <si>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</si>
  <si>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</si>
  <si>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</si>
  <si>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</si>
  <si>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</si>
  <si>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</si>
  <si>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</si>
  <si>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</si>
  <si>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</si>
  <si>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</si>
  <si>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</si>
  <si>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</si>
  <si>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</si>
  <si>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</si>
  <si>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</si>
  <si>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</si>
  <si>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</si>
  <si>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</si>
  <si>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</si>
  <si>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</si>
  <si>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</si>
  <si>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</si>
  <si>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</si>
  <si>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</si>
  <si>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</si>
  <si>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</si>
  <si>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</si>
  <si>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</si>
  <si>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</si>
  <si>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</si>
  <si>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</si>
  <si>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</si>
  <si>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</si>
  <si>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</si>
  <si>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</si>
  <si>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</si>
  <si>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</si>
  <si>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</si>
  <si>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</si>
  <si>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</si>
  <si>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</si>
  <si>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</si>
  <si>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</si>
  <si>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</si>
  <si>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</si>
  <si>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</si>
  <si>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</si>
  <si>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</si>
  <si>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</si>
  <si>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</si>
  <si>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</si>
  <si>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</si>
  <si>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</si>
  <si>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</si>
  <si>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</si>
  <si>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</si>
  <si>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</si>
  <si>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</si>
  <si>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</si>
  <si>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</si>
  <si>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</si>
  <si>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</si>
  <si>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</si>
  <si>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</si>
  <si>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</si>
  <si>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</si>
  <si>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</si>
  <si>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</si>
  <si>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</si>
  <si>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</si>
  <si>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</si>
  <si>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</si>
  <si>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</si>
  <si>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</si>
  <si>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</si>
  <si>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</si>
  <si>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</si>
  <si>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</si>
  <si>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</si>
  <si>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</si>
  <si>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</si>
  <si>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</si>
  <si>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</si>
  <si>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</si>
  <si>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</si>
  <si>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</si>
  <si>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</si>
  <si>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</si>
  <si>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</si>
  <si>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</si>
  <si>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</si>
  <si>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</si>
  <si>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</si>
  <si>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岐阜県中津川市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</si>
  <si>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</si>
  <si>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</si>
  <si>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</si>
  <si>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</si>
  <si>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</si>
  <si>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</si>
  <si>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</si>
  <si>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</si>
  <si>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</si>
  <si>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</si>
  <si>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</si>
  <si>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</si>
  <si>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</si>
  <si>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</si>
  <si>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</si>
  <si>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</si>
  <si>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</si>
  <si>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</si>
  <si>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</si>
  <si>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</si>
  <si>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</si>
  <si>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</si>
  <si>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</si>
  <si>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</si>
  <si>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</si>
  <si>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</si>
  <si>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</si>
  <si>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</si>
  <si>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</si>
  <si>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</si>
  <si>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</si>
  <si>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</si>
  <si>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</si>
  <si>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</si>
  <si>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国民健康保険事業会計(直営診療施設勘定)</t>
    <phoneticPr fontId="5"/>
  </si>
  <si>
    <t>介護保険事業会計</t>
    <phoneticPr fontId="5"/>
  </si>
  <si>
    <t>後期高齢者医療事業会計</t>
    <phoneticPr fontId="5"/>
  </si>
  <si>
    <t>駅前駐車場事業会計</t>
    <phoneticPr fontId="5"/>
  </si>
  <si>
    <t>水道事業会計</t>
    <phoneticPr fontId="5"/>
  </si>
  <si>
    <t>法適用企業</t>
    <phoneticPr fontId="5"/>
  </si>
  <si>
    <t>病院事業会計</t>
    <phoneticPr fontId="5"/>
  </si>
  <si>
    <t>下水道事業会計</t>
    <phoneticPr fontId="5"/>
  </si>
  <si>
    <t>法非適用企業</t>
    <phoneticPr fontId="5"/>
  </si>
  <si>
    <t>農業集落排水事業会計</t>
    <phoneticPr fontId="5"/>
  </si>
  <si>
    <t>特定環境保全公共下水道事業会計</t>
    <phoneticPr fontId="5"/>
  </si>
  <si>
    <t>個別排水処理事業会計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</si>
  <si>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</si>
  <si>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</si>
  <si>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</si>
  <si>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</si>
  <si>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</si>
  <si>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</si>
  <si>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</si>
  <si>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</si>
  <si>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</si>
  <si>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</si>
  <si>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</si>
  <si>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</si>
  <si>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</si>
  <si>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</si>
  <si>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</si>
  <si>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</si>
  <si>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</si>
  <si>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</si>
  <si>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</si>
  <si>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</si>
  <si>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</si>
  <si>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</si>
  <si>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</si>
  <si>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</si>
  <si>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</si>
  <si>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</si>
  <si>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</si>
  <si>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</si>
  <si>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</si>
  <si>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</si>
  <si>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</si>
  <si>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</si>
  <si>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</si>
  <si>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</si>
  <si>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</si>
  <si>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</si>
  <si>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</si>
  <si>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</si>
  <si>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</si>
  <si>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</si>
  <si>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</si>
  <si>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</si>
  <si>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</si>
  <si>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</si>
  <si>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</si>
  <si>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</si>
  <si>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</si>
  <si>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</si>
  <si>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</si>
  <si>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</si>
  <si>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</si>
  <si>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</si>
  <si>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</si>
  <si>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</si>
  <si>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</si>
  <si>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</si>
  <si>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</si>
  <si>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</si>
  <si>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</si>
  <si>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</si>
  <si>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</si>
  <si>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</si>
  <si>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</si>
  <si>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</si>
  <si>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</si>
  <si>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</si>
  <si>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</si>
  <si>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</si>
  <si>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</si>
  <si>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</si>
  <si>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</si>
  <si>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</si>
  <si>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</si>
  <si>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</si>
  <si>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</si>
  <si>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</si>
  <si>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</si>
  <si>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</si>
  <si>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</si>
  <si>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</si>
  <si>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</si>
  <si>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</si>
  <si>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</si>
  <si>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</si>
  <si>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</si>
  <si>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</si>
  <si>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</si>
  <si>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</si>
  <si>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</si>
  <si>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</si>
  <si>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</si>
  <si>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</si>
  <si>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</si>
  <si>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</si>
  <si>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</si>
  <si>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</si>
  <si>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</si>
  <si>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</si>
  <si>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</si>
  <si>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</si>
  <si>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</si>
  <si>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</si>
  <si>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</si>
  <si>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</si>
  <si>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</si>
  <si>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</si>
  <si>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</si>
  <si>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</si>
  <si>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</si>
  <si>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</si>
  <si>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</si>
  <si>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</si>
  <si>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</si>
  <si>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</si>
  <si>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</si>
  <si>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</si>
  <si>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</si>
  <si>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</si>
  <si>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</si>
  <si>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</si>
  <si>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</si>
  <si>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</si>
  <si>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</si>
  <si>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</si>
  <si>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</si>
  <si>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</si>
  <si>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</si>
  <si>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</si>
  <si>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</si>
  <si>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</si>
  <si>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</si>
  <si>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</si>
  <si>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</si>
  <si>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</si>
  <si>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</si>
  <si>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</si>
  <si>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3.59</t>
  </si>
  <si>
    <t>▲ 3.13</t>
  </si>
  <si>
    <t>▲ 1.81</t>
  </si>
  <si>
    <t>▲ 12.28</t>
  </si>
  <si>
    <t>一般会計</t>
  </si>
  <si>
    <t>病院事業会計</t>
  </si>
  <si>
    <t>水道事業会計</t>
  </si>
  <si>
    <t>国民健康保険事業会計(事業勘定)</t>
  </si>
  <si>
    <t>介護保険事業会計</t>
  </si>
  <si>
    <t>駅前駐車場事業会計</t>
  </si>
  <si>
    <t>簡易水道事業会計</t>
  </si>
  <si>
    <t>下水道事業会計</t>
  </si>
  <si>
    <t>その他会計（赤字）</t>
  </si>
  <si>
    <t>その他会計（黒字）</t>
  </si>
  <si>
    <t>-</t>
    <phoneticPr fontId="2"/>
  </si>
  <si>
    <t>基金からの繰入78百万円</t>
    <phoneticPr fontId="2"/>
  </si>
  <si>
    <t>中津川市土地開発公社</t>
  </si>
  <si>
    <t>(一財)椛の湖ふれあい村</t>
    <rPh sb="1" eb="2">
      <t>イチ</t>
    </rPh>
    <phoneticPr fontId="2"/>
  </si>
  <si>
    <t>(一財)付知町振興公社</t>
    <rPh sb="1" eb="2">
      <t>イチ</t>
    </rPh>
    <phoneticPr fontId="2"/>
  </si>
  <si>
    <t>(株)阿木レイクサイド</t>
  </si>
  <si>
    <t>(株)ひるかわ企画</t>
  </si>
  <si>
    <t>山口特産開発(株)</t>
  </si>
  <si>
    <t>中津川・恵那地域勤労者福祉サービスセンター</t>
  </si>
  <si>
    <t>（一財）纐纈忠行基金</t>
    <rPh sb="1" eb="2">
      <t>イチ</t>
    </rPh>
    <phoneticPr fontId="2"/>
  </si>
  <si>
    <t>明知鉄道㈱</t>
    <rPh sb="0" eb="2">
      <t>アケチ</t>
    </rPh>
    <rPh sb="2" eb="4">
      <t>テツドウ</t>
    </rPh>
    <phoneticPr fontId="2"/>
  </si>
  <si>
    <t>-</t>
    <phoneticPr fontId="2"/>
  </si>
  <si>
    <t>岐阜県市町村会館組合</t>
    <rPh sb="0" eb="3">
      <t>ギフケン</t>
    </rPh>
    <rPh sb="3" eb="6">
      <t>シチョウソン</t>
    </rPh>
    <rPh sb="6" eb="8">
      <t>カイカン</t>
    </rPh>
    <rPh sb="8" eb="10">
      <t>クミアイ</t>
    </rPh>
    <phoneticPr fontId="2"/>
  </si>
  <si>
    <t>東濃農業共済事務組合</t>
    <rPh sb="0" eb="2">
      <t>トウノウ</t>
    </rPh>
    <rPh sb="2" eb="4">
      <t>ノウギョウ</t>
    </rPh>
    <rPh sb="4" eb="6">
      <t>キョウサイ</t>
    </rPh>
    <rPh sb="6" eb="8">
      <t>ジム</t>
    </rPh>
    <rPh sb="8" eb="10">
      <t>クミアイ</t>
    </rPh>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</si>
  <si>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</si>
  <si>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</si>
  <si>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法適用</t>
    <phoneticPr fontId="2"/>
  </si>
  <si>
    <t>基金から2807百万円、財産区から3百万円</t>
    <rPh sb="12" eb="14">
      <t>ザイサン</t>
    </rPh>
    <rPh sb="14" eb="15">
      <t>ク</t>
    </rPh>
    <rPh sb="18" eb="21">
      <t>ヒャクマンエン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</si>
  <si>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</si>
  <si>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</si>
  <si>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</si>
  <si>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</si>
  <si>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平成28年度の有形固定資産減価償却率は52.4％、将来負担比率は22.７％であり、類似団体内平均と比較して低い水準にある。
　今後も、中津川市公共施設等総合管理計画等に基づき施設の維持管理経費の削減や施設の民間移譲、統廃合を進めて有形固定資産減価償却率の上昇を抑制するとともに、公債費負担適正化計画に基づき返す以上に借りないを原則とした取り組みにより借金残高を減少させて将来負担比率を減少させていく。
</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</si>
  <si>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</si>
  <si>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</si>
  <si>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</si>
  <si>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</si>
  <si>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</si>
  <si>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</si>
  <si>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18年度から25年度にかけて実施した計画的な繰上返済や公債費負担適正化計画に基づき、返す以上に借りないを原則とした取り組みにより、借金残高を減少させて将来負担比率は減少しているものの、平成26年度地域振興基金造成のため一時的に残高は増加したこと、病院事業会計に対して資金不足の解消のため特別繰出を行ったことにより、実質公債費比率は上昇に転じ、類似団体平均より高く推移している。今後も数値の上昇が想定されるため、一般会計だけでなく企業会計においても経営の効率化を進める中で借金の圧縮を行い、実質公債費比率の抑制に努め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</si>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</sst>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53163</c:v>
                </c:pt>
                <c:pt idx="1">
                  <c:v>63758</c:v>
                </c:pt>
                <c:pt idx="2">
                  <c:v>48183</c:v>
                </c:pt>
                <c:pt idx="3">
                  <c:v>52144</c:v>
                </c:pt>
                <c:pt idx="4">
                  <c:v>59850</c:v>
                </c:pt>
              </c:numCache>
            </c:numRef>
          </c:val>
          <c:smooth val="0"/>
        </c:ser>
        <c:dLbls>
          <c:showLegendKey val="0"/>
          <c:showVal val="0"/>
          <c:showCatName val="0"/>
          <c:showSerName val="0"/>
          <c:showPercent val="0"/>
          <c:showBubbleSize val="0"/>
        </c:dLbls>
        <c:marker val="1"/>
        <c:smooth val="0"/>
        <c:axId val="228001864"/>
        <c:axId val="228002256"/>
      </c:lineChart>
      <c:catAx>
        <c:axId val="228001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002256"/>
        <c:crosses val="autoZero"/>
        <c:auto val="1"/>
        <c:lblAlgn val="ctr"/>
        <c:lblOffset val="100"/>
        <c:tickLblSkip val="1"/>
        <c:tickMarkSkip val="1"/>
        <c:noMultiLvlLbl val="0"/>
      </c:catAx>
      <c:valAx>
        <c:axId val="2280022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001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5.29</c:v>
                </c:pt>
                <c:pt idx="1">
                  <c:v>7.98</c:v>
                </c:pt>
                <c:pt idx="2">
                  <c:v>8.2899999999999991</c:v>
                </c:pt>
                <c:pt idx="3">
                  <c:v>11.26</c:v>
                </c:pt>
                <c:pt idx="4">
                  <c:v>8.98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22.84</c:v>
                </c:pt>
                <c:pt idx="1">
                  <c:v>22.26</c:v>
                </c:pt>
                <c:pt idx="2">
                  <c:v>24.03</c:v>
                </c:pt>
                <c:pt idx="3">
                  <c:v>24.27</c:v>
                </c:pt>
                <c:pt idx="4">
                  <c:v>23.21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1629752"/>
        <c:axId val="301630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-3.59</c:v>
                </c:pt>
                <c:pt idx="1">
                  <c:v>0.69</c:v>
                </c:pt>
                <c:pt idx="2">
                  <c:v>-3.13</c:v>
                </c:pt>
                <c:pt idx="3">
                  <c:v>-1.81</c:v>
                </c:pt>
                <c:pt idx="4">
                  <c:v>-12.28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1629752"/>
        <c:axId val="301630144"/>
      </c:lineChart>
      <c:catAx>
        <c:axId val="30162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1630144"/>
        <c:crosses val="autoZero"/>
        <c:auto val="1"/>
        <c:lblAlgn val="ctr"/>
        <c:lblOffset val="100"/>
        <c:tickLblSkip val="1"/>
        <c:tickMarkSkip val="1"/>
        <c:noMultiLvlLbl val="0"/>
      </c:catAx>
      <c:valAx>
        <c:axId val="301630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2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0.64</c:v>
                </c:pt>
                <c:pt idx="2">
                  <c:v>#N/A</c:v>
                </c:pt>
                <c:pt idx="3">
                  <c:v>0.44</c:v>
                </c:pt>
                <c:pt idx="4">
                  <c:v>#N/A</c:v>
                </c:pt>
                <c:pt idx="5">
                  <c:v>0.42</c:v>
                </c:pt>
                <c:pt idx="6">
                  <c:v>#N/A</c:v>
                </c:pt>
                <c:pt idx="7">
                  <c:v>0.52</c:v>
                </c:pt>
                <c:pt idx="8">
                  <c:v>#N/A</c:v>
                </c:pt>
                <c:pt idx="9">
                  <c:v>0.63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c:v>
                </c:pt>
                <c:pt idx="2">
                  <c:v>#N/A</c:v>
                </c:pt>
                <c:pt idx="3">
                  <c:v>0.3</c:v>
                </c:pt>
                <c:pt idx="4">
                  <c:v>#N/A</c:v>
                </c:pt>
                <c:pt idx="5">
                  <c:v>0.31</c:v>
                </c:pt>
                <c:pt idx="6">
                  <c:v>#N/A</c:v>
                </c:pt>
                <c:pt idx="7">
                  <c:v>0.28999999999999998</c:v>
                </c:pt>
                <c:pt idx="8">
                  <c:v>#N/A</c:v>
                </c:pt>
                <c:pt idx="9">
                  <c:v>0.32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0.23</c:v>
                </c:pt>
                <c:pt idx="2">
                  <c:v>#N/A</c:v>
                </c:pt>
                <c:pt idx="3">
                  <c:v>0.16</c:v>
                </c:pt>
                <c:pt idx="4">
                  <c:v>#N/A</c:v>
                </c:pt>
                <c:pt idx="5">
                  <c:v>0.08</c:v>
                </c:pt>
                <c:pt idx="6">
                  <c:v>#N/A</c:v>
                </c:pt>
                <c:pt idx="7">
                  <c:v>0.21</c:v>
                </c:pt>
                <c:pt idx="8">
                  <c:v>#N/A</c:v>
                </c:pt>
                <c:pt idx="9">
                  <c:v>0.33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駅前駐車場事業会計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0.28000000000000003</c:v>
                </c:pt>
                <c:pt idx="2">
                  <c:v>#N/A</c:v>
                </c:pt>
                <c:pt idx="3">
                  <c:v>0.32</c:v>
                </c:pt>
                <c:pt idx="4">
                  <c:v>#N/A</c:v>
                </c:pt>
                <c:pt idx="5">
                  <c:v>0.35</c:v>
                </c:pt>
                <c:pt idx="6">
                  <c:v>#N/A</c:v>
                </c:pt>
                <c:pt idx="7">
                  <c:v>0.39</c:v>
                </c:pt>
                <c:pt idx="8">
                  <c:v>#N/A</c:v>
                </c:pt>
                <c:pt idx="9">
                  <c:v>0.42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0.82</c:v>
                </c:pt>
                <c:pt idx="2">
                  <c:v>#N/A</c:v>
                </c:pt>
                <c:pt idx="3">
                  <c:v>1.1299999999999999</c:v>
                </c:pt>
                <c:pt idx="4">
                  <c:v>#N/A</c:v>
                </c:pt>
                <c:pt idx="5">
                  <c:v>1.19</c:v>
                </c:pt>
                <c:pt idx="6">
                  <c:v>#N/A</c:v>
                </c:pt>
                <c:pt idx="7">
                  <c:v>1.74</c:v>
                </c:pt>
                <c:pt idx="8">
                  <c:v>#N/A</c:v>
                </c:pt>
                <c:pt idx="9">
                  <c:v>1.28</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0.17</c:v>
                </c:pt>
                <c:pt idx="4">
                  <c:v>#N/A</c:v>
                </c:pt>
                <c:pt idx="5">
                  <c:v>0.85</c:v>
                </c:pt>
                <c:pt idx="6">
                  <c:v>#N/A</c:v>
                </c:pt>
                <c:pt idx="7">
                  <c:v>1.17</c:v>
                </c:pt>
                <c:pt idx="8">
                  <c:v>#N/A</c:v>
                </c:pt>
                <c:pt idx="9">
                  <c:v>2.37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5.73</c:v>
                </c:pt>
                <c:pt idx="2">
                  <c:v>#N/A</c:v>
                </c:pt>
                <c:pt idx="3">
                  <c:v>6.13</c:v>
                </c:pt>
                <c:pt idx="4">
                  <c:v>#N/A</c:v>
                </c:pt>
                <c:pt idx="5">
                  <c:v>6.51</c:v>
                </c:pt>
                <c:pt idx="6">
                  <c:v>#N/A</c:v>
                </c:pt>
                <c:pt idx="7">
                  <c:v>7.09</c:v>
                </c:pt>
                <c:pt idx="8">
                  <c:v>#N/A</c:v>
                </c:pt>
                <c:pt idx="9">
                  <c:v>5.93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5.13</c:v>
                </c:pt>
                <c:pt idx="2">
                  <c:v>#N/A</c:v>
                </c:pt>
                <c:pt idx="3">
                  <c:v>5.29</c:v>
                </c:pt>
                <c:pt idx="4">
                  <c:v>#N/A</c:v>
                </c:pt>
                <c:pt idx="5">
                  <c:v>4.0599999999999996</c:v>
                </c:pt>
                <c:pt idx="6">
                  <c:v>#N/A</c:v>
                </c:pt>
                <c:pt idx="7">
                  <c:v>4.8099999999999996</c:v>
                </c:pt>
                <c:pt idx="8">
                  <c:v>#N/A</c:v>
                </c:pt>
                <c:pt idx="9">
                  <c:v>7.23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5.29</c:v>
                </c:pt>
                <c:pt idx="2">
                  <c:v>#N/A</c:v>
                </c:pt>
                <c:pt idx="3">
                  <c:v>7.98</c:v>
                </c:pt>
                <c:pt idx="4">
                  <c:v>#N/A</c:v>
                </c:pt>
                <c:pt idx="5">
                  <c:v>8.2799999999999994</c:v>
                </c:pt>
                <c:pt idx="6">
                  <c:v>#N/A</c:v>
                </c:pt>
                <c:pt idx="7">
                  <c:v>11.26</c:v>
                </c:pt>
                <c:pt idx="8">
                  <c:v>#N/A</c:v>
                </c:pt>
                <c:pt idx="9">
                  <c:v>8.98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1630928"/>
        <c:axId val="301631320"/>
      </c:barChart>
      <c:catAx>
        <c:axId val="30163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631320"/>
        <c:crosses val="autoZero"/>
        <c:auto val="1"/>
        <c:lblAlgn val="ctr"/>
        <c:lblOffset val="100"/>
        <c:tickLblSkip val="1"/>
        <c:tickMarkSkip val="1"/>
        <c:noMultiLvlLbl val="0"/>
      </c:catAx>
      <c:valAx>
        <c:axId val="301631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30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5513</c:v>
                </c:pt>
                <c:pt idx="5">
                  <c:v>5430</c:v>
                </c:pt>
                <c:pt idx="8">
                  <c:v>5448</c:v>
                </c:pt>
                <c:pt idx="11">
                  <c:v>5267</c:v>
                </c:pt>
                <c:pt idx="14">
                  <c:v>5345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35</c:v>
                </c:pt>
                <c:pt idx="3">
                  <c:v>35</c:v>
                </c:pt>
                <c:pt idx="6">
                  <c:v>35</c:v>
                </c:pt>
                <c:pt idx="9">
                  <c:v>34</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2915</c:v>
                </c:pt>
                <c:pt idx="3">
                  <c:v>2905</c:v>
                </c:pt>
                <c:pt idx="6">
                  <c:v>2954</c:v>
                </c:pt>
                <c:pt idx="9">
                  <c:v>2913</c:v>
                </c:pt>
                <c:pt idx="12">
                  <c:v>3166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4844</c:v>
                </c:pt>
                <c:pt idx="3">
                  <c:v>4517</c:v>
                </c:pt>
                <c:pt idx="6">
                  <c:v>4354</c:v>
                </c:pt>
                <c:pt idx="9">
                  <c:v>4223</c:v>
                </c:pt>
                <c:pt idx="12">
                  <c:v>4386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1632104"/>
        <c:axId val="301632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2283</c:v>
                </c:pt>
                <c:pt idx="2">
                  <c:v>#N/A</c:v>
                </c:pt>
                <c:pt idx="3">
                  <c:v>#N/A</c:v>
                </c:pt>
                <c:pt idx="4">
                  <c:v>2027</c:v>
                </c:pt>
                <c:pt idx="5">
                  <c:v>#N/A</c:v>
                </c:pt>
                <c:pt idx="6">
                  <c:v>#N/A</c:v>
                </c:pt>
                <c:pt idx="7">
                  <c:v>1895</c:v>
                </c:pt>
                <c:pt idx="8">
                  <c:v>#N/A</c:v>
                </c:pt>
                <c:pt idx="9">
                  <c:v>#N/A</c:v>
                </c:pt>
                <c:pt idx="10">
                  <c:v>1903</c:v>
                </c:pt>
                <c:pt idx="11">
                  <c:v>#N/A</c:v>
                </c:pt>
                <c:pt idx="12">
                  <c:v>#N/A</c:v>
                </c:pt>
                <c:pt idx="13">
                  <c:v>2240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1632104"/>
        <c:axId val="301632496"/>
      </c:lineChart>
      <c:catAx>
        <c:axId val="301632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632496"/>
        <c:crosses val="autoZero"/>
        <c:auto val="1"/>
        <c:lblAlgn val="ctr"/>
        <c:lblOffset val="100"/>
        <c:tickLblSkip val="1"/>
        <c:tickMarkSkip val="1"/>
        <c:noMultiLvlLbl val="0"/>
      </c:catAx>
      <c:valAx>
        <c:axId val="301632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32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49686</c:v>
                </c:pt>
                <c:pt idx="5">
                  <c:v>48712</c:v>
                </c:pt>
                <c:pt idx="8">
                  <c:v>48376</c:v>
                </c:pt>
                <c:pt idx="11">
                  <c:v>46555</c:v>
                </c:pt>
                <c:pt idx="14">
                  <c:v>44840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5612</c:v>
                </c:pt>
                <c:pt idx="5">
                  <c:v>5214</c:v>
                </c:pt>
                <c:pt idx="8">
                  <c:v>5056</c:v>
                </c:pt>
                <c:pt idx="11">
                  <c:v>4778</c:v>
                </c:pt>
                <c:pt idx="14">
                  <c:v>4630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11248</c:v>
                </c:pt>
                <c:pt idx="5">
                  <c:v>11764</c:v>
                </c:pt>
                <c:pt idx="8">
                  <c:v>13002</c:v>
                </c:pt>
                <c:pt idx="11">
                  <c:v>14000</c:v>
                </c:pt>
                <c:pt idx="14">
                  <c:v>14394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178</c:v>
                </c:pt>
                <c:pt idx="3">
                  <c:v>153</c:v>
                </c:pt>
                <c:pt idx="6">
                  <c:v>138</c:v>
                </c:pt>
                <c:pt idx="9">
                  <c:v>45</c:v>
                </c:pt>
                <c:pt idx="12">
                  <c:v>59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7499</c:v>
                </c:pt>
                <c:pt idx="3">
                  <c:v>7099</c:v>
                </c:pt>
                <c:pt idx="6">
                  <c:v>6660</c:v>
                </c:pt>
                <c:pt idx="9">
                  <c:v>6474</c:v>
                </c:pt>
                <c:pt idx="12">
                  <c:v>6203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34866</c:v>
                </c:pt>
                <c:pt idx="3">
                  <c:v>32794</c:v>
                </c:pt>
                <c:pt idx="6">
                  <c:v>30828</c:v>
                </c:pt>
                <c:pt idx="9">
                  <c:v>28809</c:v>
                </c:pt>
                <c:pt idx="12">
                  <c:v>26881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403</c:v>
                </c:pt>
                <c:pt idx="3">
                  <c:v>343</c:v>
                </c:pt>
                <c:pt idx="6">
                  <c:v>196</c:v>
                </c:pt>
                <c:pt idx="9">
                  <c:v>152</c:v>
                </c:pt>
                <c:pt idx="12">
                  <c:v>99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38909</c:v>
                </c:pt>
                <c:pt idx="3">
                  <c:v>37716</c:v>
                </c:pt>
                <c:pt idx="6">
                  <c:v>38046</c:v>
                </c:pt>
                <c:pt idx="9">
                  <c:v>36684</c:v>
                </c:pt>
                <c:pt idx="12">
                  <c:v>35110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1632888"/>
        <c:axId val="315007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15308</c:v>
                </c:pt>
                <c:pt idx="2">
                  <c:v>#N/A</c:v>
                </c:pt>
                <c:pt idx="3">
                  <c:v>#N/A</c:v>
                </c:pt>
                <c:pt idx="4">
                  <c:v>12415</c:v>
                </c:pt>
                <c:pt idx="5">
                  <c:v>#N/A</c:v>
                </c:pt>
                <c:pt idx="6">
                  <c:v>#N/A</c:v>
                </c:pt>
                <c:pt idx="7">
                  <c:v>9434</c:v>
                </c:pt>
                <c:pt idx="8">
                  <c:v>#N/A</c:v>
                </c:pt>
                <c:pt idx="9">
                  <c:v>#N/A</c:v>
                </c:pt>
                <c:pt idx="10">
                  <c:v>6831</c:v>
                </c:pt>
                <c:pt idx="11">
                  <c:v>#N/A</c:v>
                </c:pt>
                <c:pt idx="12">
                  <c:v>#N/A</c:v>
                </c:pt>
                <c:pt idx="13">
                  <c:v>4489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1632888"/>
        <c:axId val="315007048"/>
      </c:lineChart>
      <c:catAx>
        <c:axId val="301632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5007048"/>
        <c:crosses val="autoZero"/>
        <c:auto val="1"/>
        <c:lblAlgn val="ctr"/>
        <c:lblOffset val="100"/>
        <c:tickLblSkip val="1"/>
        <c:tickMarkSkip val="1"/>
        <c:noMultiLvlLbl val="0"/>
      </c:catAx>
      <c:valAx>
        <c:axId val="315007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632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{4A582F94-6A0D-4AD0-90C7-DDD6892B12D5}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{36092475-22DF-4546-8727-6C08075A7D42}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{9EEC376A-843A-4B7A-8F10-B9C9AD39E801}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{A985CEDF-F4A1-464A-9D6A-727FEE14BDC1}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{5DB3C3DD-7242-4464-B7E3-6A5B8EB4FC0C}</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50.5</c:v>
                </c:pt>
              </c:numCache>
            </c:numRef>
          </c:xVal>
          <c:yVal>
            <c:numRef>
              <c:f>公会計指標分析・財政指標組合せ分析表!$K$51:$O$51</c:f>
              <c:numCache>
                <c:formatCode>#,##0.0;"▲ "#,##0.0</c:formatCode>
                <c:ptCount val="5"/>
                <c:pt idx="3">
                  <c:v>33.5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{71CC61B7-DBE4-4E34-ACAA-D088FEC4B28E}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{9EFDB175-F2AF-45B1-8401-47939C0B7EA9}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{41105858-22AB-4B12-8A07-606825C6371D}</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{94688B7C-4D58-42D7-B00B-7368D8B91477}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{9BFE4CC5-B421-45C7-9634-51E944138109}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15008224"/>
        <c:axId val="315008616"/>
      </c:scatterChart>
      <c:valAx>
        <c:axId val="315008224"/>
        <c:scaling>
          <c:orientation val="minMax"/>
          <c:max val="55.6"/>
          <c:min val="50.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008616"/>
        <c:crosses val="autoZero"/>
        <c:crossBetween val="midCat"/>
      </c:valAx>
      <c:valAx>
        <c:axId val="315008616"/>
        <c:scaling>
          <c:orientation val="minMax"/>
          <c:max val="3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008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{F6DD95C4-6D61-4214-B881-6F9E80DE701D}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{CCD1171F-1B5F-4E3F-97BC-F8823F963C7C}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{83E79389-6040-48DE-AD8E-EB32B71DBBF2}</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{D600229A-091A-46AC-9210-EA7769376EAC}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{0B0106F6-CB7D-411E-9879-DCBDD607EDA1}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12.6</c:v>
                </c:pt>
                <c:pt idx="1">
                  <c:v>11.3</c:v>
                </c:pt>
                <c:pt idx="2">
                  <c:v>10</c:v>
                </c:pt>
                <c:pt idx="3">
                  <c:v>9.4</c:v>
                </c:pt>
                <c:pt idx="4">
                  <c:v>9.9</c:v>
                </c:pt>
              </c:numCache>
            </c:numRef>
          </c:xVal>
          <c:yVal>
            <c:numRef>
              <c:f>公会計指標分析・財政指標組合せ分析表!$K$73:$O$73</c:f>
              <c:numCache>
                <c:formatCode>#,##0.0;"▲ "#,##0.0</c:formatCode>
                <c:ptCount val="5"/>
                <c:pt idx="0">
                  <c:v>73.7</c:v>
                </c:pt>
                <c:pt idx="1">
                  <c:v>59.6</c:v>
                </c:pt>
                <c:pt idx="2">
                  <c:v>46.2</c:v>
                </c:pt>
                <c:pt idx="3">
                  <c:v>33.5</c:v>
                </c:pt>
                <c:pt idx="4">
                  <c:v>22.7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{1057848C-6C2F-4A8E-9971-87F09D2B809E}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{E7E48067-5357-49D9-9750-097AB91430B4}</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{94D3C905-C74E-41F7-AFE6-AEBC6E65E857}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{0FC34FFA-5951-42B8-A660-28235F83E78D}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{6655D13E-57AE-47F5-9487-96CC17F2461C}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5009400"/>
        <c:axId val="315009792"/>
      </c:scatterChart>
      <c:valAx>
        <c:axId val="315009400"/>
        <c:scaling>
          <c:orientation val="minMax"/>
          <c:max val="13.1"/>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5009792"/>
        <c:crosses val="autoZero"/>
        <c:crossBetween val="midCat"/>
      </c:valAx>
      <c:valAx>
        <c:axId val="315009792"/>
        <c:scaling>
          <c:orientation val="minMax"/>
          <c:max val="8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5009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元利償還金については、公債費負担適正化計画の「返す以上に借りない」を原則として新たな借金を抑制し、毎年減少していたが、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年度地域振興基金造成のため</a:t>
          </a:r>
          <a:r>
            <a:rPr kumimoji="1" lang="ja-JP" altLang="en-US" sz="1200">
              <a:solidFill>
                <a:schemeClr val="dk1"/>
              </a:solidFill>
              <a:effectLst/>
              <a:latin typeface="+mn-lt"/>
              <a:ea typeface="+mn-ea"/>
              <a:cs typeface="+mn-cs"/>
            </a:rPr>
            <a:t>に借入した</a:t>
          </a:r>
          <a:r>
            <a:rPr kumimoji="1" lang="en-US" altLang="ja-JP" sz="1200">
              <a:solidFill>
                <a:schemeClr val="dk1"/>
              </a:solidFill>
              <a:effectLst/>
              <a:latin typeface="+mn-lt"/>
              <a:ea typeface="+mn-ea"/>
              <a:cs typeface="+mn-cs"/>
            </a:rPr>
            <a:t>19</a:t>
          </a:r>
          <a:r>
            <a:rPr kumimoji="1" lang="ja-JP" altLang="en-US" sz="1200">
              <a:solidFill>
                <a:schemeClr val="dk1"/>
              </a:solidFill>
              <a:effectLst/>
              <a:latin typeface="+mn-lt"/>
              <a:ea typeface="+mn-ea"/>
              <a:cs typeface="+mn-cs"/>
            </a:rPr>
            <a:t>億円の元金償還が始まったことや、元金償還の据置期間を</a:t>
          </a:r>
          <a:r>
            <a:rPr kumimoji="1" lang="en-US" altLang="ja-JP" sz="1200">
              <a:solidFill>
                <a:schemeClr val="dk1"/>
              </a:solidFill>
              <a:effectLst/>
              <a:latin typeface="+mn-lt"/>
              <a:ea typeface="+mn-ea"/>
              <a:cs typeface="+mn-cs"/>
            </a:rPr>
            <a:t>1</a:t>
          </a:r>
          <a:r>
            <a:rPr kumimoji="1" lang="ja-JP" altLang="en-US" sz="1200">
              <a:solidFill>
                <a:schemeClr val="dk1"/>
              </a:solidFill>
              <a:effectLst/>
              <a:latin typeface="+mn-lt"/>
              <a:ea typeface="+mn-ea"/>
              <a:cs typeface="+mn-cs"/>
            </a:rPr>
            <a:t>年としていたものを平成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年度から廃止したことで一時的に増加に転じている。今後については、</a:t>
          </a:r>
          <a:r>
            <a:rPr kumimoji="1" lang="ja-JP" altLang="ja-JP" sz="1200">
              <a:solidFill>
                <a:schemeClr val="dk1"/>
              </a:solidFill>
              <a:effectLst/>
              <a:latin typeface="+mn-lt"/>
              <a:ea typeface="+mn-ea"/>
              <a:cs typeface="+mn-cs"/>
            </a:rPr>
            <a:t>公債費負担適正化計画に基づき</a:t>
          </a:r>
          <a:r>
            <a:rPr kumimoji="1" lang="ja-JP" altLang="en-US" sz="1200">
              <a:solidFill>
                <a:schemeClr val="dk1"/>
              </a:solidFill>
              <a:effectLst/>
              <a:latin typeface="+mn-lt"/>
              <a:ea typeface="+mn-ea"/>
              <a:cs typeface="+mn-cs"/>
            </a:rPr>
            <a:t>新規借入を抑制することと平成</a:t>
          </a:r>
          <a:r>
            <a:rPr kumimoji="1" lang="en-US" altLang="ja-JP" sz="1200">
              <a:solidFill>
                <a:schemeClr val="dk1"/>
              </a:solidFill>
              <a:effectLst/>
              <a:latin typeface="+mn-lt"/>
              <a:ea typeface="+mn-ea"/>
              <a:cs typeface="+mn-cs"/>
            </a:rPr>
            <a:t>13</a:t>
          </a:r>
          <a:r>
            <a:rPr kumimoji="1" lang="ja-JP" altLang="en-US" sz="1200">
              <a:solidFill>
                <a:schemeClr val="dk1"/>
              </a:solidFill>
              <a:effectLst/>
              <a:latin typeface="+mn-lt"/>
              <a:ea typeface="+mn-ea"/>
              <a:cs typeface="+mn-cs"/>
            </a:rPr>
            <a:t>年度ごみ処理施設整備分の償還が終了することで減少していく見込みである。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公営企業債の元利償還金に対する繰入金の増加については、病院事業会計に対して資金不足の解消のため特別繰出を行ったことよるものが要因として挙げられる。</a:t>
          </a:r>
          <a:endParaRPr kumimoji="1" lang="ja-JP" altLang="en-US" sz="12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一般会計等に係る地方債の現在高は、</a:t>
          </a:r>
          <a:r>
            <a:rPr kumimoji="1" lang="ja-JP" altLang="ja-JP" sz="1200">
              <a:solidFill>
                <a:schemeClr val="dk1"/>
              </a:solidFill>
              <a:effectLst/>
              <a:latin typeface="+mn-lt"/>
              <a:ea typeface="+mn-ea"/>
              <a:cs typeface="+mn-cs"/>
            </a:rPr>
            <a:t>公債費負担適正化計画に基づき</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年度にかけて実施した「計画的な繰上返済」及び「</a:t>
          </a:r>
          <a:r>
            <a:rPr kumimoji="1" lang="ja-JP" altLang="en-US" sz="1200">
              <a:solidFill>
                <a:schemeClr val="dk1"/>
              </a:solidFill>
              <a:effectLst/>
              <a:latin typeface="+mn-lt"/>
              <a:ea typeface="+mn-ea"/>
              <a:cs typeface="+mn-cs"/>
            </a:rPr>
            <a:t>返す以上に借りない</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を原則とした</a:t>
          </a:r>
          <a:r>
            <a:rPr kumimoji="1" lang="ja-JP" altLang="ja-JP" sz="1200">
              <a:solidFill>
                <a:schemeClr val="dk1"/>
              </a:solidFill>
              <a:effectLst/>
              <a:latin typeface="+mn-lt"/>
              <a:ea typeface="+mn-ea"/>
              <a:cs typeface="+mn-cs"/>
            </a:rPr>
            <a:t>取り組みにより</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年度地域振興基金造成のため一時的に</a:t>
          </a:r>
          <a:r>
            <a:rPr kumimoji="1" lang="ja-JP" altLang="en-US" sz="1200">
              <a:solidFill>
                <a:schemeClr val="dk1"/>
              </a:solidFill>
              <a:effectLst/>
              <a:latin typeface="+mn-lt"/>
              <a:ea typeface="+mn-ea"/>
              <a:cs typeface="+mn-cs"/>
            </a:rPr>
            <a:t>残高は</a:t>
          </a:r>
          <a:r>
            <a:rPr kumimoji="1" lang="ja-JP" altLang="ja-JP" sz="1200">
              <a:solidFill>
                <a:schemeClr val="dk1"/>
              </a:solidFill>
              <a:effectLst/>
              <a:latin typeface="+mn-lt"/>
              <a:ea typeface="+mn-ea"/>
              <a:cs typeface="+mn-cs"/>
            </a:rPr>
            <a:t>増加した</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、着実に借金残高を減らしている。</a:t>
          </a:r>
          <a:endParaRPr lang="ja-JP" altLang="ja-JP" sz="1200">
            <a:effectLst/>
          </a:endParaRPr>
        </a:p>
        <a:p>
          <a:r>
            <a:rPr kumimoji="1" lang="ja-JP" altLang="ja-JP" sz="1200">
              <a:solidFill>
                <a:schemeClr val="dk1"/>
              </a:solidFill>
              <a:effectLst/>
              <a:latin typeface="+mn-lt"/>
              <a:ea typeface="+mn-ea"/>
              <a:cs typeface="+mn-cs"/>
            </a:rPr>
            <a:t>　職員の計画的な採用抑制などにより将来の退職手当負担見込額は減少している。</a:t>
          </a:r>
          <a:endParaRPr lang="ja-JP" altLang="ja-JP" sz="1200">
            <a:effectLst/>
          </a:endParaRPr>
        </a:p>
        <a:p>
          <a:r>
            <a:rPr kumimoji="1" lang="ja-JP" altLang="ja-JP" sz="1200">
              <a:solidFill>
                <a:schemeClr val="dk1"/>
              </a:solidFill>
              <a:effectLst/>
              <a:latin typeface="+mn-lt"/>
              <a:ea typeface="+mn-ea"/>
              <a:cs typeface="+mn-cs"/>
            </a:rPr>
            <a:t>　充当可能財源等については、財政調整基金のほかリニア中央新幹線まちづくり基金</a:t>
          </a:r>
          <a:r>
            <a:rPr kumimoji="1" lang="ja-JP" altLang="en-US" sz="1200">
              <a:solidFill>
                <a:schemeClr val="dk1"/>
              </a:solidFill>
              <a:effectLst/>
              <a:latin typeface="+mn-lt"/>
              <a:ea typeface="+mn-ea"/>
              <a:cs typeface="+mn-cs"/>
            </a:rPr>
            <a:t>や公共施設整備運営基金</a:t>
          </a:r>
          <a:r>
            <a:rPr kumimoji="1" lang="ja-JP" altLang="ja-JP" sz="1200">
              <a:solidFill>
                <a:schemeClr val="dk1"/>
              </a:solidFill>
              <a:effectLst/>
              <a:latin typeface="+mn-lt"/>
              <a:ea typeface="+mn-ea"/>
              <a:cs typeface="+mn-cs"/>
            </a:rPr>
            <a:t>等、将来の財政負担に備えた基金を計画的に積み立てており、充当可能基金が増加している。</a:t>
          </a:r>
          <a:endParaRPr lang="ja-JP" altLang="ja-JP" sz="1200">
            <a:effectLst/>
          </a:endParaRPr>
        </a:p>
        <a:p>
          <a:r>
            <a:rPr kumimoji="1" lang="ja-JP" altLang="ja-JP" sz="1200">
              <a:solidFill>
                <a:schemeClr val="dk1"/>
              </a:solidFill>
              <a:effectLst/>
              <a:latin typeface="+mn-lt"/>
              <a:ea typeface="+mn-ea"/>
              <a:cs typeface="+mn-cs"/>
            </a:rPr>
            <a:t>　基準財政需要額算入見込額については新たに算入対象となった起債よりも、償還が終了し、算入対象から外れる起債が多いことから減少している。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80,295
79,197
676.45
40,723,398
38,017,277
2,203,624
24,532,268
35,110,172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22.7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52.4</a:t>
          </a:r>
          <a:r>
            <a:rPr kumimoji="1" lang="ja-JP" altLang="ja-JP" sz="1100">
              <a:solidFill>
                <a:schemeClr val="dk1"/>
              </a:solidFill>
              <a:effectLst/>
              <a:latin typeface="+mn-lt"/>
              <a:ea typeface="+mn-ea"/>
              <a:cs typeface="+mn-cs"/>
            </a:rPr>
            <a:t>％であり、類似団体と比較して低い水準にあるものの、今後は公共施設の老朽化に伴う改修・更新への対策も必要となることから、中津川市公共施設等総合管理計画等に基づき施設の維持管理経費の削減や施設の民間移譲、統廃合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39158</xdr:rowOff>
    </xdr:from>
    <xdr:to>
      <xdr:col>3</xdr:col>
      <xdr:colOff>511175</xdr:colOff>
      <xdr:row>30</xdr:row>
      <xdr:rowOff>140758</xdr:rowOff>
    </xdr:to>
    <xdr:sp macro="" textlink="">
      <xdr:nvSpPr>
        <xdr:cNvPr id="77" name="円/楕円 76"/>
        <xdr:cNvSpPr/>
      </xdr:nvSpPr>
      <xdr:spPr>
        <a:xfrm>
          <a:off x="4000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27</xdr:row>
      <xdr:rowOff>159614</xdr:rowOff>
    </xdr:from>
    <xdr:ext cx="405111" cy="259045"/>
    <xdr:sp macro="" textlink="">
      <xdr:nvSpPr>
        <xdr:cNvPr id="78"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131885</xdr:rowOff>
    </xdr:from>
    <xdr:ext cx="405111" cy="259045"/>
    <xdr:sp macro="" textlink="">
      <xdr:nvSpPr>
        <xdr:cNvPr id="79" name="n_1mainValue有形固定資産減価償却率"/>
        <xdr:cNvSpPr txBox="1"/>
      </xdr:nvSpPr>
      <xdr:spPr>
        <a:xfrm>
          <a:off x="3836043"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中津川市定員適正化計画に基づき適正な定員管理に努め人件費の抑制を図るなど歳出削減に努める。また、公債費負担適正化計画に基づき借金残高を減少し、債務償還可能年数の短縮に取り組んでいく。</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80,295
79,197
676.45
40,723,398
38,017,277
2,203,624
24,532,268
35,110,172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139700</xdr:rowOff>
    </xdr:from>
    <xdr:to>
      <xdr:col>5</xdr:col>
      <xdr:colOff>409575</xdr:colOff>
      <xdr:row>39</xdr:row>
      <xdr:rowOff>69850</xdr:rowOff>
    </xdr:to>
    <xdr:sp macro="" textlink="">
      <xdr:nvSpPr>
        <xdr:cNvPr id="70" name="円/楕円 69"/>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60977</xdr:rowOff>
    </xdr:from>
    <xdr:ext cx="405111" cy="259045"/>
    <xdr:sp macro="" textlink="">
      <xdr:nvSpPr>
        <xdr:cNvPr id="72" name="n_1mainValue【道路】&#10;有形固定資産減価償却率"/>
        <xdr:cNvSpPr txBox="1"/>
      </xdr:nvSpPr>
      <xdr:spPr>
        <a:xfrm>
          <a:off x="3582043"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68986</xdr:rowOff>
    </xdr:from>
    <xdr:to>
      <xdr:col>14</xdr:col>
      <xdr:colOff>79375</xdr:colOff>
      <xdr:row>36</xdr:row>
      <xdr:rowOff>170586</xdr:rowOff>
    </xdr:to>
    <xdr:sp macro="" textlink="">
      <xdr:nvSpPr>
        <xdr:cNvPr id="109" name="円/楕円 108"/>
        <xdr:cNvSpPr/>
      </xdr:nvSpPr>
      <xdr:spPr>
        <a:xfrm>
          <a:off x="9588500" y="62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86847</xdr:rowOff>
    </xdr:from>
    <xdr:ext cx="534377" cy="259045"/>
    <xdr:sp macro="" textlink="">
      <xdr:nvSpPr>
        <xdr:cNvPr id="110" name="n_1aveValue【道路】&#10;一人当たり延長"/>
        <xdr:cNvSpPr txBox="1"/>
      </xdr:nvSpPr>
      <xdr:spPr>
        <a:xfrm>
          <a:off x="9359410" y="67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15663</xdr:rowOff>
    </xdr:from>
    <xdr:ext cx="534377" cy="259045"/>
    <xdr:sp macro="" textlink="">
      <xdr:nvSpPr>
        <xdr:cNvPr id="111" name="n_1mainValue【道路】&#10;一人当たり延長"/>
        <xdr:cNvSpPr txBox="1"/>
      </xdr:nvSpPr>
      <xdr:spPr>
        <a:xfrm>
          <a:off x="9359410" y="601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24.856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103505</xdr:rowOff>
    </xdr:from>
    <xdr:to>
      <xdr:col>5</xdr:col>
      <xdr:colOff>409575</xdr:colOff>
      <xdr:row>61</xdr:row>
      <xdr:rowOff>33655</xdr:rowOff>
    </xdr:to>
    <xdr:sp macro="" textlink="">
      <xdr:nvSpPr>
        <xdr:cNvPr id="149" name="円/楕円 148"/>
        <xdr:cNvSpPr/>
      </xdr:nvSpPr>
      <xdr:spPr>
        <a:xfrm>
          <a:off x="3746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4462</xdr:rowOff>
    </xdr:from>
    <xdr:ext cx="405111" cy="259045"/>
    <xdr:sp macro="" textlink="">
      <xdr:nvSpPr>
        <xdr:cNvPr id="150"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24782</xdr:rowOff>
    </xdr:from>
    <xdr:ext cx="405111" cy="259045"/>
    <xdr:sp macro="" textlink="">
      <xdr:nvSpPr>
        <xdr:cNvPr id="151" name="n_1mainValue【橋りょう・トンネル】&#10;有形固定資産減価償却率"/>
        <xdr:cNvSpPr txBox="1"/>
      </xdr:nvSpPr>
      <xdr:spPr>
        <a:xfrm>
          <a:off x="3582043"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121796</xdr:rowOff>
    </xdr:from>
    <xdr:to>
      <xdr:col>14</xdr:col>
      <xdr:colOff>79375</xdr:colOff>
      <xdr:row>59</xdr:row>
      <xdr:rowOff>51946</xdr:rowOff>
    </xdr:to>
    <xdr:sp macro="" textlink="">
      <xdr:nvSpPr>
        <xdr:cNvPr id="186" name="円/楕円 185"/>
        <xdr:cNvSpPr/>
      </xdr:nvSpPr>
      <xdr:spPr>
        <a:xfrm>
          <a:off x="9588500" y="1006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136355</xdr:rowOff>
    </xdr:from>
    <xdr:ext cx="599010" cy="259045"/>
    <xdr:sp macro="" textlink="">
      <xdr:nvSpPr>
        <xdr:cNvPr id="187" name="n_1aveValue【橋りょう・トンネル】&#10;一人当たり有形固定資産（償却資産）額"/>
        <xdr:cNvSpPr txBox="1"/>
      </xdr:nvSpPr>
      <xdr:spPr>
        <a:xfrm>
          <a:off x="9327094"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57</xdr:row>
      <xdr:rowOff>68473</xdr:rowOff>
    </xdr:from>
    <xdr:ext cx="599010" cy="259045"/>
    <xdr:sp macro="" textlink="">
      <xdr:nvSpPr>
        <xdr:cNvPr id="188" name="n_1mainValue【橋りょう・トンネル】&#10;一人当たり有形固定資産（償却資産）額"/>
        <xdr:cNvSpPr txBox="1"/>
      </xdr:nvSpPr>
      <xdr:spPr>
        <a:xfrm>
          <a:off x="9327094" y="9841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2539</xdr:rowOff>
    </xdr:from>
    <xdr:to>
      <xdr:col>5</xdr:col>
      <xdr:colOff>409575</xdr:colOff>
      <xdr:row>78</xdr:row>
      <xdr:rowOff>104139</xdr:rowOff>
    </xdr:to>
    <xdr:sp macro="" textlink="">
      <xdr:nvSpPr>
        <xdr:cNvPr id="225" name="円/楕円 224"/>
        <xdr:cNvSpPr/>
      </xdr:nvSpPr>
      <xdr:spPr>
        <a:xfrm>
          <a:off x="37465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40022</xdr:rowOff>
    </xdr:from>
    <xdr:ext cx="405111" cy="259045"/>
    <xdr:sp macro="" textlink="">
      <xdr:nvSpPr>
        <xdr:cNvPr id="226" name="n_1aveValue【公営住宅】&#10;有形固定資産減価償却率"/>
        <xdr:cNvSpPr txBox="1"/>
      </xdr:nvSpPr>
      <xdr:spPr>
        <a:xfrm>
          <a:off x="3582043" y="1375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120666</xdr:rowOff>
    </xdr:from>
    <xdr:ext cx="405111" cy="259045"/>
    <xdr:sp macro="" textlink="">
      <xdr:nvSpPr>
        <xdr:cNvPr id="227" name="n_1mainValue【公営住宅】&#10;有形固定資産減価償却率"/>
        <xdr:cNvSpPr txBox="1"/>
      </xdr:nvSpPr>
      <xdr:spPr>
        <a:xfrm>
          <a:off x="3582043"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92456</xdr:rowOff>
    </xdr:from>
    <xdr:to>
      <xdr:col>14</xdr:col>
      <xdr:colOff>79375</xdr:colOff>
      <xdr:row>83</xdr:row>
      <xdr:rowOff>22606</xdr:rowOff>
    </xdr:to>
    <xdr:sp macro="" textlink="">
      <xdr:nvSpPr>
        <xdr:cNvPr id="262" name="円/楕円 261"/>
        <xdr:cNvSpPr/>
      </xdr:nvSpPr>
      <xdr:spPr>
        <a:xfrm>
          <a:off x="9588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114316</xdr:rowOff>
    </xdr:from>
    <xdr:ext cx="469744" cy="259045"/>
    <xdr:sp macro="" textlink="">
      <xdr:nvSpPr>
        <xdr:cNvPr id="263" name="n_1aveValue【公営住宅】&#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39133</xdr:rowOff>
    </xdr:from>
    <xdr:ext cx="469744" cy="259045"/>
    <xdr:sp macro="" textlink="">
      <xdr:nvSpPr>
        <xdr:cNvPr id="264" name="n_1mainValue【公営住宅】&#10;一人当たり面積"/>
        <xdr:cNvSpPr txBox="1"/>
      </xdr:nvSpPr>
      <xdr:spPr>
        <a:xfrm>
          <a:off x="93917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0.635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128270</xdr:rowOff>
    </xdr:from>
    <xdr:to>
      <xdr:col>22</xdr:col>
      <xdr:colOff>415925</xdr:colOff>
      <xdr:row>35</xdr:row>
      <xdr:rowOff>58420</xdr:rowOff>
    </xdr:to>
    <xdr:sp macro="" textlink="">
      <xdr:nvSpPr>
        <xdr:cNvPr id="316" name="円/楕円 315"/>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74947</xdr:rowOff>
    </xdr:from>
    <xdr:ext cx="405111" cy="259045"/>
    <xdr:sp macro="" textlink="">
      <xdr:nvSpPr>
        <xdr:cNvPr id="318" name="n_1mainValue【認定こども園・幼稚園・保育所】&#10;有形固定資産減価償却率"/>
        <xdr:cNvSpPr txBox="1"/>
      </xdr:nvSpPr>
      <xdr:spPr>
        <a:xfrm>
          <a:off x="15266043"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116840</xdr:rowOff>
    </xdr:from>
    <xdr:to>
      <xdr:col>31</xdr:col>
      <xdr:colOff>85725</xdr:colOff>
      <xdr:row>37</xdr:row>
      <xdr:rowOff>46990</xdr:rowOff>
    </xdr:to>
    <xdr:sp macro="" textlink="">
      <xdr:nvSpPr>
        <xdr:cNvPr id="355" name="円/楕円 354"/>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45737</xdr:rowOff>
    </xdr:from>
    <xdr:ext cx="469744" cy="259045"/>
    <xdr:sp macro="" textlink="">
      <xdr:nvSpPr>
        <xdr:cNvPr id="356"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63517</xdr:rowOff>
    </xdr:from>
    <xdr:ext cx="469744" cy="259045"/>
    <xdr:sp macro="" textlink="">
      <xdr:nvSpPr>
        <xdr:cNvPr id="357"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109220</xdr:rowOff>
    </xdr:from>
    <xdr:to>
      <xdr:col>22</xdr:col>
      <xdr:colOff>415925</xdr:colOff>
      <xdr:row>59</xdr:row>
      <xdr:rowOff>39370</xdr:rowOff>
    </xdr:to>
    <xdr:sp macro="" textlink="">
      <xdr:nvSpPr>
        <xdr:cNvPr id="395" name="円/楕円 394"/>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6"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55897</xdr:rowOff>
    </xdr:from>
    <xdr:ext cx="405111" cy="259045"/>
    <xdr:sp macro="" textlink="">
      <xdr:nvSpPr>
        <xdr:cNvPr id="397" name="n_1mainValue【学校施設】&#10;有形固定資産減価償却率"/>
        <xdr:cNvSpPr txBox="1"/>
      </xdr:nvSpPr>
      <xdr:spPr>
        <a:xfrm>
          <a:off x="15266043"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163322</xdr:rowOff>
    </xdr:from>
    <xdr:to>
      <xdr:col>31</xdr:col>
      <xdr:colOff>85725</xdr:colOff>
      <xdr:row>58</xdr:row>
      <xdr:rowOff>93472</xdr:rowOff>
    </xdr:to>
    <xdr:sp macro="" textlink="">
      <xdr:nvSpPr>
        <xdr:cNvPr id="435" name="円/楕円 434"/>
        <xdr:cNvSpPr/>
      </xdr:nvSpPr>
      <xdr:spPr>
        <a:xfrm>
          <a:off x="21272500" y="993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114317</xdr:rowOff>
    </xdr:from>
    <xdr:ext cx="469744" cy="259045"/>
    <xdr:sp macro="" textlink="">
      <xdr:nvSpPr>
        <xdr:cNvPr id="43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109999</xdr:rowOff>
    </xdr:from>
    <xdr:ext cx="469744" cy="259045"/>
    <xdr:sp macro="" textlink="">
      <xdr:nvSpPr>
        <xdr:cNvPr id="437" name="n_1mainValue【学校施設】&#10;一人当たり面積"/>
        <xdr:cNvSpPr txBox="1"/>
      </xdr:nvSpPr>
      <xdr:spPr>
        <a:xfrm>
          <a:off x="21075727" y="971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83</xdr:row>
      <xdr:rowOff>19686</xdr:rowOff>
    </xdr:from>
    <xdr:to>
      <xdr:col>22</xdr:col>
      <xdr:colOff>415925</xdr:colOff>
      <xdr:row>83</xdr:row>
      <xdr:rowOff>121286</xdr:rowOff>
    </xdr:to>
    <xdr:sp macro="" textlink="">
      <xdr:nvSpPr>
        <xdr:cNvPr id="475" name="円/楕円 474"/>
        <xdr:cNvSpPr/>
      </xdr:nvSpPr>
      <xdr:spPr>
        <a:xfrm>
          <a:off x="15430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67327</xdr:rowOff>
    </xdr:from>
    <xdr:ext cx="405111" cy="259045"/>
    <xdr:sp macro="" textlink="">
      <xdr:nvSpPr>
        <xdr:cNvPr id="476"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112413</xdr:rowOff>
    </xdr:from>
    <xdr:ext cx="405111" cy="259045"/>
    <xdr:sp macro="" textlink="">
      <xdr:nvSpPr>
        <xdr:cNvPr id="477" name="n_1mainValue【児童館】&#10;有形固定資産減価償却率"/>
        <xdr:cNvSpPr txBox="1"/>
      </xdr:nvSpPr>
      <xdr:spPr>
        <a:xfrm>
          <a:off x="15266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90170</xdr:rowOff>
    </xdr:from>
    <xdr:to>
      <xdr:col>31</xdr:col>
      <xdr:colOff>85725</xdr:colOff>
      <xdr:row>84</xdr:row>
      <xdr:rowOff>20320</xdr:rowOff>
    </xdr:to>
    <xdr:sp macro="" textlink="">
      <xdr:nvSpPr>
        <xdr:cNvPr id="512" name="円/楕円 511"/>
        <xdr:cNvSpPr/>
      </xdr:nvSpPr>
      <xdr:spPr>
        <a:xfrm>
          <a:off x="2127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11447</xdr:rowOff>
    </xdr:from>
    <xdr:ext cx="469744" cy="259045"/>
    <xdr:sp macro="" textlink="">
      <xdr:nvSpPr>
        <xdr:cNvPr id="514" name="n_1mainValue【児童館】&#10;一人当たり面積"/>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10161</xdr:rowOff>
    </xdr:from>
    <xdr:to>
      <xdr:col>22</xdr:col>
      <xdr:colOff>415925</xdr:colOff>
      <xdr:row>103</xdr:row>
      <xdr:rowOff>111761</xdr:rowOff>
    </xdr:to>
    <xdr:sp macro="" textlink="">
      <xdr:nvSpPr>
        <xdr:cNvPr id="552" name="円/楕円 551"/>
        <xdr:cNvSpPr/>
      </xdr:nvSpPr>
      <xdr:spPr>
        <a:xfrm>
          <a:off x="15430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53"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128288</xdr:rowOff>
    </xdr:from>
    <xdr:ext cx="405111" cy="259045"/>
    <xdr:sp macro="" textlink="">
      <xdr:nvSpPr>
        <xdr:cNvPr id="554" name="n_1mainValue【公民館】&#10;有形固定資産減価償却率"/>
        <xdr:cNvSpPr txBox="1"/>
      </xdr:nvSpPr>
      <xdr:spPr>
        <a:xfrm>
          <a:off x="15266043"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158750</xdr:rowOff>
    </xdr:from>
    <xdr:to>
      <xdr:col>31</xdr:col>
      <xdr:colOff>85725</xdr:colOff>
      <xdr:row>103</xdr:row>
      <xdr:rowOff>88900</xdr:rowOff>
    </xdr:to>
    <xdr:sp macro="" textlink="">
      <xdr:nvSpPr>
        <xdr:cNvPr id="591" name="円/楕円 590"/>
        <xdr:cNvSpPr/>
      </xdr:nvSpPr>
      <xdr:spPr>
        <a:xfrm>
          <a:off x="21272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92"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105427</xdr:rowOff>
    </xdr:from>
    <xdr:ext cx="469744" cy="259045"/>
    <xdr:sp macro="" textlink="">
      <xdr:nvSpPr>
        <xdr:cNvPr id="593" name="n_1mainValue【公民館】&#10;一人当たり面積"/>
        <xdr:cNvSpPr txBox="1"/>
      </xdr:nvSpPr>
      <xdr:spPr>
        <a:xfrm>
          <a:off x="210757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類似団体と比較して特に有形固定資産減価償却率が高くなっている施設は、公営住宅、認定こども園・幼稚園・保育所、公民館である。</a:t>
          </a:r>
          <a:endParaRPr lang="ja-JP" altLang="ja-JP" sz="1400">
            <a:effectLst/>
          </a:endParaRPr>
        </a:p>
        <a:p>
          <a:r>
            <a:rPr kumimoji="1" lang="ja-JP" altLang="ja-JP" sz="1100">
              <a:solidFill>
                <a:schemeClr val="dk1"/>
              </a:solidFill>
              <a:effectLst/>
              <a:latin typeface="+mn-lt"/>
              <a:ea typeface="+mn-ea"/>
              <a:cs typeface="+mn-cs"/>
            </a:rPr>
            <a:t>　市有施設の半数以上が昭和</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年度にかけて建設されたものであり、特に公営住宅については、昭和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年代にかけて建設されたものが多く、有形固定資産減価償却率が高くなっている。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　今後は、市有財産（施設）運用管理マスタープランや公営住宅等長寿命化計画に基づき、施設の適切かつ計画的な維持保全と用途廃止を進めていく。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80,295
79,197
676.45
40,723,398
38,017,277
2,203,624
24,532,268
35,110,172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11992</xdr:rowOff>
    </xdr:from>
    <xdr:ext cx="405111" cy="259045"/>
    <xdr:sp macro="" textlink="">
      <xdr:nvSpPr>
        <xdr:cNvPr id="66"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85816</xdr:rowOff>
    </xdr:from>
    <xdr:to>
      <xdr:col>5</xdr:col>
      <xdr:colOff>409575</xdr:colOff>
      <xdr:row>39</xdr:row>
      <xdr:rowOff>15966</xdr:rowOff>
    </xdr:to>
    <xdr:sp macro="" textlink="">
      <xdr:nvSpPr>
        <xdr:cNvPr id="72" name="円/楕円 71"/>
        <xdr:cNvSpPr/>
      </xdr:nvSpPr>
      <xdr:spPr>
        <a:xfrm>
          <a:off x="37465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32493</xdr:rowOff>
    </xdr:from>
    <xdr:ext cx="405111" cy="259045"/>
    <xdr:sp macro="" textlink="">
      <xdr:nvSpPr>
        <xdr:cNvPr id="73" name="n_1mainValue【図書館】&#10;有形固定資産減価償却率"/>
        <xdr:cNvSpPr txBox="1"/>
      </xdr:nvSpPr>
      <xdr:spPr>
        <a:xfrm>
          <a:off x="3582043"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95250</xdr:rowOff>
    </xdr:from>
    <xdr:to>
      <xdr:col>14</xdr:col>
      <xdr:colOff>79375</xdr:colOff>
      <xdr:row>42</xdr:row>
      <xdr:rowOff>25400</xdr:rowOff>
    </xdr:to>
    <xdr:sp macro="" textlink="">
      <xdr:nvSpPr>
        <xdr:cNvPr id="111" name="円/楕円 110"/>
        <xdr:cNvSpPr/>
      </xdr:nvSpPr>
      <xdr:spPr>
        <a:xfrm>
          <a:off x="9588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16527</xdr:rowOff>
    </xdr:from>
    <xdr:ext cx="469744" cy="259045"/>
    <xdr:sp macro="" textlink="">
      <xdr:nvSpPr>
        <xdr:cNvPr id="112" name="n_1mainValue【図書館】&#10;一人当たり面積"/>
        <xdr:cNvSpPr txBox="1"/>
      </xdr:nvSpPr>
      <xdr:spPr>
        <a:xfrm>
          <a:off x="93917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154195</xdr:rowOff>
    </xdr:from>
    <xdr:ext cx="405111" cy="259045"/>
    <xdr:sp macro="" textlink="">
      <xdr:nvSpPr>
        <xdr:cNvPr id="143"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40640</xdr:rowOff>
    </xdr:from>
    <xdr:to>
      <xdr:col>5</xdr:col>
      <xdr:colOff>409575</xdr:colOff>
      <xdr:row>63</xdr:row>
      <xdr:rowOff>142240</xdr:rowOff>
    </xdr:to>
    <xdr:sp macro="" textlink="">
      <xdr:nvSpPr>
        <xdr:cNvPr id="149" name="円/楕円 148"/>
        <xdr:cNvSpPr/>
      </xdr:nvSpPr>
      <xdr:spPr>
        <a:xfrm>
          <a:off x="3746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133367</xdr:rowOff>
    </xdr:from>
    <xdr:ext cx="405111" cy="259045"/>
    <xdr:sp macro="" textlink="">
      <xdr:nvSpPr>
        <xdr:cNvPr id="150" name="n_1mainValue【体育館・プール】&#10;有形固定資産減価償却率"/>
        <xdr:cNvSpPr txBox="1"/>
      </xdr:nvSpPr>
      <xdr:spPr>
        <a:xfrm>
          <a:off x="3582043" y="1093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21590</xdr:rowOff>
    </xdr:from>
    <xdr:to>
      <xdr:col>14</xdr:col>
      <xdr:colOff>79375</xdr:colOff>
      <xdr:row>62</xdr:row>
      <xdr:rowOff>123190</xdr:rowOff>
    </xdr:to>
    <xdr:sp macro="" textlink="">
      <xdr:nvSpPr>
        <xdr:cNvPr id="188" name="円/楕円 187"/>
        <xdr:cNvSpPr/>
      </xdr:nvSpPr>
      <xdr:spPr>
        <a:xfrm>
          <a:off x="9588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114317</xdr:rowOff>
    </xdr:from>
    <xdr:ext cx="469744" cy="259045"/>
    <xdr:sp macro="" textlink="">
      <xdr:nvSpPr>
        <xdr:cNvPr id="189" name="n_1mainValue【体育館・プール】&#10;一人当たり面積"/>
        <xdr:cNvSpPr txBox="1"/>
      </xdr:nvSpPr>
      <xdr:spPr>
        <a:xfrm>
          <a:off x="93917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91457</xdr:rowOff>
    </xdr:from>
    <xdr:ext cx="405111" cy="259045"/>
    <xdr:sp macro="" textlink="">
      <xdr:nvSpPr>
        <xdr:cNvPr id="222"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154939</xdr:rowOff>
    </xdr:from>
    <xdr:to>
      <xdr:col>5</xdr:col>
      <xdr:colOff>409575</xdr:colOff>
      <xdr:row>82</xdr:row>
      <xdr:rowOff>85089</xdr:rowOff>
    </xdr:to>
    <xdr:sp macro="" textlink="">
      <xdr:nvSpPr>
        <xdr:cNvPr id="228" name="円/楕円 227"/>
        <xdr:cNvSpPr/>
      </xdr:nvSpPr>
      <xdr:spPr>
        <a:xfrm>
          <a:off x="3746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101616</xdr:rowOff>
    </xdr:from>
    <xdr:ext cx="405111" cy="259045"/>
    <xdr:sp macro="" textlink="">
      <xdr:nvSpPr>
        <xdr:cNvPr id="229" name="n_1mainValue【福祉施設】&#10;有形固定資産減価償却率"/>
        <xdr:cNvSpPr txBox="1"/>
      </xdr:nvSpPr>
      <xdr:spPr>
        <a:xfrm>
          <a:off x="3582043"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150586</xdr:rowOff>
    </xdr:from>
    <xdr:to>
      <xdr:col>14</xdr:col>
      <xdr:colOff>79375</xdr:colOff>
      <xdr:row>83</xdr:row>
      <xdr:rowOff>80736</xdr:rowOff>
    </xdr:to>
    <xdr:sp macro="" textlink="">
      <xdr:nvSpPr>
        <xdr:cNvPr id="269" name="円/楕円 268"/>
        <xdr:cNvSpPr/>
      </xdr:nvSpPr>
      <xdr:spPr>
        <a:xfrm>
          <a:off x="9588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97263</xdr:rowOff>
    </xdr:from>
    <xdr:ext cx="469744" cy="259045"/>
    <xdr:sp macro="" textlink="">
      <xdr:nvSpPr>
        <xdr:cNvPr id="270" name="n_1mainValue【福祉施設】&#10;一人当たり面積"/>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151147</xdr:rowOff>
    </xdr:from>
    <xdr:ext cx="405111" cy="259045"/>
    <xdr:sp macro="" textlink="">
      <xdr:nvSpPr>
        <xdr:cNvPr id="303"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71120</xdr:rowOff>
    </xdr:from>
    <xdr:to>
      <xdr:col>5</xdr:col>
      <xdr:colOff>409575</xdr:colOff>
      <xdr:row>107</xdr:row>
      <xdr:rowOff>1270</xdr:rowOff>
    </xdr:to>
    <xdr:sp macro="" textlink="">
      <xdr:nvSpPr>
        <xdr:cNvPr id="309" name="円/楕円 308"/>
        <xdr:cNvSpPr/>
      </xdr:nvSpPr>
      <xdr:spPr>
        <a:xfrm>
          <a:off x="3746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163847</xdr:rowOff>
    </xdr:from>
    <xdr:ext cx="405111" cy="259045"/>
    <xdr:sp macro="" textlink="">
      <xdr:nvSpPr>
        <xdr:cNvPr id="310" name="n_1mainValue【市民会館】&#10;有形固定資産減価償却率"/>
        <xdr:cNvSpPr txBox="1"/>
      </xdr:nvSpPr>
      <xdr:spPr>
        <a:xfrm>
          <a:off x="3582043" y="1833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34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20828</xdr:rowOff>
    </xdr:from>
    <xdr:to>
      <xdr:col>14</xdr:col>
      <xdr:colOff>79375</xdr:colOff>
      <xdr:row>104</xdr:row>
      <xdr:rowOff>122428</xdr:rowOff>
    </xdr:to>
    <xdr:sp macro="" textlink="">
      <xdr:nvSpPr>
        <xdr:cNvPr id="346" name="円/楕円 345"/>
        <xdr:cNvSpPr/>
      </xdr:nvSpPr>
      <xdr:spPr>
        <a:xfrm>
          <a:off x="9588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138955</xdr:rowOff>
    </xdr:from>
    <xdr:ext cx="469744" cy="259045"/>
    <xdr:sp macro="" textlink="">
      <xdr:nvSpPr>
        <xdr:cNvPr id="347" name="n_1mainValue【市民会館】&#10;一人当たり面積"/>
        <xdr:cNvSpPr txBox="1"/>
      </xdr:nvSpPr>
      <xdr:spPr>
        <a:xfrm>
          <a:off x="93917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0"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2540</xdr:rowOff>
    </xdr:from>
    <xdr:to>
      <xdr:col>22</xdr:col>
      <xdr:colOff>415925</xdr:colOff>
      <xdr:row>38</xdr:row>
      <xdr:rowOff>104140</xdr:rowOff>
    </xdr:to>
    <xdr:sp macro="" textlink="">
      <xdr:nvSpPr>
        <xdr:cNvPr id="386" name="円/楕円 385"/>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95267</xdr:rowOff>
    </xdr:from>
    <xdr:ext cx="405111" cy="259045"/>
    <xdr:sp macro="" textlink="">
      <xdr:nvSpPr>
        <xdr:cNvPr id="387" name="n_1mainValue【一般廃棄物処理施設】&#10;有形固定資産減価償却率"/>
        <xdr:cNvSpPr txBox="1"/>
      </xdr:nvSpPr>
      <xdr:spPr>
        <a:xfrm>
          <a:off x="15266043"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415" name="n_1aveValue【一般廃棄物処理施設】&#10;一人当たり有形固定資産（償却資産）額"/>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90660</xdr:rowOff>
    </xdr:from>
    <xdr:to>
      <xdr:col>31</xdr:col>
      <xdr:colOff>85725</xdr:colOff>
      <xdr:row>38</xdr:row>
      <xdr:rowOff>20810</xdr:rowOff>
    </xdr:to>
    <xdr:sp macro="" textlink="">
      <xdr:nvSpPr>
        <xdr:cNvPr id="421" name="円/楕円 420"/>
        <xdr:cNvSpPr/>
      </xdr:nvSpPr>
      <xdr:spPr>
        <a:xfrm>
          <a:off x="21272500" y="643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37337</xdr:rowOff>
    </xdr:from>
    <xdr:ext cx="534377" cy="259045"/>
    <xdr:sp macro="" textlink="">
      <xdr:nvSpPr>
        <xdr:cNvPr id="422" name="n_1mainValue【一般廃棄物処理施設】&#10;一人当たり有形固定資産（償却資産）額"/>
        <xdr:cNvSpPr txBox="1"/>
      </xdr:nvSpPr>
      <xdr:spPr>
        <a:xfrm>
          <a:off x="21043411" y="620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98,581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456"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92891</xdr:rowOff>
    </xdr:from>
    <xdr:to>
      <xdr:col>22</xdr:col>
      <xdr:colOff>415925</xdr:colOff>
      <xdr:row>62</xdr:row>
      <xdr:rowOff>23041</xdr:rowOff>
    </xdr:to>
    <xdr:sp macro="" textlink="">
      <xdr:nvSpPr>
        <xdr:cNvPr id="462" name="円/楕円 461"/>
        <xdr:cNvSpPr/>
      </xdr:nvSpPr>
      <xdr:spPr>
        <a:xfrm>
          <a:off x="15430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14168</xdr:rowOff>
    </xdr:from>
    <xdr:ext cx="405111" cy="259045"/>
    <xdr:sp macro="" textlink="">
      <xdr:nvSpPr>
        <xdr:cNvPr id="463" name="n_1mainValue【保健センター・保健所】&#10;有形固定資産減価償却率"/>
        <xdr:cNvSpPr txBox="1"/>
      </xdr:nvSpPr>
      <xdr:spPr>
        <a:xfrm>
          <a:off x="15266043"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95"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88900</xdr:rowOff>
    </xdr:from>
    <xdr:to>
      <xdr:col>31</xdr:col>
      <xdr:colOff>85725</xdr:colOff>
      <xdr:row>61</xdr:row>
      <xdr:rowOff>19050</xdr:rowOff>
    </xdr:to>
    <xdr:sp macro="" textlink="">
      <xdr:nvSpPr>
        <xdr:cNvPr id="501" name="円/楕円 500"/>
        <xdr:cNvSpPr/>
      </xdr:nvSpPr>
      <xdr:spPr>
        <a:xfrm>
          <a:off x="212725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35577</xdr:rowOff>
    </xdr:from>
    <xdr:ext cx="469744" cy="259045"/>
    <xdr:sp macro="" textlink="">
      <xdr:nvSpPr>
        <xdr:cNvPr id="502" name="n_1mainValue【保健センター・保健所】&#10;一人当たり面積"/>
        <xdr:cNvSpPr txBox="1"/>
      </xdr:nvSpPr>
      <xdr:spPr>
        <a:xfrm>
          <a:off x="21075727" y="1015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53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106172</xdr:rowOff>
    </xdr:from>
    <xdr:to>
      <xdr:col>22</xdr:col>
      <xdr:colOff>415925</xdr:colOff>
      <xdr:row>79</xdr:row>
      <xdr:rowOff>36322</xdr:rowOff>
    </xdr:to>
    <xdr:sp macro="" textlink="">
      <xdr:nvSpPr>
        <xdr:cNvPr id="539" name="円/楕円 538"/>
        <xdr:cNvSpPr/>
      </xdr:nvSpPr>
      <xdr:spPr>
        <a:xfrm>
          <a:off x="15430500" y="13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52849</xdr:rowOff>
    </xdr:from>
    <xdr:ext cx="405111" cy="259045"/>
    <xdr:sp macro="" textlink="">
      <xdr:nvSpPr>
        <xdr:cNvPr id="540" name="n_1mainValue【消防施設】&#10;有形固定資産減価償却率"/>
        <xdr:cNvSpPr txBox="1"/>
      </xdr:nvSpPr>
      <xdr:spPr>
        <a:xfrm>
          <a:off x="15266043" y="132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1" name="直線コネクタ 5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2" name="テキスト ボックス 5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3" name="直線コネクタ 5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4" name="テキスト ボックス 5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5" name="直線コネクタ 5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6" name="テキスト ボックス 5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7" name="直線コネクタ 5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8" name="テキスト ボックス 5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59" name="直線コネクタ 5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0" name="テキスト ボックス 5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60961</xdr:rowOff>
    </xdr:from>
    <xdr:to>
      <xdr:col>32</xdr:col>
      <xdr:colOff>186689</xdr:colOff>
      <xdr:row>86</xdr:row>
      <xdr:rowOff>30480</xdr:rowOff>
    </xdr:to>
    <xdr:cxnSp macro="">
      <xdr:nvCxnSpPr>
        <xdr:cNvPr id="564" name="直線コネクタ 563"/>
        <xdr:cNvCxnSpPr/>
      </xdr:nvCxnSpPr>
      <xdr:spPr>
        <a:xfrm flipV="1">
          <a:off x="22160864" y="13776961"/>
          <a:ext cx="0" cy="998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34307</xdr:rowOff>
    </xdr:from>
    <xdr:ext cx="469744" cy="259045"/>
    <xdr:sp macro="" textlink="">
      <xdr:nvSpPr>
        <xdr:cNvPr id="565" name="【消防施設】&#10;一人当たり面積最小値テキスト"/>
        <xdr:cNvSpPr txBox="1"/>
      </xdr:nvSpPr>
      <xdr:spPr>
        <a:xfrm>
          <a:off x="222504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30480</xdr:rowOff>
    </xdr:from>
    <xdr:to>
      <xdr:col>32</xdr:col>
      <xdr:colOff>276225</xdr:colOff>
      <xdr:row>86</xdr:row>
      <xdr:rowOff>30480</xdr:rowOff>
    </xdr:to>
    <xdr:cxnSp macro="">
      <xdr:nvCxnSpPr>
        <xdr:cNvPr id="566" name="直線コネクタ 565"/>
        <xdr:cNvCxnSpPr/>
      </xdr:nvCxnSpPr>
      <xdr:spPr>
        <a:xfrm>
          <a:off x="22072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79</xdr:row>
      <xdr:rowOff>7638</xdr:rowOff>
    </xdr:from>
    <xdr:ext cx="469744" cy="259045"/>
    <xdr:sp macro="" textlink="">
      <xdr:nvSpPr>
        <xdr:cNvPr id="567" name="【消防施設】&#10;一人当たり面積最大値テキスト"/>
        <xdr:cNvSpPr txBox="1"/>
      </xdr:nvSpPr>
      <xdr:spPr>
        <a:xfrm>
          <a:off x="22250400" y="1355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80</xdr:row>
      <xdr:rowOff>60961</xdr:rowOff>
    </xdr:from>
    <xdr:to>
      <xdr:col>32</xdr:col>
      <xdr:colOff>276225</xdr:colOff>
      <xdr:row>80</xdr:row>
      <xdr:rowOff>60961</xdr:rowOff>
    </xdr:to>
    <xdr:cxnSp macro="">
      <xdr:nvCxnSpPr>
        <xdr:cNvPr id="568" name="直線コネクタ 567"/>
        <xdr:cNvCxnSpPr/>
      </xdr:nvCxnSpPr>
      <xdr:spPr>
        <a:xfrm>
          <a:off x="22072600" y="1377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69" name="【消防施設】&#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70" name="フローチャート : 判断 56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93980</xdr:rowOff>
    </xdr:from>
    <xdr:to>
      <xdr:col>31</xdr:col>
      <xdr:colOff>85725</xdr:colOff>
      <xdr:row>83</xdr:row>
      <xdr:rowOff>24130</xdr:rowOff>
    </xdr:to>
    <xdr:sp macro="" textlink="">
      <xdr:nvSpPr>
        <xdr:cNvPr id="571" name="フローチャート : 判断 570"/>
        <xdr:cNvSpPr/>
      </xdr:nvSpPr>
      <xdr:spPr>
        <a:xfrm>
          <a:off x="21272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15257</xdr:rowOff>
    </xdr:from>
    <xdr:ext cx="469744" cy="259045"/>
    <xdr:sp macro="" textlink="">
      <xdr:nvSpPr>
        <xdr:cNvPr id="572" name="n_1aveValue【消防施設】&#10;一人当たり面積"/>
        <xdr:cNvSpPr txBox="1"/>
      </xdr:nvSpPr>
      <xdr:spPr>
        <a:xfrm>
          <a:off x="210757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78</xdr:row>
      <xdr:rowOff>147320</xdr:rowOff>
    </xdr:from>
    <xdr:to>
      <xdr:col>31</xdr:col>
      <xdr:colOff>85725</xdr:colOff>
      <xdr:row>79</xdr:row>
      <xdr:rowOff>77470</xdr:rowOff>
    </xdr:to>
    <xdr:sp macro="" textlink="">
      <xdr:nvSpPr>
        <xdr:cNvPr id="578" name="円/楕円 577"/>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93997</xdr:rowOff>
    </xdr:from>
    <xdr:ext cx="469744" cy="259045"/>
    <xdr:sp macro="" textlink="">
      <xdr:nvSpPr>
        <xdr:cNvPr id="579" name="n_1mainValue【消防施設】&#10;一人当たり面積"/>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0" name="テキスト ボックス 58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1" name="直線コネクタ 59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2" name="テキスト ボックス 59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3" name="直線コネクタ 59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4" name="テキスト ボックス 59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5" name="直線コネクタ 59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6" name="テキスト ボックス 59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7" name="直線コネクタ 59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8" name="テキスト ボックス 59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99" name="直線コネクタ 59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0" name="テキスト ボックス 59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4" name="直線コネクタ 603"/>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5"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6" name="直線コネクタ 605"/>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7"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08" name="直線コネクタ 607"/>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09"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0" name="フローチャート : 判断 609"/>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1" name="フローチャート : 判断 610"/>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165752</xdr:rowOff>
    </xdr:from>
    <xdr:ext cx="405111" cy="259045"/>
    <xdr:sp macro="" textlink="">
      <xdr:nvSpPr>
        <xdr:cNvPr id="612"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107314</xdr:rowOff>
    </xdr:from>
    <xdr:to>
      <xdr:col>22</xdr:col>
      <xdr:colOff>415925</xdr:colOff>
      <xdr:row>103</xdr:row>
      <xdr:rowOff>37464</xdr:rowOff>
    </xdr:to>
    <xdr:sp macro="" textlink="">
      <xdr:nvSpPr>
        <xdr:cNvPr id="618" name="円/楕円 617"/>
        <xdr:cNvSpPr/>
      </xdr:nvSpPr>
      <xdr:spPr>
        <a:xfrm>
          <a:off x="15430500" y="175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53991</xdr:rowOff>
    </xdr:from>
    <xdr:ext cx="405111" cy="259045"/>
    <xdr:sp macro="" textlink="">
      <xdr:nvSpPr>
        <xdr:cNvPr id="619" name="n_1mainValue【庁舎】&#10;有形固定資産減価償却率"/>
        <xdr:cNvSpPr txBox="1"/>
      </xdr:nvSpPr>
      <xdr:spPr>
        <a:xfrm>
          <a:off x="15266043"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8" name="テキスト ボックス 62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29" name="直線コネクタ 62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0" name="テキスト ボックス 62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1" name="直線コネクタ 6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2" name="テキスト ボックス 6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3" name="直線コネクタ 6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4" name="テキスト ボックス 6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5" name="直線コネクタ 6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6" name="テキスト ボックス 6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7" name="直線コネクタ 6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38" name="テキスト ボックス 6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39" name="直線コネクタ 6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0" name="テキスト ボックス 6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1" name="直線コネクタ 6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2" name="テキスト ボックス 6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3" name="直線コネクタ 6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4" name="テキスト ボックス 6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6" name="直線コネクタ 645"/>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7"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48" name="直線コネクタ 647"/>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49"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0" name="直線コネクタ 649"/>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1"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2" name="フローチャート : 判断 651"/>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3" name="フローチャート : 判断 652"/>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4"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152763</xdr:rowOff>
    </xdr:from>
    <xdr:to>
      <xdr:col>31</xdr:col>
      <xdr:colOff>85725</xdr:colOff>
      <xdr:row>107</xdr:row>
      <xdr:rowOff>82913</xdr:rowOff>
    </xdr:to>
    <xdr:sp macro="" textlink="">
      <xdr:nvSpPr>
        <xdr:cNvPr id="660" name="円/楕円 659"/>
        <xdr:cNvSpPr/>
      </xdr:nvSpPr>
      <xdr:spPr>
        <a:xfrm>
          <a:off x="2127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74040</xdr:rowOff>
    </xdr:from>
    <xdr:ext cx="469744" cy="259045"/>
    <xdr:sp macro="" textlink="">
      <xdr:nvSpPr>
        <xdr:cNvPr id="661" name="n_1main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類似団体と比較して特に有形固定資産減価償却率が高くなっている施設は、消防施設、庁舎である。</a:t>
          </a:r>
          <a:endParaRPr lang="ja-JP" altLang="ja-JP" sz="1400">
            <a:effectLst/>
          </a:endParaRPr>
        </a:p>
        <a:p>
          <a:r>
            <a:rPr kumimoji="1" lang="ja-JP" altLang="ja-JP" sz="1100">
              <a:solidFill>
                <a:schemeClr val="dk1"/>
              </a:solidFill>
              <a:effectLst/>
              <a:latin typeface="+mn-lt"/>
              <a:ea typeface="+mn-ea"/>
              <a:cs typeface="+mn-cs"/>
            </a:rPr>
            <a:t>　特に消防施設については、一人当たりのストック量も類似団体内平均を大きく上回っているが、平成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年に</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市町村が合併して現在の市域になったことによるものと推測される。</a:t>
          </a:r>
          <a:endParaRPr lang="ja-JP" altLang="ja-JP" sz="1400">
            <a:effectLst/>
          </a:endParaRPr>
        </a:p>
        <a:p>
          <a:r>
            <a:rPr kumimoji="1" lang="ja-JP" altLang="ja-JP" sz="1100">
              <a:solidFill>
                <a:schemeClr val="dk1"/>
              </a:solidFill>
              <a:effectLst/>
              <a:latin typeface="+mn-lt"/>
              <a:ea typeface="+mn-ea"/>
              <a:cs typeface="+mn-cs"/>
            </a:rPr>
            <a:t>　今後は、市有財産（施設）運用管理マスタープランに基づき、他用途施設との複合化による利便性と施設機能の向上、地域内での統廃合による効率的な施設配置を進めていく。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80,295
79,197
676.45
40,723,398
38,017,277
2,203,624
24,532,268
35,110,172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単年度の財政力指数（</a:t>
          </a:r>
          <a:r>
            <a:rPr kumimoji="1" lang="en-US" altLang="ja-JP" sz="1200">
              <a:latin typeface="ＭＳ Ｐゴシック"/>
            </a:rPr>
            <a:t>26</a:t>
          </a:r>
          <a:r>
            <a:rPr kumimoji="1" lang="ja-JP" altLang="en-US" sz="1200">
              <a:latin typeface="ＭＳ Ｐゴシック"/>
            </a:rPr>
            <a:t>年度</a:t>
          </a:r>
          <a:r>
            <a:rPr kumimoji="1" lang="en-US" altLang="ja-JP" sz="1200">
              <a:latin typeface="ＭＳ Ｐゴシック"/>
            </a:rPr>
            <a:t>0.499</a:t>
          </a:r>
          <a:r>
            <a:rPr kumimoji="1" lang="ja-JP" altLang="en-US" sz="1200">
              <a:latin typeface="ＭＳ Ｐゴシック"/>
            </a:rPr>
            <a:t>、</a:t>
          </a:r>
          <a:r>
            <a:rPr kumimoji="1" lang="en-US" altLang="ja-JP" sz="1200">
              <a:latin typeface="ＭＳ Ｐゴシック"/>
            </a:rPr>
            <a:t>27</a:t>
          </a:r>
          <a:r>
            <a:rPr kumimoji="1" lang="ja-JP" altLang="en-US" sz="1200">
              <a:latin typeface="ＭＳ Ｐゴシック"/>
            </a:rPr>
            <a:t>年度</a:t>
          </a:r>
          <a:r>
            <a:rPr kumimoji="1" lang="en-US" altLang="ja-JP" sz="1200">
              <a:latin typeface="ＭＳ Ｐゴシック"/>
            </a:rPr>
            <a:t>0.493</a:t>
          </a:r>
          <a:r>
            <a:rPr kumimoji="1" lang="ja-JP" altLang="en-US" sz="1200">
              <a:latin typeface="ＭＳ Ｐゴシック"/>
            </a:rPr>
            <a:t>、</a:t>
          </a:r>
          <a:r>
            <a:rPr kumimoji="1" lang="en-US" altLang="ja-JP" sz="1200">
              <a:latin typeface="ＭＳ Ｐゴシック"/>
            </a:rPr>
            <a:t>28</a:t>
          </a:r>
          <a:r>
            <a:rPr kumimoji="1" lang="ja-JP" altLang="en-US" sz="1200">
              <a:latin typeface="ＭＳ Ｐゴシック"/>
            </a:rPr>
            <a:t>年度</a:t>
          </a:r>
          <a:r>
            <a:rPr kumimoji="1" lang="en-US" altLang="ja-JP" sz="1200">
              <a:latin typeface="ＭＳ Ｐゴシック"/>
            </a:rPr>
            <a:t>0.488</a:t>
          </a:r>
          <a:r>
            <a:rPr kumimoji="1" lang="ja-JP" altLang="en-US" sz="1200">
              <a:latin typeface="ＭＳ Ｐゴシック"/>
            </a:rPr>
            <a:t>）</a:t>
          </a:r>
          <a:r>
            <a:rPr kumimoji="1" lang="ja-JP" altLang="ja-JP" sz="1100">
              <a:solidFill>
                <a:schemeClr val="dk1"/>
              </a:solidFill>
              <a:effectLst/>
              <a:latin typeface="+mn-lt"/>
              <a:ea typeface="+mn-ea"/>
              <a:cs typeface="+mn-cs"/>
            </a:rPr>
            <a:t>が減少</a:t>
          </a:r>
          <a:r>
            <a:rPr kumimoji="1" lang="ja-JP" altLang="en-US" sz="1200">
              <a:latin typeface="ＭＳ Ｐゴシック"/>
            </a:rPr>
            <a:t>したことにより、</a:t>
          </a:r>
          <a:r>
            <a:rPr kumimoji="1" lang="en-US" altLang="ja-JP" sz="1200">
              <a:latin typeface="ＭＳ Ｐゴシック"/>
            </a:rPr>
            <a:t>3</a:t>
          </a:r>
          <a:r>
            <a:rPr kumimoji="1" lang="ja-JP" altLang="en-US" sz="1200">
              <a:latin typeface="ＭＳ Ｐゴシック"/>
            </a:rPr>
            <a:t>年平均で</a:t>
          </a:r>
          <a:r>
            <a:rPr kumimoji="1" lang="en-US" altLang="ja-JP" sz="1200">
              <a:latin typeface="ＭＳ Ｐゴシック"/>
            </a:rPr>
            <a:t>0.01</a:t>
          </a:r>
          <a:r>
            <a:rPr kumimoji="1" lang="ja-JP" altLang="en-US" sz="1200">
              <a:latin typeface="ＭＳ Ｐゴシック"/>
            </a:rPr>
            <a:t>ポイントの減となった。単年度財政力指数の減少要因として、消費税増税に伴い地方消費税交付金が増加したことにより基準財政収入額が</a:t>
          </a:r>
          <a:r>
            <a:rPr kumimoji="1" lang="en-US" altLang="ja-JP" sz="1200">
              <a:latin typeface="ＭＳ Ｐゴシック"/>
            </a:rPr>
            <a:t>2.7</a:t>
          </a:r>
          <a:r>
            <a:rPr kumimoji="1" lang="ja-JP" altLang="en-US" sz="1200">
              <a:latin typeface="ＭＳ Ｐゴシック"/>
            </a:rPr>
            <a:t>％の増となったが、臨時財政対策債や合併特例債の償還金などによる公債費の増加により、基準財政需要額が</a:t>
          </a:r>
          <a:r>
            <a:rPr kumimoji="1" lang="en-US" altLang="ja-JP" sz="1200">
              <a:latin typeface="ＭＳ Ｐゴシック"/>
            </a:rPr>
            <a:t>3.6</a:t>
          </a:r>
          <a:r>
            <a:rPr kumimoji="1" lang="ja-JP" altLang="en-US" sz="1200">
              <a:latin typeface="ＭＳ Ｐゴシック"/>
            </a:rPr>
            <a:t>％の増となったためである。</a:t>
          </a:r>
          <a:endParaRPr kumimoji="1" lang="en-US" altLang="ja-JP" sz="1200">
            <a:latin typeface="ＭＳ Ｐゴシック"/>
          </a:endParaRPr>
        </a:p>
        <a:p>
          <a:r>
            <a:rPr kumimoji="1" lang="ja-JP" altLang="en-US" sz="1200">
              <a:latin typeface="ＭＳ Ｐゴシック"/>
            </a:rPr>
            <a:t>　今後とも移住定住施策により、人口の増加、企業誘致による雇用の増加を図り、市税などの自主財源を増加させる施策をより一層推進し、財政基盤の強化に努める。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130628</xdr:rowOff>
    </xdr:from>
    <xdr:to>
      <xdr:col>7</xdr:col>
      <xdr:colOff>152400</xdr:colOff>
      <xdr:row>44</xdr:row>
      <xdr:rowOff>147865</xdr:rowOff>
    </xdr:to>
    <xdr:cxnSp macro="">
      <xdr:nvCxnSpPr>
        <xdr:cNvPr id="70" name="直線コネクタ 69"/>
        <xdr:cNvCxnSpPr/>
      </xdr:nvCxnSpPr>
      <xdr:spPr>
        <a:xfrm>
          <a:off x="4114800" y="76744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130628</xdr:rowOff>
    </xdr:from>
    <xdr:to>
      <xdr:col>6</xdr:col>
      <xdr:colOff>0</xdr:colOff>
      <xdr:row>44</xdr:row>
      <xdr:rowOff>130628</xdr:rowOff>
    </xdr:to>
    <xdr:cxnSp macro="">
      <xdr:nvCxnSpPr>
        <xdr:cNvPr id="73" name="直線コネクタ 72"/>
        <xdr:cNvCxnSpPr/>
      </xdr:nvCxnSpPr>
      <xdr:spPr>
        <a:xfrm>
          <a:off x="3225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6" name="直線コネクタ 75"/>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52812</xdr:rowOff>
    </xdr:from>
    <xdr:ext cx="762000" cy="259045"/>
    <xdr:sp macro="" textlink="">
      <xdr:nvSpPr>
        <xdr:cNvPr id="78" name="テキスト ボックス 77"/>
        <xdr:cNvSpPr txBox="1"/>
      </xdr:nvSpPr>
      <xdr:spPr>
        <a:xfrm>
          <a:off x="2844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165100</xdr:rowOff>
    </xdr:to>
    <xdr:cxnSp macro="">
      <xdr:nvCxnSpPr>
        <xdr:cNvPr id="79" name="直線コネクタ 78"/>
        <xdr:cNvCxnSpPr/>
      </xdr:nvCxnSpPr>
      <xdr:spPr>
        <a:xfrm flipV="1">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9" name="円/楕円 88"/>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69142</xdr:rowOff>
    </xdr:from>
    <xdr:ext cx="762000" cy="259045"/>
    <xdr:sp macro="" textlink="">
      <xdr:nvSpPr>
        <xdr:cNvPr id="90" name="財政力該当値テキスト"/>
        <xdr:cNvSpPr txBox="1"/>
      </xdr:nvSpPr>
      <xdr:spPr>
        <a:xfrm>
          <a:off x="5041900" y="761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79828</xdr:rowOff>
    </xdr:from>
    <xdr:to>
      <xdr:col>6</xdr:col>
      <xdr:colOff>50800</xdr:colOff>
      <xdr:row>45</xdr:row>
      <xdr:rowOff>9978</xdr:rowOff>
    </xdr:to>
    <xdr:sp macro="" textlink="">
      <xdr:nvSpPr>
        <xdr:cNvPr id="91" name="円/楕円 90"/>
        <xdr:cNvSpPr/>
      </xdr:nvSpPr>
      <xdr:spPr>
        <a:xfrm>
          <a:off x="4064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166205</xdr:rowOff>
    </xdr:from>
    <xdr:ext cx="736600" cy="259045"/>
    <xdr:sp macro="" textlink="">
      <xdr:nvSpPr>
        <xdr:cNvPr id="92" name="テキスト ボックス 91"/>
        <xdr:cNvSpPr txBox="1"/>
      </xdr:nvSpPr>
      <xdr:spPr>
        <a:xfrm>
          <a:off x="3733800" y="771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3" name="円/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5" name="円/楕円 94"/>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6" name="テキスト ボックス 95"/>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7" name="円/楕円 96"/>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8" name="テキスト ボックス 97"/>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28</a:t>
          </a:r>
          <a:r>
            <a:rPr kumimoji="1" lang="ja-JP" altLang="en-US" sz="1200">
              <a:latin typeface="ＭＳ Ｐゴシック"/>
            </a:rPr>
            <a:t>年度においては前年度より</a:t>
          </a:r>
          <a:r>
            <a:rPr kumimoji="1" lang="en-US" altLang="ja-JP" sz="1200">
              <a:latin typeface="ＭＳ Ｐゴシック"/>
            </a:rPr>
            <a:t>4.4</a:t>
          </a:r>
          <a:r>
            <a:rPr kumimoji="1" lang="ja-JP" altLang="en-US" sz="1200">
              <a:latin typeface="ＭＳ Ｐゴシック"/>
            </a:rPr>
            <a:t>ポイント悪化したが、類似団体内平均を下回っている。</a:t>
          </a:r>
          <a:endParaRPr kumimoji="1" lang="en-US" altLang="ja-JP" sz="1200">
            <a:latin typeface="ＭＳ Ｐゴシック"/>
          </a:endParaRPr>
        </a:p>
        <a:p>
          <a:r>
            <a:rPr kumimoji="1" lang="ja-JP" altLang="en-US" sz="1200">
              <a:latin typeface="ＭＳ Ｐゴシック"/>
            </a:rPr>
            <a:t>　歳入面では合併後</a:t>
          </a:r>
          <a:r>
            <a:rPr kumimoji="1" lang="en-US" altLang="ja-JP" sz="1200">
              <a:latin typeface="ＭＳ Ｐゴシック"/>
            </a:rPr>
            <a:t>10</a:t>
          </a:r>
          <a:r>
            <a:rPr kumimoji="1" lang="ja-JP" altLang="en-US" sz="1200">
              <a:latin typeface="ＭＳ Ｐゴシック"/>
            </a:rPr>
            <a:t>年が経過し普通交付税の段階的縮減が始まったことにより臨時財政対策債を含む経常一般財源が減額となった。一方、歳出面では、公債費において元金据置期間を廃止したことにより新規借入分の元金償還と据置期間が終了し元金償還が始まった償還が重なったことにより増額となった。</a:t>
          </a:r>
          <a:endParaRPr kumimoji="1" lang="en-US" altLang="ja-JP" sz="1200">
            <a:latin typeface="ＭＳ Ｐゴシック"/>
          </a:endParaRPr>
        </a:p>
        <a:p>
          <a:r>
            <a:rPr kumimoji="1" lang="ja-JP" altLang="en-US" sz="1200">
              <a:latin typeface="ＭＳ Ｐゴシック"/>
            </a:rPr>
            <a:t>　今後も普通交付税の段階的縮減により経常一般財源は減額となることから、職員数の見直しや公共施設の統廃合など更なる行財政改革を推進する。</a:t>
          </a:r>
          <a:endParaRPr kumimoji="1" lang="en-US" altLang="ja-JP" sz="1200">
            <a:latin typeface="ＭＳ Ｐゴシック"/>
          </a:endParaRPr>
        </a:p>
        <a:p>
          <a:r>
            <a:rPr kumimoji="1" lang="ja-JP" altLang="en-US" sz="12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62</xdr:row>
      <xdr:rowOff>149013</xdr:rowOff>
    </xdr:to>
    <xdr:cxnSp macro="">
      <xdr:nvCxnSpPr>
        <xdr:cNvPr id="133" name="直線コネクタ 132"/>
        <xdr:cNvCxnSpPr/>
      </xdr:nvCxnSpPr>
      <xdr:spPr>
        <a:xfrm>
          <a:off x="4114800" y="10601960"/>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131445</xdr:rowOff>
    </xdr:from>
    <xdr:to>
      <xdr:col>6</xdr:col>
      <xdr:colOff>0</xdr:colOff>
      <xdr:row>61</xdr:row>
      <xdr:rowOff>143510</xdr:rowOff>
    </xdr:to>
    <xdr:cxnSp macro="">
      <xdr:nvCxnSpPr>
        <xdr:cNvPr id="136" name="直線コネクタ 135"/>
        <xdr:cNvCxnSpPr/>
      </xdr:nvCxnSpPr>
      <xdr:spPr>
        <a:xfrm>
          <a:off x="3225800" y="105898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79163</xdr:rowOff>
    </xdr:from>
    <xdr:to>
      <xdr:col>4</xdr:col>
      <xdr:colOff>482600</xdr:colOff>
      <xdr:row>61</xdr:row>
      <xdr:rowOff>131445</xdr:rowOff>
    </xdr:to>
    <xdr:cxnSp macro="">
      <xdr:nvCxnSpPr>
        <xdr:cNvPr id="139" name="直線コネクタ 138"/>
        <xdr:cNvCxnSpPr/>
      </xdr:nvCxnSpPr>
      <xdr:spPr>
        <a:xfrm>
          <a:off x="2336800" y="1053761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67962</xdr:rowOff>
    </xdr:from>
    <xdr:ext cx="762000" cy="259045"/>
    <xdr:sp macro="" textlink="">
      <xdr:nvSpPr>
        <xdr:cNvPr id="141" name="テキスト ボックス 140"/>
        <xdr:cNvSpPr txBox="1"/>
      </xdr:nvSpPr>
      <xdr:spPr>
        <a:xfrm>
          <a:off x="2844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79163</xdr:rowOff>
    </xdr:from>
    <xdr:to>
      <xdr:col>3</xdr:col>
      <xdr:colOff>279400</xdr:colOff>
      <xdr:row>61</xdr:row>
      <xdr:rowOff>123402</xdr:rowOff>
    </xdr:to>
    <xdr:cxnSp macro="">
      <xdr:nvCxnSpPr>
        <xdr:cNvPr id="142" name="直線コネクタ 141"/>
        <xdr:cNvCxnSpPr/>
      </xdr:nvCxnSpPr>
      <xdr:spPr>
        <a:xfrm flipV="1">
          <a:off x="1447800" y="1053761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52" name="円/楕円 151"/>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114740</xdr:rowOff>
    </xdr:from>
    <xdr:ext cx="762000" cy="259045"/>
    <xdr:sp macro="" textlink="">
      <xdr:nvSpPr>
        <xdr:cNvPr id="153"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4" name="円/楕円 153"/>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5" name="テキスト ボックス 154"/>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80645</xdr:rowOff>
    </xdr:from>
    <xdr:to>
      <xdr:col>4</xdr:col>
      <xdr:colOff>533400</xdr:colOff>
      <xdr:row>62</xdr:row>
      <xdr:rowOff>10795</xdr:rowOff>
    </xdr:to>
    <xdr:sp macro="" textlink="">
      <xdr:nvSpPr>
        <xdr:cNvPr id="156" name="円/楕円 155"/>
        <xdr:cNvSpPr/>
      </xdr:nvSpPr>
      <xdr:spPr>
        <a:xfrm>
          <a:off x="3175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20972</xdr:rowOff>
    </xdr:from>
    <xdr:ext cx="762000" cy="259045"/>
    <xdr:sp macro="" textlink="">
      <xdr:nvSpPr>
        <xdr:cNvPr id="157" name="テキスト ボックス 156"/>
        <xdr:cNvSpPr txBox="1"/>
      </xdr:nvSpPr>
      <xdr:spPr>
        <a:xfrm>
          <a:off x="2844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28363</xdr:rowOff>
    </xdr:from>
    <xdr:to>
      <xdr:col>3</xdr:col>
      <xdr:colOff>330200</xdr:colOff>
      <xdr:row>61</xdr:row>
      <xdr:rowOff>129963</xdr:rowOff>
    </xdr:to>
    <xdr:sp macro="" textlink="">
      <xdr:nvSpPr>
        <xdr:cNvPr id="158" name="円/楕円 157"/>
        <xdr:cNvSpPr/>
      </xdr:nvSpPr>
      <xdr:spPr>
        <a:xfrm>
          <a:off x="2286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140140</xdr:rowOff>
    </xdr:from>
    <xdr:ext cx="762000" cy="259045"/>
    <xdr:sp macro="" textlink="">
      <xdr:nvSpPr>
        <xdr:cNvPr id="159" name="テキスト ボックス 158"/>
        <xdr:cNvSpPr txBox="1"/>
      </xdr:nvSpPr>
      <xdr:spPr>
        <a:xfrm>
          <a:off x="1955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72602</xdr:rowOff>
    </xdr:from>
    <xdr:to>
      <xdr:col>2</xdr:col>
      <xdr:colOff>127000</xdr:colOff>
      <xdr:row>62</xdr:row>
      <xdr:rowOff>2752</xdr:rowOff>
    </xdr:to>
    <xdr:sp macro="" textlink="">
      <xdr:nvSpPr>
        <xdr:cNvPr id="160" name="円/楕円 159"/>
        <xdr:cNvSpPr/>
      </xdr:nvSpPr>
      <xdr:spPr>
        <a:xfrm>
          <a:off x="1397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12929</xdr:rowOff>
    </xdr:from>
    <xdr:ext cx="762000" cy="259045"/>
    <xdr:sp macro="" textlink="">
      <xdr:nvSpPr>
        <xdr:cNvPr id="161" name="テキスト ボックス 160"/>
        <xdr:cNvSpPr txBox="1"/>
      </xdr:nvSpPr>
      <xdr:spPr>
        <a:xfrm>
          <a:off x="1066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[146,190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年度の市町村合併により職員数（特別職と医療機関を除く）が類似団体よりも多い</a:t>
          </a:r>
          <a:r>
            <a:rPr kumimoji="1" lang="en-US" altLang="ja-JP" sz="1200">
              <a:solidFill>
                <a:schemeClr val="dk1"/>
              </a:solidFill>
              <a:effectLst/>
              <a:latin typeface="+mn-lt"/>
              <a:ea typeface="+mn-ea"/>
              <a:cs typeface="+mn-cs"/>
            </a:rPr>
            <a:t>1,086</a:t>
          </a:r>
          <a:r>
            <a:rPr kumimoji="1" lang="ja-JP" altLang="ja-JP" sz="1200">
              <a:solidFill>
                <a:schemeClr val="dk1"/>
              </a:solidFill>
              <a:effectLst/>
              <a:latin typeface="+mn-lt"/>
              <a:ea typeface="+mn-ea"/>
              <a:cs typeface="+mn-cs"/>
            </a:rPr>
            <a:t>人となったため、定員管理計画を策定し職員数削減に取り組んできた。その成果として、削減目標を達成し人件費の総額は減少しているものの、依然として類似団体よりも高い数値になっている。</a:t>
          </a:r>
          <a:endParaRPr lang="ja-JP" altLang="ja-JP" sz="1200">
            <a:effectLst/>
          </a:endParaRPr>
        </a:p>
        <a:p>
          <a:r>
            <a:rPr kumimoji="1" lang="ja-JP" altLang="ja-JP" sz="1200">
              <a:solidFill>
                <a:schemeClr val="dk1"/>
              </a:solidFill>
              <a:effectLst/>
              <a:latin typeface="+mn-lt"/>
              <a:ea typeface="+mn-ea"/>
              <a:cs typeface="+mn-cs"/>
            </a:rPr>
            <a:t>　今後についても、平成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年度当初までに職員数を</a:t>
          </a:r>
          <a:r>
            <a:rPr kumimoji="1" lang="en-US" altLang="ja-JP" sz="1200">
              <a:solidFill>
                <a:schemeClr val="dk1"/>
              </a:solidFill>
              <a:effectLst/>
              <a:latin typeface="+mn-lt"/>
              <a:ea typeface="+mn-ea"/>
              <a:cs typeface="+mn-cs"/>
            </a:rPr>
            <a:t>796</a:t>
          </a:r>
          <a:r>
            <a:rPr kumimoji="1" lang="ja-JP" altLang="ja-JP" sz="1200">
              <a:solidFill>
                <a:schemeClr val="dk1"/>
              </a:solidFill>
              <a:effectLst/>
              <a:latin typeface="+mn-lt"/>
              <a:ea typeface="+mn-ea"/>
              <a:cs typeface="+mn-cs"/>
            </a:rPr>
            <a:t>人とする</a:t>
          </a:r>
          <a:r>
            <a:rPr kumimoji="1" lang="ja-JP" altLang="en-US" sz="1200">
              <a:solidFill>
                <a:schemeClr val="dk1"/>
              </a:solidFill>
              <a:effectLst/>
              <a:latin typeface="+mn-lt"/>
              <a:ea typeface="+mn-ea"/>
              <a:cs typeface="+mn-cs"/>
            </a:rPr>
            <a:t>新たな</a:t>
          </a:r>
          <a:r>
            <a:rPr kumimoji="1" lang="ja-JP" altLang="ja-JP" sz="1200">
              <a:solidFill>
                <a:schemeClr val="dk1"/>
              </a:solidFill>
              <a:effectLst/>
              <a:latin typeface="+mn-lt"/>
              <a:ea typeface="+mn-ea"/>
              <a:cs typeface="+mn-cs"/>
            </a:rPr>
            <a:t>定員適正化計画を策定し</a:t>
          </a:r>
          <a:r>
            <a:rPr kumimoji="1" lang="ja-JP" altLang="en-US" sz="1200">
              <a:solidFill>
                <a:schemeClr val="dk1"/>
              </a:solidFill>
              <a:effectLst/>
              <a:latin typeface="+mn-lt"/>
              <a:ea typeface="+mn-ea"/>
              <a:cs typeface="+mn-cs"/>
            </a:rPr>
            <a:t>ており、</a:t>
          </a:r>
          <a:r>
            <a:rPr kumimoji="1" lang="ja-JP" altLang="ja-JP" sz="1200">
              <a:solidFill>
                <a:schemeClr val="dk1"/>
              </a:solidFill>
              <a:effectLst/>
              <a:latin typeface="+mn-lt"/>
              <a:ea typeface="+mn-ea"/>
              <a:cs typeface="+mn-cs"/>
            </a:rPr>
            <a:t>人件費の抑制に努めていく。</a:t>
          </a:r>
          <a:endParaRPr lang="ja-JP" altLang="ja-JP" sz="1200">
            <a:effectLst/>
          </a:endParaRPr>
        </a:p>
        <a:p>
          <a:r>
            <a:rPr kumimoji="1" lang="ja-JP" altLang="ja-JP" sz="1200">
              <a:solidFill>
                <a:schemeClr val="dk1"/>
              </a:solidFill>
              <a:effectLst/>
              <a:latin typeface="+mn-lt"/>
              <a:ea typeface="+mn-ea"/>
              <a:cs typeface="+mn-cs"/>
            </a:rPr>
            <a:t>　また、公共施設の統廃合などにより維持管理経費をはじめとした物件費についても抑制を図っていく。</a:t>
          </a:r>
          <a:endParaRPr lang="ja-JP" altLang="ja-JP" sz="1200">
            <a:effectLst/>
          </a:endParaRP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107733</xdr:rowOff>
    </xdr:from>
    <xdr:to>
      <xdr:col>7</xdr:col>
      <xdr:colOff>152400</xdr:colOff>
      <xdr:row>81</xdr:row>
      <xdr:rowOff>110933</xdr:rowOff>
    </xdr:to>
    <xdr:cxnSp macro="">
      <xdr:nvCxnSpPr>
        <xdr:cNvPr id="197" name="直線コネクタ 196"/>
        <xdr:cNvCxnSpPr/>
      </xdr:nvCxnSpPr>
      <xdr:spPr>
        <a:xfrm flipV="1">
          <a:off x="4114800" y="13995183"/>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110527</xdr:rowOff>
    </xdr:from>
    <xdr:to>
      <xdr:col>6</xdr:col>
      <xdr:colOff>0</xdr:colOff>
      <xdr:row>81</xdr:row>
      <xdr:rowOff>110933</xdr:rowOff>
    </xdr:to>
    <xdr:cxnSp macro="">
      <xdr:nvCxnSpPr>
        <xdr:cNvPr id="200" name="直線コネクタ 199"/>
        <xdr:cNvCxnSpPr/>
      </xdr:nvCxnSpPr>
      <xdr:spPr>
        <a:xfrm>
          <a:off x="3225800" y="13997977"/>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100647</xdr:rowOff>
    </xdr:from>
    <xdr:to>
      <xdr:col>4</xdr:col>
      <xdr:colOff>482600</xdr:colOff>
      <xdr:row>81</xdr:row>
      <xdr:rowOff>110527</xdr:rowOff>
    </xdr:to>
    <xdr:cxnSp macro="">
      <xdr:nvCxnSpPr>
        <xdr:cNvPr id="203" name="直線コネクタ 202"/>
        <xdr:cNvCxnSpPr/>
      </xdr:nvCxnSpPr>
      <xdr:spPr>
        <a:xfrm>
          <a:off x="2336800" y="13988097"/>
          <a:ext cx="889000" cy="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149555</xdr:rowOff>
    </xdr:from>
    <xdr:ext cx="762000" cy="259045"/>
    <xdr:sp macro="" textlink="">
      <xdr:nvSpPr>
        <xdr:cNvPr id="205" name="テキスト ボックス 204"/>
        <xdr:cNvSpPr txBox="1"/>
      </xdr:nvSpPr>
      <xdr:spPr>
        <a:xfrm>
          <a:off x="2844800" y="1369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100647</xdr:rowOff>
    </xdr:from>
    <xdr:to>
      <xdr:col>3</xdr:col>
      <xdr:colOff>279400</xdr:colOff>
      <xdr:row>81</xdr:row>
      <xdr:rowOff>101625</xdr:rowOff>
    </xdr:to>
    <xdr:cxnSp macro="">
      <xdr:nvCxnSpPr>
        <xdr:cNvPr id="206" name="直線コネクタ 205"/>
        <xdr:cNvCxnSpPr/>
      </xdr:nvCxnSpPr>
      <xdr:spPr>
        <a:xfrm flipV="1">
          <a:off x="1447800" y="13988097"/>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146314</xdr:rowOff>
    </xdr:from>
    <xdr:ext cx="762000" cy="259045"/>
    <xdr:sp macro="" textlink="">
      <xdr:nvSpPr>
        <xdr:cNvPr id="208" name="テキスト ボックス 207"/>
        <xdr:cNvSpPr txBox="1"/>
      </xdr:nvSpPr>
      <xdr:spPr>
        <a:xfrm>
          <a:off x="1955800" y="1369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56933</xdr:rowOff>
    </xdr:from>
    <xdr:to>
      <xdr:col>7</xdr:col>
      <xdr:colOff>203200</xdr:colOff>
      <xdr:row>81</xdr:row>
      <xdr:rowOff>158533</xdr:rowOff>
    </xdr:to>
    <xdr:sp macro="" textlink="">
      <xdr:nvSpPr>
        <xdr:cNvPr id="216" name="円/楕円 215"/>
        <xdr:cNvSpPr/>
      </xdr:nvSpPr>
      <xdr:spPr>
        <a:xfrm>
          <a:off x="4902200" y="139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105210</xdr:rowOff>
    </xdr:from>
    <xdr:ext cx="762000" cy="259045"/>
    <xdr:sp macro="" textlink="">
      <xdr:nvSpPr>
        <xdr:cNvPr id="217" name="人件費・物件費等の状況該当値テキスト"/>
        <xdr:cNvSpPr txBox="1"/>
      </xdr:nvSpPr>
      <xdr:spPr>
        <a:xfrm>
          <a:off x="5041900" y="1399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60133</xdr:rowOff>
    </xdr:from>
    <xdr:to>
      <xdr:col>6</xdr:col>
      <xdr:colOff>50800</xdr:colOff>
      <xdr:row>81</xdr:row>
      <xdr:rowOff>161733</xdr:rowOff>
    </xdr:to>
    <xdr:sp macro="" textlink="">
      <xdr:nvSpPr>
        <xdr:cNvPr id="218" name="円/楕円 217"/>
        <xdr:cNvSpPr/>
      </xdr:nvSpPr>
      <xdr:spPr>
        <a:xfrm>
          <a:off x="4064000" y="139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146510</xdr:rowOff>
    </xdr:from>
    <xdr:ext cx="736600" cy="259045"/>
    <xdr:sp macro="" textlink="">
      <xdr:nvSpPr>
        <xdr:cNvPr id="219" name="テキスト ボックス 218"/>
        <xdr:cNvSpPr txBox="1"/>
      </xdr:nvSpPr>
      <xdr:spPr>
        <a:xfrm>
          <a:off x="3733800" y="14033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59727</xdr:rowOff>
    </xdr:from>
    <xdr:to>
      <xdr:col>4</xdr:col>
      <xdr:colOff>533400</xdr:colOff>
      <xdr:row>81</xdr:row>
      <xdr:rowOff>161327</xdr:rowOff>
    </xdr:to>
    <xdr:sp macro="" textlink="">
      <xdr:nvSpPr>
        <xdr:cNvPr id="220" name="円/楕円 219"/>
        <xdr:cNvSpPr/>
      </xdr:nvSpPr>
      <xdr:spPr>
        <a:xfrm>
          <a:off x="3175000" y="1394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146104</xdr:rowOff>
    </xdr:from>
    <xdr:ext cx="762000" cy="259045"/>
    <xdr:sp macro="" textlink="">
      <xdr:nvSpPr>
        <xdr:cNvPr id="221" name="テキスト ボックス 220"/>
        <xdr:cNvSpPr txBox="1"/>
      </xdr:nvSpPr>
      <xdr:spPr>
        <a:xfrm>
          <a:off x="2844800" y="14033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147,811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49847</xdr:rowOff>
    </xdr:from>
    <xdr:to>
      <xdr:col>3</xdr:col>
      <xdr:colOff>330200</xdr:colOff>
      <xdr:row>81</xdr:row>
      <xdr:rowOff>151447</xdr:rowOff>
    </xdr:to>
    <xdr:sp macro="" textlink="">
      <xdr:nvSpPr>
        <xdr:cNvPr id="222" name="円/楕円 221"/>
        <xdr:cNvSpPr/>
      </xdr:nvSpPr>
      <xdr:spPr>
        <a:xfrm>
          <a:off x="2286000" y="139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136224</xdr:rowOff>
    </xdr:from>
    <xdr:ext cx="762000" cy="259045"/>
    <xdr:sp macro="" textlink="">
      <xdr:nvSpPr>
        <xdr:cNvPr id="223" name="テキスト ボックス 222"/>
        <xdr:cNvSpPr txBox="1"/>
      </xdr:nvSpPr>
      <xdr:spPr>
        <a:xfrm>
          <a:off x="1955800" y="14023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50825</xdr:rowOff>
    </xdr:from>
    <xdr:to>
      <xdr:col>2</xdr:col>
      <xdr:colOff>127000</xdr:colOff>
      <xdr:row>81</xdr:row>
      <xdr:rowOff>152425</xdr:rowOff>
    </xdr:to>
    <xdr:sp macro="" textlink="">
      <xdr:nvSpPr>
        <xdr:cNvPr id="224" name="円/楕円 223"/>
        <xdr:cNvSpPr/>
      </xdr:nvSpPr>
      <xdr:spPr>
        <a:xfrm>
          <a:off x="1397000" y="139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137202</xdr:rowOff>
    </xdr:from>
    <xdr:ext cx="762000" cy="259045"/>
    <xdr:sp macro="" textlink="">
      <xdr:nvSpPr>
        <xdr:cNvPr id="225" name="テキスト ボックス 224"/>
        <xdr:cNvSpPr txBox="1"/>
      </xdr:nvSpPr>
      <xdr:spPr>
        <a:xfrm>
          <a:off x="1066800" y="1402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東日本大震災関係による国の給与の変動に伴い、一時的にラスパイレス指数が急上昇したが、当市においても給与体系の見直しを行い、指数は</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を下回り、類似団体平均よりも良好である。</a:t>
          </a:r>
          <a:endParaRPr lang="ja-JP" altLang="ja-JP" sz="1200">
            <a:effectLst/>
          </a:endParaRPr>
        </a:p>
        <a:p>
          <a:r>
            <a:rPr kumimoji="1" lang="ja-JP" altLang="ja-JP" sz="1200">
              <a:solidFill>
                <a:schemeClr val="dk1"/>
              </a:solidFill>
              <a:effectLst/>
              <a:latin typeface="+mn-lt"/>
              <a:ea typeface="+mn-ea"/>
              <a:cs typeface="+mn-cs"/>
            </a:rPr>
            <a:t>　ただ</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、高年齢職員の占める割合が高い構造が続くため、</a:t>
          </a:r>
          <a:r>
            <a:rPr kumimoji="1" lang="en-US" altLang="ja-JP" sz="1200">
              <a:solidFill>
                <a:schemeClr val="dk1"/>
              </a:solidFill>
              <a:effectLst/>
              <a:latin typeface="+mn-lt"/>
              <a:ea typeface="+mn-ea"/>
              <a:cs typeface="+mn-cs"/>
            </a:rPr>
            <a:t>55</a:t>
          </a:r>
          <a:r>
            <a:rPr kumimoji="1" lang="ja-JP" altLang="ja-JP" sz="1200">
              <a:solidFill>
                <a:schemeClr val="dk1"/>
              </a:solidFill>
              <a:effectLst/>
              <a:latin typeface="+mn-lt"/>
              <a:ea typeface="+mn-ea"/>
              <a:cs typeface="+mn-cs"/>
            </a:rPr>
            <a:t>歳以上の職員の昇給抑制を引き続</a:t>
          </a:r>
          <a:r>
            <a:rPr kumimoji="1" lang="ja-JP" altLang="en-US" sz="1200">
              <a:solidFill>
                <a:schemeClr val="dk1"/>
              </a:solidFill>
              <a:effectLst/>
              <a:latin typeface="+mn-lt"/>
              <a:ea typeface="+mn-ea"/>
              <a:cs typeface="+mn-cs"/>
            </a:rPr>
            <a:t>き</a:t>
          </a:r>
          <a:r>
            <a:rPr kumimoji="1" lang="ja-JP" altLang="ja-JP" sz="1200">
              <a:solidFill>
                <a:schemeClr val="dk1"/>
              </a:solidFill>
              <a:effectLst/>
              <a:latin typeface="+mn-lt"/>
              <a:ea typeface="+mn-ea"/>
              <a:cs typeface="+mn-cs"/>
            </a:rPr>
            <a:t>実施するものの、指数は高</a:t>
          </a:r>
          <a:r>
            <a:rPr kumimoji="1" lang="ja-JP" altLang="en-US" sz="1200">
              <a:solidFill>
                <a:schemeClr val="dk1"/>
              </a:solidFill>
              <a:effectLst/>
              <a:latin typeface="+mn-lt"/>
              <a:ea typeface="+mn-ea"/>
              <a:cs typeface="+mn-cs"/>
            </a:rPr>
            <a:t>止まりす</a:t>
          </a:r>
          <a:r>
            <a:rPr kumimoji="1" lang="ja-JP" altLang="ja-JP" sz="1200">
              <a:solidFill>
                <a:schemeClr val="dk1"/>
              </a:solidFill>
              <a:effectLst/>
              <a:latin typeface="+mn-lt"/>
              <a:ea typeface="+mn-ea"/>
              <a:cs typeface="+mn-cs"/>
            </a:rPr>
            <a:t>ると考えられる。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55739</xdr:rowOff>
    </xdr:to>
    <xdr:cxnSp macro="">
      <xdr:nvCxnSpPr>
        <xdr:cNvPr id="259" name="直線コネクタ 258"/>
        <xdr:cNvCxnSpPr/>
      </xdr:nvCxnSpPr>
      <xdr:spPr>
        <a:xfrm>
          <a:off x="16179800" y="1444413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84</xdr:row>
      <xdr:rowOff>42334</xdr:rowOff>
    </xdr:to>
    <xdr:cxnSp macro="">
      <xdr:nvCxnSpPr>
        <xdr:cNvPr id="262" name="直線コネクタ 261"/>
        <xdr:cNvCxnSpPr/>
      </xdr:nvCxnSpPr>
      <xdr:spPr>
        <a:xfrm>
          <a:off x="15290800" y="1429667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83</xdr:row>
      <xdr:rowOff>93134</xdr:rowOff>
    </xdr:to>
    <xdr:cxnSp macro="">
      <xdr:nvCxnSpPr>
        <xdr:cNvPr id="265" name="直線コネクタ 264"/>
        <xdr:cNvCxnSpPr/>
      </xdr:nvCxnSpPr>
      <xdr:spPr>
        <a:xfrm flipV="1">
          <a:off x="14401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7" name="テキスト ボックス 266"/>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89</xdr:row>
      <xdr:rowOff>56445</xdr:rowOff>
    </xdr:to>
    <xdr:cxnSp macro="">
      <xdr:nvCxnSpPr>
        <xdr:cNvPr id="268" name="直線コネクタ 267"/>
        <xdr:cNvCxnSpPr/>
      </xdr:nvCxnSpPr>
      <xdr:spPr>
        <a:xfrm flipV="1">
          <a:off x="13512800" y="14323484"/>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0" name="テキスト ボックス 269"/>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2" name="テキスト ボックス 271"/>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8" name="円/楕円 277"/>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21466</xdr:rowOff>
    </xdr:from>
    <xdr:ext cx="762000" cy="259045"/>
    <xdr:sp macro="" textlink="">
      <xdr:nvSpPr>
        <xdr:cNvPr id="279"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80" name="円/楕円 279"/>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81" name="テキスト ボックス 280"/>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82" name="円/楕円 281"/>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127299</xdr:rowOff>
    </xdr:from>
    <xdr:ext cx="762000" cy="259045"/>
    <xdr:sp macro="" textlink="">
      <xdr:nvSpPr>
        <xdr:cNvPr id="283" name="テキスト ボックス 282"/>
        <xdr:cNvSpPr txBox="1"/>
      </xdr:nvSpPr>
      <xdr:spPr>
        <a:xfrm>
          <a:off x="14909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4" name="円/楕円 283"/>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154111</xdr:rowOff>
    </xdr:from>
    <xdr:ext cx="762000" cy="259045"/>
    <xdr:sp macro="" textlink="">
      <xdr:nvSpPr>
        <xdr:cNvPr id="285" name="テキスト ボックス 284"/>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5645</xdr:rowOff>
    </xdr:from>
    <xdr:to>
      <xdr:col>19</xdr:col>
      <xdr:colOff>533400</xdr:colOff>
      <xdr:row>89</xdr:row>
      <xdr:rowOff>107245</xdr:rowOff>
    </xdr:to>
    <xdr:sp macro="" textlink="">
      <xdr:nvSpPr>
        <xdr:cNvPr id="286" name="円/楕円 285"/>
        <xdr:cNvSpPr/>
      </xdr:nvSpPr>
      <xdr:spPr>
        <a:xfrm>
          <a:off x="13462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117422</xdr:rowOff>
    </xdr:from>
    <xdr:ext cx="762000" cy="259045"/>
    <xdr:sp macro="" textlink="">
      <xdr:nvSpPr>
        <xdr:cNvPr id="287" name="テキスト ボックス 286"/>
        <xdr:cNvSpPr txBox="1"/>
      </xdr:nvSpPr>
      <xdr:spPr>
        <a:xfrm>
          <a:off x="13131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年の市町村合併により職員数（特別職と医療機関を除く）が</a:t>
          </a:r>
          <a:r>
            <a:rPr kumimoji="1" lang="en-US" altLang="ja-JP" sz="1200">
              <a:solidFill>
                <a:schemeClr val="dk1"/>
              </a:solidFill>
              <a:effectLst/>
              <a:latin typeface="+mn-lt"/>
              <a:ea typeface="+mn-ea"/>
              <a:cs typeface="+mn-cs"/>
            </a:rPr>
            <a:t>1,086</a:t>
          </a:r>
          <a:r>
            <a:rPr kumimoji="1" lang="ja-JP" altLang="ja-JP" sz="1200">
              <a:solidFill>
                <a:schemeClr val="dk1"/>
              </a:solidFill>
              <a:effectLst/>
              <a:latin typeface="+mn-lt"/>
              <a:ea typeface="+mn-ea"/>
              <a:cs typeface="+mn-cs"/>
            </a:rPr>
            <a:t>人と大幅に増加したため、人口規模や産業構造から求められる新市の類型を基に、職員数（特別職と医療機関を除く）を</a:t>
          </a:r>
          <a:r>
            <a:rPr kumimoji="1" lang="en-US" altLang="ja-JP" sz="1200">
              <a:solidFill>
                <a:schemeClr val="dk1"/>
              </a:solidFill>
              <a:effectLst/>
              <a:latin typeface="+mn-lt"/>
              <a:ea typeface="+mn-ea"/>
              <a:cs typeface="+mn-cs"/>
            </a:rPr>
            <a:t>850</a:t>
          </a:r>
          <a:r>
            <a:rPr kumimoji="1" lang="ja-JP" altLang="ja-JP" sz="1200">
              <a:solidFill>
                <a:schemeClr val="dk1"/>
              </a:solidFill>
              <a:effectLst/>
              <a:latin typeface="+mn-lt"/>
              <a:ea typeface="+mn-ea"/>
              <a:cs typeface="+mn-cs"/>
            </a:rPr>
            <a:t>人とした定員管理計画を策定し、平成</a:t>
          </a:r>
          <a:r>
            <a:rPr kumimoji="1" lang="en-US" altLang="ja-JP" sz="1200">
              <a:solidFill>
                <a:schemeClr val="dk1"/>
              </a:solidFill>
              <a:effectLst/>
              <a:latin typeface="+mn-lt"/>
              <a:ea typeface="+mn-ea"/>
              <a:cs typeface="+mn-cs"/>
            </a:rPr>
            <a:t>22</a:t>
          </a:r>
          <a:r>
            <a:rPr kumimoji="1" lang="ja-JP" altLang="ja-JP" sz="1200">
              <a:solidFill>
                <a:schemeClr val="dk1"/>
              </a:solidFill>
              <a:effectLst/>
              <a:latin typeface="+mn-lt"/>
              <a:ea typeface="+mn-ea"/>
              <a:cs typeface="+mn-cs"/>
            </a:rPr>
            <a:t>年度末までに</a:t>
          </a:r>
          <a:r>
            <a:rPr kumimoji="1" lang="en-US" altLang="ja-JP" sz="1200">
              <a:solidFill>
                <a:schemeClr val="dk1"/>
              </a:solidFill>
              <a:effectLst/>
              <a:latin typeface="+mn-lt"/>
              <a:ea typeface="+mn-ea"/>
              <a:cs typeface="+mn-cs"/>
            </a:rPr>
            <a:t>850</a:t>
          </a:r>
          <a:r>
            <a:rPr kumimoji="1" lang="ja-JP" altLang="ja-JP" sz="1200">
              <a:solidFill>
                <a:schemeClr val="dk1"/>
              </a:solidFill>
              <a:effectLst/>
              <a:latin typeface="+mn-lt"/>
              <a:ea typeface="+mn-ea"/>
              <a:cs typeface="+mn-cs"/>
            </a:rPr>
            <a:t>人体制を実現した。</a:t>
          </a:r>
          <a:endParaRPr lang="ja-JP" altLang="ja-JP" sz="1200">
            <a:effectLst/>
          </a:endParaRPr>
        </a:p>
        <a:p>
          <a:r>
            <a:rPr kumimoji="1" lang="ja-JP" altLang="ja-JP" sz="1200">
              <a:solidFill>
                <a:schemeClr val="dk1"/>
              </a:solidFill>
              <a:effectLst/>
              <a:latin typeface="+mn-lt"/>
              <a:ea typeface="+mn-ea"/>
              <a:cs typeface="+mn-cs"/>
            </a:rPr>
            <a:t>　更なる削減のため、職員数を平成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年度当初までに</a:t>
          </a:r>
          <a:r>
            <a:rPr kumimoji="1" lang="en-US" altLang="ja-JP" sz="1200">
              <a:solidFill>
                <a:schemeClr val="dk1"/>
              </a:solidFill>
              <a:effectLst/>
              <a:latin typeface="+mn-lt"/>
              <a:ea typeface="+mn-ea"/>
              <a:cs typeface="+mn-cs"/>
            </a:rPr>
            <a:t>796</a:t>
          </a:r>
          <a:r>
            <a:rPr kumimoji="1" lang="ja-JP" altLang="ja-JP" sz="1200">
              <a:solidFill>
                <a:schemeClr val="dk1"/>
              </a:solidFill>
              <a:effectLst/>
              <a:latin typeface="+mn-lt"/>
              <a:ea typeface="+mn-ea"/>
              <a:cs typeface="+mn-cs"/>
            </a:rPr>
            <a:t>人とする定員適正化計画を策定し</a:t>
          </a:r>
          <a:r>
            <a:rPr kumimoji="1" lang="ja-JP" altLang="en-US" sz="1200">
              <a:solidFill>
                <a:schemeClr val="dk1"/>
              </a:solidFill>
              <a:effectLst/>
              <a:latin typeface="+mn-lt"/>
              <a:ea typeface="+mn-ea"/>
              <a:cs typeface="+mn-cs"/>
            </a:rPr>
            <a:t>ており</a:t>
          </a:r>
          <a:r>
            <a:rPr kumimoji="1" lang="ja-JP" altLang="ja-JP" sz="1200">
              <a:solidFill>
                <a:schemeClr val="dk1"/>
              </a:solidFill>
              <a:effectLst/>
              <a:latin typeface="+mn-lt"/>
              <a:ea typeface="+mn-ea"/>
              <a:cs typeface="+mn-cs"/>
            </a:rPr>
            <a:t>、引き続き適正な定員管理に努める。</a:t>
          </a:r>
          <a:endParaRPr lang="ja-JP" altLang="ja-JP" sz="1200">
            <a:effectLst/>
          </a:endParaRPr>
        </a:p>
        <a:p>
          <a:r>
            <a:rPr kumimoji="1" lang="ja-JP" altLang="ja-JP" sz="1200">
              <a:solidFill>
                <a:schemeClr val="dk1"/>
              </a:solidFill>
              <a:effectLst/>
              <a:latin typeface="+mn-lt"/>
              <a:ea typeface="+mn-ea"/>
              <a:cs typeface="+mn-cs"/>
            </a:rPr>
            <a:t>　ただ</a:t>
          </a:r>
          <a:r>
            <a:rPr kumimoji="1" lang="ja-JP" altLang="en-US" sz="1200">
              <a:solidFill>
                <a:schemeClr val="dk1"/>
              </a:solidFill>
              <a:effectLst/>
              <a:latin typeface="+mn-lt"/>
              <a:ea typeface="+mn-ea"/>
              <a:cs typeface="+mn-cs"/>
            </a:rPr>
            <a:t>し、</a:t>
          </a:r>
          <a:r>
            <a:rPr kumimoji="1" lang="ja-JP" altLang="ja-JP" sz="1200">
              <a:solidFill>
                <a:schemeClr val="dk1"/>
              </a:solidFill>
              <a:effectLst/>
              <a:latin typeface="+mn-lt"/>
              <a:ea typeface="+mn-ea"/>
              <a:cs typeface="+mn-cs"/>
            </a:rPr>
            <a:t>県内６番目という広い市域をカバーするためには各地域ごとに職員配置が必要であり、平均に比べ高止まりすることもやむを得ない面がある。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59479</xdr:rowOff>
    </xdr:from>
    <xdr:to>
      <xdr:col>24</xdr:col>
      <xdr:colOff>558800</xdr:colOff>
      <xdr:row>64</xdr:row>
      <xdr:rowOff>107738</xdr:rowOff>
    </xdr:to>
    <xdr:cxnSp macro="">
      <xdr:nvCxnSpPr>
        <xdr:cNvPr id="322" name="直線コネクタ 321"/>
        <xdr:cNvCxnSpPr/>
      </xdr:nvCxnSpPr>
      <xdr:spPr>
        <a:xfrm>
          <a:off x="16179800" y="11032279"/>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49424</xdr:rowOff>
    </xdr:from>
    <xdr:to>
      <xdr:col>23</xdr:col>
      <xdr:colOff>406400</xdr:colOff>
      <xdr:row>64</xdr:row>
      <xdr:rowOff>59479</xdr:rowOff>
    </xdr:to>
    <xdr:cxnSp macro="">
      <xdr:nvCxnSpPr>
        <xdr:cNvPr id="325" name="直線コネクタ 324"/>
        <xdr:cNvCxnSpPr/>
      </xdr:nvCxnSpPr>
      <xdr:spPr>
        <a:xfrm>
          <a:off x="15290800" y="1102222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6" name="フローチャート : 判断 325"/>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7" name="テキスト ボックス 326"/>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45403</xdr:rowOff>
    </xdr:from>
    <xdr:to>
      <xdr:col>22</xdr:col>
      <xdr:colOff>203200</xdr:colOff>
      <xdr:row>64</xdr:row>
      <xdr:rowOff>49424</xdr:rowOff>
    </xdr:to>
    <xdr:cxnSp macro="">
      <xdr:nvCxnSpPr>
        <xdr:cNvPr id="328" name="直線コネクタ 327"/>
        <xdr:cNvCxnSpPr/>
      </xdr:nvCxnSpPr>
      <xdr:spPr>
        <a:xfrm>
          <a:off x="14401800" y="110182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0" name="テキスト ボックス 329"/>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45403</xdr:rowOff>
    </xdr:from>
    <xdr:to>
      <xdr:col>21</xdr:col>
      <xdr:colOff>0</xdr:colOff>
      <xdr:row>64</xdr:row>
      <xdr:rowOff>53446</xdr:rowOff>
    </xdr:to>
    <xdr:cxnSp macro="">
      <xdr:nvCxnSpPr>
        <xdr:cNvPr id="331" name="直線コネクタ 330"/>
        <xdr:cNvCxnSpPr/>
      </xdr:nvCxnSpPr>
      <xdr:spPr>
        <a:xfrm flipV="1">
          <a:off x="13512800" y="110182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3" name="テキスト ボックス 332"/>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5" name="テキスト ボックス 334"/>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56938</xdr:rowOff>
    </xdr:from>
    <xdr:to>
      <xdr:col>24</xdr:col>
      <xdr:colOff>609600</xdr:colOff>
      <xdr:row>64</xdr:row>
      <xdr:rowOff>158538</xdr:rowOff>
    </xdr:to>
    <xdr:sp macro="" textlink="">
      <xdr:nvSpPr>
        <xdr:cNvPr id="341" name="円/楕円 340"/>
        <xdr:cNvSpPr/>
      </xdr:nvSpPr>
      <xdr:spPr>
        <a:xfrm>
          <a:off x="16967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29015</xdr:rowOff>
    </xdr:from>
    <xdr:ext cx="762000" cy="259045"/>
    <xdr:sp macro="" textlink="">
      <xdr:nvSpPr>
        <xdr:cNvPr id="342" name="定員管理の状況該当値テキスト"/>
        <xdr:cNvSpPr txBox="1"/>
      </xdr:nvSpPr>
      <xdr:spPr>
        <a:xfrm>
          <a:off x="17106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8679</xdr:rowOff>
    </xdr:from>
    <xdr:to>
      <xdr:col>23</xdr:col>
      <xdr:colOff>457200</xdr:colOff>
      <xdr:row>64</xdr:row>
      <xdr:rowOff>110279</xdr:rowOff>
    </xdr:to>
    <xdr:sp macro="" textlink="">
      <xdr:nvSpPr>
        <xdr:cNvPr id="343" name="円/楕円 342"/>
        <xdr:cNvSpPr/>
      </xdr:nvSpPr>
      <xdr:spPr>
        <a:xfrm>
          <a:off x="16129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95056</xdr:rowOff>
    </xdr:from>
    <xdr:ext cx="736600" cy="259045"/>
    <xdr:sp macro="" textlink="">
      <xdr:nvSpPr>
        <xdr:cNvPr id="344" name="テキスト ボックス 343"/>
        <xdr:cNvSpPr txBox="1"/>
      </xdr:nvSpPr>
      <xdr:spPr>
        <a:xfrm>
          <a:off x="15798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170074</xdr:rowOff>
    </xdr:from>
    <xdr:to>
      <xdr:col>22</xdr:col>
      <xdr:colOff>254000</xdr:colOff>
      <xdr:row>64</xdr:row>
      <xdr:rowOff>100224</xdr:rowOff>
    </xdr:to>
    <xdr:sp macro="" textlink="">
      <xdr:nvSpPr>
        <xdr:cNvPr id="345" name="円/楕円 344"/>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85001</xdr:rowOff>
    </xdr:from>
    <xdr:ext cx="762000" cy="259045"/>
    <xdr:sp macro="" textlink="">
      <xdr:nvSpPr>
        <xdr:cNvPr id="346" name="テキスト ボックス 345"/>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166053</xdr:rowOff>
    </xdr:from>
    <xdr:to>
      <xdr:col>21</xdr:col>
      <xdr:colOff>50800</xdr:colOff>
      <xdr:row>64</xdr:row>
      <xdr:rowOff>96203</xdr:rowOff>
    </xdr:to>
    <xdr:sp macro="" textlink="">
      <xdr:nvSpPr>
        <xdr:cNvPr id="347" name="円/楕円 346"/>
        <xdr:cNvSpPr/>
      </xdr:nvSpPr>
      <xdr:spPr>
        <a:xfrm>
          <a:off x="14351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80980</xdr:rowOff>
    </xdr:from>
    <xdr:ext cx="762000" cy="259045"/>
    <xdr:sp macro="" textlink="">
      <xdr:nvSpPr>
        <xdr:cNvPr id="348" name="テキスト ボックス 347"/>
        <xdr:cNvSpPr txBox="1"/>
      </xdr:nvSpPr>
      <xdr:spPr>
        <a:xfrm>
          <a:off x="14020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2646</xdr:rowOff>
    </xdr:from>
    <xdr:to>
      <xdr:col>19</xdr:col>
      <xdr:colOff>533400</xdr:colOff>
      <xdr:row>64</xdr:row>
      <xdr:rowOff>104246</xdr:rowOff>
    </xdr:to>
    <xdr:sp macro="" textlink="">
      <xdr:nvSpPr>
        <xdr:cNvPr id="349" name="円/楕円 348"/>
        <xdr:cNvSpPr/>
      </xdr:nvSpPr>
      <xdr:spPr>
        <a:xfrm>
          <a:off x="13462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89023</xdr:rowOff>
    </xdr:from>
    <xdr:ext cx="762000" cy="259045"/>
    <xdr:sp macro="" textlink="">
      <xdr:nvSpPr>
        <xdr:cNvPr id="350" name="テキスト ボックス 349"/>
        <xdr:cNvSpPr txBox="1"/>
      </xdr:nvSpPr>
      <xdr:spPr>
        <a:xfrm>
          <a:off x="13131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a:t>
          </a:r>
          <a:r>
            <a:rPr kumimoji="1" lang="ja-JP" altLang="ja-JP" sz="1200">
              <a:solidFill>
                <a:schemeClr val="dk1"/>
              </a:solidFill>
              <a:effectLst/>
              <a:latin typeface="+mn-lt"/>
              <a:ea typeface="+mn-ea"/>
              <a:cs typeface="+mn-cs"/>
            </a:rPr>
            <a:t>公債費負担適正化計画の「返す以上に借りない」を原則として新たな借金を抑制し、</a:t>
          </a:r>
          <a:r>
            <a:rPr kumimoji="1" lang="ja-JP" altLang="en-US" sz="1200">
              <a:solidFill>
                <a:schemeClr val="dk1"/>
              </a:solidFill>
              <a:effectLst/>
              <a:latin typeface="+mn-lt"/>
              <a:ea typeface="+mn-ea"/>
              <a:cs typeface="+mn-cs"/>
            </a:rPr>
            <a:t>元利償還金は</a:t>
          </a:r>
          <a:r>
            <a:rPr kumimoji="1" lang="ja-JP" altLang="ja-JP" sz="1200">
              <a:solidFill>
                <a:schemeClr val="dk1"/>
              </a:solidFill>
              <a:effectLst/>
              <a:latin typeface="+mn-lt"/>
              <a:ea typeface="+mn-ea"/>
              <a:cs typeface="+mn-cs"/>
            </a:rPr>
            <a:t>減少していたが、</a:t>
          </a:r>
          <a:r>
            <a:rPr kumimoji="1" lang="ja-JP" altLang="en-US" sz="1200">
              <a:solidFill>
                <a:schemeClr val="dk1"/>
              </a:solidFill>
              <a:effectLst/>
              <a:latin typeface="+mn-lt"/>
              <a:ea typeface="+mn-ea"/>
              <a:cs typeface="+mn-cs"/>
            </a:rPr>
            <a:t>平成</a:t>
          </a:r>
          <a:r>
            <a:rPr kumimoji="1" lang="en-US" altLang="ja-JP" sz="1200">
              <a:latin typeface="ＭＳ Ｐゴシック"/>
            </a:rPr>
            <a:t>26</a:t>
          </a:r>
          <a:r>
            <a:rPr kumimoji="1" lang="ja-JP" altLang="en-US" sz="1200">
              <a:latin typeface="ＭＳ Ｐゴシック"/>
            </a:rPr>
            <a:t>年度に借入を行った地域振興基金造成分の元利償還が始まったことで一時的に増加に転じたことと、</a:t>
          </a:r>
          <a:r>
            <a:rPr kumimoji="1" lang="ja-JP" altLang="ja-JP" sz="1200">
              <a:solidFill>
                <a:schemeClr val="dk1"/>
              </a:solidFill>
              <a:effectLst/>
              <a:latin typeface="+mn-lt"/>
              <a:ea typeface="+mn-ea"/>
              <a:cs typeface="+mn-cs"/>
            </a:rPr>
            <a:t>病院事業会計に対して資金不足の解消のため特別繰出を行ったこと</a:t>
          </a:r>
          <a:r>
            <a:rPr kumimoji="1" lang="ja-JP" altLang="en-US" sz="1200">
              <a:solidFill>
                <a:schemeClr val="dk1"/>
              </a:solidFill>
              <a:effectLst/>
              <a:latin typeface="+mn-lt"/>
              <a:ea typeface="+mn-ea"/>
              <a:cs typeface="+mn-cs"/>
            </a:rPr>
            <a:t>に</a:t>
          </a:r>
          <a:r>
            <a:rPr kumimoji="1" lang="ja-JP" altLang="ja-JP" sz="1200">
              <a:solidFill>
                <a:schemeClr val="dk1"/>
              </a:solidFill>
              <a:effectLst/>
              <a:latin typeface="+mn-lt"/>
              <a:ea typeface="+mn-ea"/>
              <a:cs typeface="+mn-cs"/>
            </a:rPr>
            <a:t>よ</a:t>
          </a:r>
          <a:r>
            <a:rPr kumimoji="1" lang="ja-JP" altLang="en-US" sz="1200">
              <a:solidFill>
                <a:schemeClr val="dk1"/>
              </a:solidFill>
              <a:effectLst/>
              <a:latin typeface="+mn-lt"/>
              <a:ea typeface="+mn-ea"/>
              <a:cs typeface="+mn-cs"/>
            </a:rPr>
            <a:t>り、</a:t>
          </a:r>
          <a:r>
            <a:rPr kumimoji="1" lang="en-US" altLang="ja-JP" sz="1200">
              <a:solidFill>
                <a:schemeClr val="dk1"/>
              </a:solidFill>
              <a:effectLst/>
              <a:latin typeface="+mn-lt"/>
              <a:ea typeface="+mn-ea"/>
              <a:cs typeface="+mn-cs"/>
            </a:rPr>
            <a:t>3</a:t>
          </a:r>
          <a:r>
            <a:rPr kumimoji="1" lang="ja-JP" altLang="en-US" sz="1200">
              <a:solidFill>
                <a:schemeClr val="dk1"/>
              </a:solidFill>
              <a:effectLst/>
              <a:latin typeface="+mn-lt"/>
              <a:ea typeface="+mn-ea"/>
              <a:cs typeface="+mn-cs"/>
            </a:rPr>
            <a:t>年平均で</a:t>
          </a:r>
          <a:r>
            <a:rPr kumimoji="1" lang="en-US" altLang="ja-JP" sz="1200">
              <a:solidFill>
                <a:schemeClr val="dk1"/>
              </a:solidFill>
              <a:effectLst/>
              <a:latin typeface="+mn-lt"/>
              <a:ea typeface="+mn-ea"/>
              <a:cs typeface="+mn-cs"/>
            </a:rPr>
            <a:t>9.9</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9.3</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9.3</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28</a:t>
          </a:r>
          <a:r>
            <a:rPr kumimoji="1" lang="ja-JP" altLang="en-US" sz="1200">
              <a:solidFill>
                <a:schemeClr val="dk1"/>
              </a:solidFill>
              <a:effectLst/>
              <a:latin typeface="+mn-lt"/>
              <a:ea typeface="+mn-ea"/>
              <a:cs typeface="+mn-cs"/>
            </a:rPr>
            <a:t>年度</a:t>
          </a:r>
          <a:r>
            <a:rPr kumimoji="1" lang="en-US" altLang="ja-JP" sz="1200">
              <a:solidFill>
                <a:schemeClr val="dk1"/>
              </a:solidFill>
              <a:effectLst/>
              <a:latin typeface="+mn-lt"/>
              <a:ea typeface="+mn-ea"/>
              <a:cs typeface="+mn-cs"/>
            </a:rPr>
            <a:t>11.3</a:t>
          </a:r>
          <a:r>
            <a:rPr kumimoji="1" lang="ja-JP" altLang="en-US" sz="1200">
              <a:solidFill>
                <a:schemeClr val="dk1"/>
              </a:solidFill>
              <a:effectLst/>
              <a:latin typeface="+mn-lt"/>
              <a:ea typeface="+mn-ea"/>
              <a:cs typeface="+mn-cs"/>
            </a:rPr>
            <a:t>％）と</a:t>
          </a:r>
          <a:r>
            <a:rPr kumimoji="1" lang="en-US" altLang="ja-JP" sz="1200">
              <a:solidFill>
                <a:schemeClr val="dk1"/>
              </a:solidFill>
              <a:effectLst/>
              <a:latin typeface="+mn-lt"/>
              <a:ea typeface="+mn-ea"/>
              <a:cs typeface="+mn-cs"/>
            </a:rPr>
            <a:t>0.5</a:t>
          </a:r>
          <a:r>
            <a:rPr kumimoji="1" lang="ja-JP" altLang="en-US" sz="1200">
              <a:solidFill>
                <a:schemeClr val="dk1"/>
              </a:solidFill>
              <a:effectLst/>
              <a:latin typeface="+mn-lt"/>
              <a:ea typeface="+mn-ea"/>
              <a:cs typeface="+mn-cs"/>
            </a:rPr>
            <a:t>ポイントの悪化となっている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en-US" sz="1200">
              <a:latin typeface="ＭＳ Ｐゴシック"/>
            </a:rPr>
            <a:t>　今後も公債費負担適正化計画に基づく新たな借金の抑制や</a:t>
          </a:r>
          <a:r>
            <a:rPr kumimoji="1" lang="ja-JP" altLang="ja-JP" sz="1200">
              <a:solidFill>
                <a:schemeClr val="dk1"/>
              </a:solidFill>
              <a:effectLst/>
              <a:latin typeface="+mn-lt"/>
              <a:ea typeface="+mn-ea"/>
              <a:cs typeface="+mn-cs"/>
            </a:rPr>
            <a:t>下水道料金の見直しなどの特別会計・企業会計の自立化により、実質公債費比率の抑制に努める。</a:t>
          </a:r>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86541</xdr:rowOff>
    </xdr:from>
    <xdr:to>
      <xdr:col>24</xdr:col>
      <xdr:colOff>558800</xdr:colOff>
      <xdr:row>41</xdr:row>
      <xdr:rowOff>121013</xdr:rowOff>
    </xdr:to>
    <xdr:cxnSp macro="">
      <xdr:nvCxnSpPr>
        <xdr:cNvPr id="385" name="直線コネクタ 384"/>
        <xdr:cNvCxnSpPr/>
      </xdr:nvCxnSpPr>
      <xdr:spPr>
        <a:xfrm>
          <a:off x="16179800" y="711599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86541</xdr:rowOff>
    </xdr:from>
    <xdr:to>
      <xdr:col>23</xdr:col>
      <xdr:colOff>406400</xdr:colOff>
      <xdr:row>41</xdr:row>
      <xdr:rowOff>127907</xdr:rowOff>
    </xdr:to>
    <xdr:cxnSp macro="">
      <xdr:nvCxnSpPr>
        <xdr:cNvPr id="388" name="直線コネクタ 387"/>
        <xdr:cNvCxnSpPr/>
      </xdr:nvCxnSpPr>
      <xdr:spPr>
        <a:xfrm flipV="1">
          <a:off x="15290800" y="7115991"/>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9" name="フローチャート : 判断 388"/>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0" name="テキスト ボックス 389"/>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127907</xdr:rowOff>
    </xdr:from>
    <xdr:to>
      <xdr:col>22</xdr:col>
      <xdr:colOff>203200</xdr:colOff>
      <xdr:row>42</xdr:row>
      <xdr:rowOff>46083</xdr:rowOff>
    </xdr:to>
    <xdr:cxnSp macro="">
      <xdr:nvCxnSpPr>
        <xdr:cNvPr id="391" name="直線コネクタ 390"/>
        <xdr:cNvCxnSpPr/>
      </xdr:nvCxnSpPr>
      <xdr:spPr>
        <a:xfrm flipV="1">
          <a:off x="14401800" y="7157357"/>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46083</xdr:rowOff>
    </xdr:from>
    <xdr:to>
      <xdr:col>21</xdr:col>
      <xdr:colOff>0</xdr:colOff>
      <xdr:row>42</xdr:row>
      <xdr:rowOff>135709</xdr:rowOff>
    </xdr:to>
    <xdr:cxnSp macro="">
      <xdr:nvCxnSpPr>
        <xdr:cNvPr id="394" name="直線コネクタ 393"/>
        <xdr:cNvCxnSpPr/>
      </xdr:nvCxnSpPr>
      <xdr:spPr>
        <a:xfrm flipV="1">
          <a:off x="13512800" y="7246983"/>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6" name="テキスト ボックス 39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398" name="テキスト ボックス 397"/>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70213</xdr:rowOff>
    </xdr:from>
    <xdr:to>
      <xdr:col>24</xdr:col>
      <xdr:colOff>609600</xdr:colOff>
      <xdr:row>42</xdr:row>
      <xdr:rowOff>363</xdr:rowOff>
    </xdr:to>
    <xdr:sp macro="" textlink="">
      <xdr:nvSpPr>
        <xdr:cNvPr id="404" name="円/楕円 403"/>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42290</xdr:rowOff>
    </xdr:from>
    <xdr:ext cx="762000" cy="259045"/>
    <xdr:sp macro="" textlink="">
      <xdr:nvSpPr>
        <xdr:cNvPr id="405"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35741</xdr:rowOff>
    </xdr:from>
    <xdr:to>
      <xdr:col>23</xdr:col>
      <xdr:colOff>457200</xdr:colOff>
      <xdr:row>41</xdr:row>
      <xdr:rowOff>137341</xdr:rowOff>
    </xdr:to>
    <xdr:sp macro="" textlink="">
      <xdr:nvSpPr>
        <xdr:cNvPr id="406" name="円/楕円 405"/>
        <xdr:cNvSpPr/>
      </xdr:nvSpPr>
      <xdr:spPr>
        <a:xfrm>
          <a:off x="16129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122118</xdr:rowOff>
    </xdr:from>
    <xdr:ext cx="736600" cy="259045"/>
    <xdr:sp macro="" textlink="">
      <xdr:nvSpPr>
        <xdr:cNvPr id="407" name="テキスト ボックス 406"/>
        <xdr:cNvSpPr txBox="1"/>
      </xdr:nvSpPr>
      <xdr:spPr>
        <a:xfrm>
          <a:off x="15798800" y="7151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77107</xdr:rowOff>
    </xdr:from>
    <xdr:to>
      <xdr:col>22</xdr:col>
      <xdr:colOff>254000</xdr:colOff>
      <xdr:row>42</xdr:row>
      <xdr:rowOff>7257</xdr:rowOff>
    </xdr:to>
    <xdr:sp macro="" textlink="">
      <xdr:nvSpPr>
        <xdr:cNvPr id="408" name="円/楕円 407"/>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163484</xdr:rowOff>
    </xdr:from>
    <xdr:ext cx="762000" cy="259045"/>
    <xdr:sp macro="" textlink="">
      <xdr:nvSpPr>
        <xdr:cNvPr id="409" name="テキスト ボックス 408"/>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166733</xdr:rowOff>
    </xdr:from>
    <xdr:to>
      <xdr:col>21</xdr:col>
      <xdr:colOff>50800</xdr:colOff>
      <xdr:row>42</xdr:row>
      <xdr:rowOff>96883</xdr:rowOff>
    </xdr:to>
    <xdr:sp macro="" textlink="">
      <xdr:nvSpPr>
        <xdr:cNvPr id="410" name="円/楕円 409"/>
        <xdr:cNvSpPr/>
      </xdr:nvSpPr>
      <xdr:spPr>
        <a:xfrm>
          <a:off x="14351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81660</xdr:rowOff>
    </xdr:from>
    <xdr:ext cx="762000" cy="259045"/>
    <xdr:sp macro="" textlink="">
      <xdr:nvSpPr>
        <xdr:cNvPr id="411" name="テキスト ボックス 410"/>
        <xdr:cNvSpPr txBox="1"/>
      </xdr:nvSpPr>
      <xdr:spPr>
        <a:xfrm>
          <a:off x="14020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84909</xdr:rowOff>
    </xdr:from>
    <xdr:to>
      <xdr:col>19</xdr:col>
      <xdr:colOff>533400</xdr:colOff>
      <xdr:row>43</xdr:row>
      <xdr:rowOff>15059</xdr:rowOff>
    </xdr:to>
    <xdr:sp macro="" textlink="">
      <xdr:nvSpPr>
        <xdr:cNvPr id="412" name="円/楕円 411"/>
        <xdr:cNvSpPr/>
      </xdr:nvSpPr>
      <xdr:spPr>
        <a:xfrm>
          <a:off x="13462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171286</xdr:rowOff>
    </xdr:from>
    <xdr:ext cx="762000" cy="259045"/>
    <xdr:sp macro="" textlink="">
      <xdr:nvSpPr>
        <xdr:cNvPr id="413" name="テキスト ボックス 412"/>
        <xdr:cNvSpPr txBox="1"/>
      </xdr:nvSpPr>
      <xdr:spPr>
        <a:xfrm>
          <a:off x="13131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10.8</a:t>
          </a:r>
          <a:r>
            <a:rPr kumimoji="1" lang="ja-JP" altLang="en-US" sz="1200">
              <a:latin typeface="ＭＳ Ｐゴシック"/>
            </a:rPr>
            <a:t>ポイント改善し、全国平均及び類似団体内平均よりも低い値を維持しており、早期健全化基準内の数値である。</a:t>
          </a:r>
          <a:endParaRPr kumimoji="1" lang="en-US" altLang="ja-JP" sz="1200">
            <a:latin typeface="ＭＳ Ｐゴシック"/>
          </a:endParaRPr>
        </a:p>
        <a:p>
          <a:r>
            <a:rPr kumimoji="1" lang="ja-JP" altLang="en-US" sz="1200">
              <a:latin typeface="ＭＳ Ｐゴシック"/>
            </a:rPr>
            <a:t>　公債費負担適正化計画に基づき計画的に地方債現在高を減らしてきた結果であり、継続して改善されている。今後も計画的な起債発行による地方債現在高の低減や職員数の削減により退職手当負担見込額を低減させ、また、一般会計だけでなく企業会計においても経営の効率化を進める中で借金の圧縮を行い、将来負担比率の低減を図る。</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152950</xdr:rowOff>
    </xdr:from>
    <xdr:to>
      <xdr:col>24</xdr:col>
      <xdr:colOff>558800</xdr:colOff>
      <xdr:row>15</xdr:row>
      <xdr:rowOff>68368</xdr:rowOff>
    </xdr:to>
    <xdr:cxnSp macro="">
      <xdr:nvCxnSpPr>
        <xdr:cNvPr id="447" name="直線コネクタ 446"/>
        <xdr:cNvCxnSpPr/>
      </xdr:nvCxnSpPr>
      <xdr:spPr>
        <a:xfrm flipV="1">
          <a:off x="16179800" y="255325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8"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9" name="フローチャート : 判断 448"/>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68368</xdr:rowOff>
    </xdr:from>
    <xdr:to>
      <xdr:col>23</xdr:col>
      <xdr:colOff>406400</xdr:colOff>
      <xdr:row>15</xdr:row>
      <xdr:rowOff>170519</xdr:rowOff>
    </xdr:to>
    <xdr:cxnSp macro="">
      <xdr:nvCxnSpPr>
        <xdr:cNvPr id="450" name="直線コネクタ 449"/>
        <xdr:cNvCxnSpPr/>
      </xdr:nvCxnSpPr>
      <xdr:spPr>
        <a:xfrm flipV="1">
          <a:off x="15290800" y="2640118"/>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2" name="テキスト ボックス 451"/>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170519</xdr:rowOff>
    </xdr:from>
    <xdr:to>
      <xdr:col>22</xdr:col>
      <xdr:colOff>203200</xdr:colOff>
      <xdr:row>16</xdr:row>
      <xdr:rowOff>106849</xdr:rowOff>
    </xdr:to>
    <xdr:cxnSp macro="">
      <xdr:nvCxnSpPr>
        <xdr:cNvPr id="453" name="直線コネクタ 452"/>
        <xdr:cNvCxnSpPr/>
      </xdr:nvCxnSpPr>
      <xdr:spPr>
        <a:xfrm flipV="1">
          <a:off x="14401800" y="2742269"/>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5" name="テキスト ボックス 454"/>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106849</xdr:rowOff>
    </xdr:from>
    <xdr:to>
      <xdr:col>21</xdr:col>
      <xdr:colOff>0</xdr:colOff>
      <xdr:row>17</xdr:row>
      <xdr:rowOff>48810</xdr:rowOff>
    </xdr:to>
    <xdr:cxnSp macro="">
      <xdr:nvCxnSpPr>
        <xdr:cNvPr id="456" name="直線コネクタ 455"/>
        <xdr:cNvCxnSpPr/>
      </xdr:nvCxnSpPr>
      <xdr:spPr>
        <a:xfrm flipV="1">
          <a:off x="13512800" y="2850049"/>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8" name="テキスト ボックス 457"/>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0" name="テキスト ボックス 459"/>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102150</xdr:rowOff>
    </xdr:from>
    <xdr:to>
      <xdr:col>24</xdr:col>
      <xdr:colOff>609600</xdr:colOff>
      <xdr:row>15</xdr:row>
      <xdr:rowOff>32300</xdr:rowOff>
    </xdr:to>
    <xdr:sp macro="" textlink="">
      <xdr:nvSpPr>
        <xdr:cNvPr id="466" name="円/楕円 465"/>
        <xdr:cNvSpPr/>
      </xdr:nvSpPr>
      <xdr:spPr>
        <a:xfrm>
          <a:off x="169672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118677</xdr:rowOff>
    </xdr:from>
    <xdr:ext cx="762000" cy="259045"/>
    <xdr:sp macro="" textlink="">
      <xdr:nvSpPr>
        <xdr:cNvPr id="467" name="将来負担の状況該当値テキスト"/>
        <xdr:cNvSpPr txBox="1"/>
      </xdr:nvSpPr>
      <xdr:spPr>
        <a:xfrm>
          <a:off x="17106900" y="234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17568</xdr:rowOff>
    </xdr:from>
    <xdr:to>
      <xdr:col>23</xdr:col>
      <xdr:colOff>457200</xdr:colOff>
      <xdr:row>15</xdr:row>
      <xdr:rowOff>119168</xdr:rowOff>
    </xdr:to>
    <xdr:sp macro="" textlink="">
      <xdr:nvSpPr>
        <xdr:cNvPr id="468" name="円/楕円 467"/>
        <xdr:cNvSpPr/>
      </xdr:nvSpPr>
      <xdr:spPr>
        <a:xfrm>
          <a:off x="16129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129345</xdr:rowOff>
    </xdr:from>
    <xdr:ext cx="736600" cy="259045"/>
    <xdr:sp macro="" textlink="">
      <xdr:nvSpPr>
        <xdr:cNvPr id="469" name="テキスト ボックス 468"/>
        <xdr:cNvSpPr txBox="1"/>
      </xdr:nvSpPr>
      <xdr:spPr>
        <a:xfrm>
          <a:off x="15798800" y="235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119719</xdr:rowOff>
    </xdr:from>
    <xdr:to>
      <xdr:col>22</xdr:col>
      <xdr:colOff>254000</xdr:colOff>
      <xdr:row>16</xdr:row>
      <xdr:rowOff>49869</xdr:rowOff>
    </xdr:to>
    <xdr:sp macro="" textlink="">
      <xdr:nvSpPr>
        <xdr:cNvPr id="470" name="円/楕円 469"/>
        <xdr:cNvSpPr/>
      </xdr:nvSpPr>
      <xdr:spPr>
        <a:xfrm>
          <a:off x="15240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34646</xdr:rowOff>
    </xdr:from>
    <xdr:ext cx="762000" cy="259045"/>
    <xdr:sp macro="" textlink="">
      <xdr:nvSpPr>
        <xdr:cNvPr id="471" name="テキスト ボックス 470"/>
        <xdr:cNvSpPr txBox="1"/>
      </xdr:nvSpPr>
      <xdr:spPr>
        <a:xfrm>
          <a:off x="14909800" y="27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56049</xdr:rowOff>
    </xdr:from>
    <xdr:to>
      <xdr:col>21</xdr:col>
      <xdr:colOff>50800</xdr:colOff>
      <xdr:row>16</xdr:row>
      <xdr:rowOff>157649</xdr:rowOff>
    </xdr:to>
    <xdr:sp macro="" textlink="">
      <xdr:nvSpPr>
        <xdr:cNvPr id="472" name="円/楕円 471"/>
        <xdr:cNvSpPr/>
      </xdr:nvSpPr>
      <xdr:spPr>
        <a:xfrm>
          <a:off x="14351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142426</xdr:rowOff>
    </xdr:from>
    <xdr:ext cx="762000" cy="259045"/>
    <xdr:sp macro="" textlink="">
      <xdr:nvSpPr>
        <xdr:cNvPr id="473" name="テキスト ボックス 472"/>
        <xdr:cNvSpPr txBox="1"/>
      </xdr:nvSpPr>
      <xdr:spPr>
        <a:xfrm>
          <a:off x="14020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169460</xdr:rowOff>
    </xdr:from>
    <xdr:to>
      <xdr:col>19</xdr:col>
      <xdr:colOff>533400</xdr:colOff>
      <xdr:row>17</xdr:row>
      <xdr:rowOff>99610</xdr:rowOff>
    </xdr:to>
    <xdr:sp macro="" textlink="">
      <xdr:nvSpPr>
        <xdr:cNvPr id="474" name="円/楕円 473"/>
        <xdr:cNvSpPr/>
      </xdr:nvSpPr>
      <xdr:spPr>
        <a:xfrm>
          <a:off x="13462000" y="29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84387</xdr:rowOff>
    </xdr:from>
    <xdr:ext cx="762000" cy="259045"/>
    <xdr:sp macro="" textlink="">
      <xdr:nvSpPr>
        <xdr:cNvPr id="475" name="テキスト ボックス 474"/>
        <xdr:cNvSpPr txBox="1"/>
      </xdr:nvSpPr>
      <xdr:spPr>
        <a:xfrm>
          <a:off x="13131800" y="29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80,295
79,197
676.45
40,723,398
38,017,277
2,203,624
24,532,268
35,110,172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合併以降、事務の効率化、施設の集約化などを実施し、職員の適正配置に</a:t>
          </a:r>
          <a:r>
            <a:rPr kumimoji="1" lang="ja-JP" altLang="en-US" sz="1200">
              <a:solidFill>
                <a:schemeClr val="dk1"/>
              </a:solidFill>
              <a:effectLst/>
              <a:latin typeface="+mn-lt"/>
              <a:ea typeface="+mn-ea"/>
              <a:cs typeface="+mn-cs"/>
            </a:rPr>
            <a:t>努めてきた結果、</a:t>
          </a:r>
          <a:r>
            <a:rPr kumimoji="1" lang="ja-JP" altLang="ja-JP" sz="1200">
              <a:solidFill>
                <a:schemeClr val="dk1"/>
              </a:solidFill>
              <a:effectLst/>
              <a:latin typeface="+mn-lt"/>
              <a:ea typeface="+mn-ea"/>
              <a:cs typeface="+mn-cs"/>
            </a:rPr>
            <a:t>経常収支比率の人件費分は</a:t>
          </a:r>
          <a:r>
            <a:rPr kumimoji="1" lang="ja-JP" altLang="en-US" sz="1200">
              <a:solidFill>
                <a:schemeClr val="dk1"/>
              </a:solidFill>
              <a:effectLst/>
              <a:latin typeface="+mn-lt"/>
              <a:ea typeface="+mn-ea"/>
              <a:cs typeface="+mn-cs"/>
            </a:rPr>
            <a:t>類似団体内平均値を</a:t>
          </a:r>
          <a:r>
            <a:rPr kumimoji="1" lang="en-US" altLang="ja-JP" sz="1200">
              <a:solidFill>
                <a:schemeClr val="dk1"/>
              </a:solidFill>
              <a:effectLst/>
              <a:latin typeface="+mn-lt"/>
              <a:ea typeface="+mn-ea"/>
              <a:cs typeface="+mn-cs"/>
            </a:rPr>
            <a:t>0.5</a:t>
          </a:r>
          <a:r>
            <a:rPr kumimoji="1" lang="ja-JP" altLang="en-US" sz="1200">
              <a:solidFill>
                <a:schemeClr val="dk1"/>
              </a:solidFill>
              <a:effectLst/>
              <a:latin typeface="+mn-lt"/>
              <a:ea typeface="+mn-ea"/>
              <a:cs typeface="+mn-cs"/>
            </a:rPr>
            <a:t>ポイント下回っている。一方で、</a:t>
          </a:r>
          <a:r>
            <a:rPr kumimoji="1" lang="ja-JP" altLang="ja-JP" sz="1200">
              <a:solidFill>
                <a:schemeClr val="dk1"/>
              </a:solidFill>
              <a:effectLst/>
              <a:latin typeface="+mn-lt"/>
              <a:ea typeface="+mn-ea"/>
              <a:cs typeface="+mn-cs"/>
            </a:rPr>
            <a:t>県内６番目という広い市域をカバーするためには各地域ごとに職員配置が必要であ</a:t>
          </a:r>
          <a:r>
            <a:rPr kumimoji="1" lang="ja-JP" altLang="en-US" sz="1200">
              <a:solidFill>
                <a:schemeClr val="dk1"/>
              </a:solidFill>
              <a:effectLst/>
              <a:latin typeface="+mn-lt"/>
              <a:ea typeface="+mn-ea"/>
              <a:cs typeface="+mn-cs"/>
            </a:rPr>
            <a:t>るが、</a:t>
          </a:r>
          <a:r>
            <a:rPr kumimoji="1" lang="ja-JP" altLang="ja-JP" sz="1200">
              <a:solidFill>
                <a:schemeClr val="dk1"/>
              </a:solidFill>
              <a:effectLst/>
              <a:latin typeface="+mn-lt"/>
              <a:ea typeface="+mn-ea"/>
              <a:cs typeface="+mn-cs"/>
            </a:rPr>
            <a:t>更なる職員数削減のため職員数を平成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年度当初までに</a:t>
          </a:r>
          <a:r>
            <a:rPr kumimoji="1" lang="en-US" altLang="ja-JP" sz="1200">
              <a:solidFill>
                <a:schemeClr val="dk1"/>
              </a:solidFill>
              <a:effectLst/>
              <a:latin typeface="+mn-lt"/>
              <a:ea typeface="+mn-ea"/>
              <a:cs typeface="+mn-cs"/>
            </a:rPr>
            <a:t>796</a:t>
          </a:r>
          <a:r>
            <a:rPr kumimoji="1" lang="ja-JP" altLang="ja-JP" sz="1200">
              <a:solidFill>
                <a:schemeClr val="dk1"/>
              </a:solidFill>
              <a:effectLst/>
              <a:latin typeface="+mn-lt"/>
              <a:ea typeface="+mn-ea"/>
              <a:cs typeface="+mn-cs"/>
            </a:rPr>
            <a:t>人とする中津川市定員適正化計画を策定し</a:t>
          </a:r>
          <a:r>
            <a:rPr kumimoji="1" lang="ja-JP" altLang="en-US" sz="1200">
              <a:solidFill>
                <a:schemeClr val="dk1"/>
              </a:solidFill>
              <a:effectLst/>
              <a:latin typeface="+mn-lt"/>
              <a:ea typeface="+mn-ea"/>
              <a:cs typeface="+mn-cs"/>
            </a:rPr>
            <a:t>ており</a:t>
          </a:r>
          <a:r>
            <a:rPr kumimoji="1" lang="ja-JP" altLang="ja-JP" sz="1200">
              <a:solidFill>
                <a:schemeClr val="dk1"/>
              </a:solidFill>
              <a:effectLst/>
              <a:latin typeface="+mn-lt"/>
              <a:ea typeface="+mn-ea"/>
              <a:cs typeface="+mn-cs"/>
            </a:rPr>
            <a:t>、引き続き計画に基づいた適正な定員管理に努め人件費の抑制を図る。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119380</xdr:rowOff>
    </xdr:to>
    <xdr:cxnSp macro="">
      <xdr:nvCxnSpPr>
        <xdr:cNvPr id="66" name="直線コネクタ 65"/>
        <xdr:cNvCxnSpPr/>
      </xdr:nvCxnSpPr>
      <xdr:spPr>
        <a:xfrm flipV="1">
          <a:off x="3987800" y="62230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36</xdr:row>
      <xdr:rowOff>157480</xdr:rowOff>
    </xdr:to>
    <xdr:cxnSp macro="">
      <xdr:nvCxnSpPr>
        <xdr:cNvPr id="69" name="直線コネクタ 68"/>
        <xdr:cNvCxnSpPr/>
      </xdr:nvCxnSpPr>
      <xdr:spPr>
        <a:xfrm flipV="1">
          <a:off x="3098800" y="6291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46990</xdr:rowOff>
    </xdr:to>
    <xdr:cxnSp macro="">
      <xdr:nvCxnSpPr>
        <xdr:cNvPr id="72" name="直線コネクタ 71"/>
        <xdr:cNvCxnSpPr/>
      </xdr:nvCxnSpPr>
      <xdr:spPr>
        <a:xfrm flipV="1">
          <a:off x="2209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37</xdr:row>
      <xdr:rowOff>85090</xdr:rowOff>
    </xdr:to>
    <xdr:cxnSp macro="">
      <xdr:nvCxnSpPr>
        <xdr:cNvPr id="75" name="直線コネクタ 74"/>
        <xdr:cNvCxnSpPr/>
      </xdr:nvCxnSpPr>
      <xdr:spPr>
        <a:xfrm flipV="1">
          <a:off x="1320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9" name="円/楕円 88"/>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90" name="テキスト ボックス 89"/>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1" name="円/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物件費に係る経常収支比率が類似団体</a:t>
          </a:r>
          <a:r>
            <a:rPr kumimoji="1" lang="ja-JP" altLang="en-US" sz="1200">
              <a:solidFill>
                <a:schemeClr val="dk1"/>
              </a:solidFill>
              <a:effectLst/>
              <a:latin typeface="+mn-lt"/>
              <a:ea typeface="+mn-ea"/>
              <a:cs typeface="+mn-cs"/>
            </a:rPr>
            <a:t>内</a:t>
          </a:r>
          <a:r>
            <a:rPr kumimoji="1" lang="ja-JP" altLang="ja-JP" sz="1200">
              <a:solidFill>
                <a:schemeClr val="dk1"/>
              </a:solidFill>
              <a:effectLst/>
              <a:latin typeface="+mn-lt"/>
              <a:ea typeface="+mn-ea"/>
              <a:cs typeface="+mn-cs"/>
            </a:rPr>
            <a:t>平均</a:t>
          </a:r>
          <a:r>
            <a:rPr kumimoji="1" lang="ja-JP" altLang="en-US" sz="1200">
              <a:solidFill>
                <a:schemeClr val="dk1"/>
              </a:solidFill>
              <a:effectLst/>
              <a:latin typeface="+mn-lt"/>
              <a:ea typeface="+mn-ea"/>
              <a:cs typeface="+mn-cs"/>
            </a:rPr>
            <a:t>の値</a:t>
          </a:r>
          <a:r>
            <a:rPr kumimoji="1" lang="ja-JP" altLang="ja-JP" sz="1200">
              <a:solidFill>
                <a:schemeClr val="dk1"/>
              </a:solidFill>
              <a:effectLst/>
              <a:latin typeface="+mn-lt"/>
              <a:ea typeface="+mn-ea"/>
              <a:cs typeface="+mn-cs"/>
            </a:rPr>
            <a:t>を</a:t>
          </a:r>
          <a:r>
            <a:rPr kumimoji="1" lang="ja-JP" altLang="en-US" sz="1200">
              <a:solidFill>
                <a:schemeClr val="dk1"/>
              </a:solidFill>
              <a:effectLst/>
              <a:latin typeface="+mn-lt"/>
              <a:ea typeface="+mn-ea"/>
              <a:cs typeface="+mn-cs"/>
            </a:rPr>
            <a:t>下回っている</a:t>
          </a:r>
          <a:r>
            <a:rPr kumimoji="1" lang="ja-JP" altLang="ja-JP" sz="1200">
              <a:solidFill>
                <a:schemeClr val="dk1"/>
              </a:solidFill>
              <a:effectLst/>
              <a:latin typeface="+mn-lt"/>
              <a:ea typeface="+mn-ea"/>
              <a:cs typeface="+mn-cs"/>
            </a:rPr>
            <a:t>ものの昨年度と比較して</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ポイント悪化している要因としては、職員数を中津川市定員適正化計画に基づき減らしてきたことによる臨時職員</a:t>
          </a:r>
          <a:r>
            <a:rPr kumimoji="1" lang="ja-JP" altLang="en-US" sz="1200">
              <a:solidFill>
                <a:schemeClr val="dk1"/>
              </a:solidFill>
              <a:effectLst/>
              <a:latin typeface="+mn-lt"/>
              <a:ea typeface="+mn-ea"/>
              <a:cs typeface="+mn-cs"/>
            </a:rPr>
            <a:t>や嘱託職員</a:t>
          </a:r>
          <a:r>
            <a:rPr kumimoji="1" lang="ja-JP" altLang="ja-JP" sz="1200">
              <a:solidFill>
                <a:schemeClr val="dk1"/>
              </a:solidFill>
              <a:effectLst/>
              <a:latin typeface="+mn-lt"/>
              <a:ea typeface="+mn-ea"/>
              <a:cs typeface="+mn-cs"/>
            </a:rPr>
            <a:t>の増加及び民間への業務委託料の増加が上げられる。</a:t>
          </a:r>
          <a:endParaRPr lang="ja-JP" altLang="ja-JP" sz="1200">
            <a:effectLst/>
          </a:endParaRPr>
        </a:p>
        <a:p>
          <a:r>
            <a:rPr kumimoji="1" lang="ja-JP" altLang="ja-JP" sz="1200">
              <a:solidFill>
                <a:schemeClr val="dk1"/>
              </a:solidFill>
              <a:effectLst/>
              <a:latin typeface="+mn-lt"/>
              <a:ea typeface="+mn-ea"/>
              <a:cs typeface="+mn-cs"/>
            </a:rPr>
            <a:t>　今後は平成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年度策定した「市有財産（施設）運用管理マスタープラン」に基づき平成</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年度までに施設の維持管理経費を</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億円削減することを目標に施設の民間移譲や統廃合を進めていく。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77470</xdr:rowOff>
    </xdr:to>
    <xdr:cxnSp macro="">
      <xdr:nvCxnSpPr>
        <xdr:cNvPr id="127" name="直線コネクタ 126"/>
        <xdr:cNvCxnSpPr/>
      </xdr:nvCxnSpPr>
      <xdr:spPr>
        <a:xfrm>
          <a:off x="15671800" y="2877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134620</xdr:rowOff>
    </xdr:to>
    <xdr:cxnSp macro="">
      <xdr:nvCxnSpPr>
        <xdr:cNvPr id="130" name="直線コネクタ 129"/>
        <xdr:cNvCxnSpPr/>
      </xdr:nvCxnSpPr>
      <xdr:spPr>
        <a:xfrm>
          <a:off x="14782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153670</xdr:rowOff>
    </xdr:from>
    <xdr:to>
      <xdr:col>21</xdr:col>
      <xdr:colOff>361950</xdr:colOff>
      <xdr:row>16</xdr:row>
      <xdr:rowOff>88900</xdr:rowOff>
    </xdr:to>
    <xdr:cxnSp macro="">
      <xdr:nvCxnSpPr>
        <xdr:cNvPr id="133" name="直線コネクタ 132"/>
        <xdr:cNvCxnSpPr/>
      </xdr:nvCxnSpPr>
      <xdr:spPr>
        <a:xfrm>
          <a:off x="13893800" y="272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15</xdr:row>
      <xdr:rowOff>153670</xdr:rowOff>
    </xdr:to>
    <xdr:cxnSp macro="">
      <xdr:nvCxnSpPr>
        <xdr:cNvPr id="136" name="直線コネクタ 135"/>
        <xdr:cNvCxnSpPr/>
      </xdr:nvCxnSpPr>
      <xdr:spPr>
        <a:xfrm>
          <a:off x="13004800" y="2687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0" name="テキスト ボックス 13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26670</xdr:rowOff>
    </xdr:from>
    <xdr:to>
      <xdr:col>24</xdr:col>
      <xdr:colOff>82550</xdr:colOff>
      <xdr:row>17</xdr:row>
      <xdr:rowOff>128270</xdr:rowOff>
    </xdr:to>
    <xdr:sp macro="" textlink="">
      <xdr:nvSpPr>
        <xdr:cNvPr id="146" name="円/楕円 145"/>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43197</xdr:rowOff>
    </xdr:from>
    <xdr:ext cx="762000" cy="259045"/>
    <xdr:sp macro="" textlink="">
      <xdr:nvSpPr>
        <xdr:cNvPr id="147" name="物件費該当値テキスト"/>
        <xdr:cNvSpPr txBox="1"/>
      </xdr:nvSpPr>
      <xdr:spPr>
        <a:xfrm>
          <a:off x="165989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102870</xdr:rowOff>
    </xdr:from>
    <xdr:to>
      <xdr:col>20</xdr:col>
      <xdr:colOff>209550</xdr:colOff>
      <xdr:row>16</xdr:row>
      <xdr:rowOff>33020</xdr:rowOff>
    </xdr:to>
    <xdr:sp macro="" textlink="">
      <xdr:nvSpPr>
        <xdr:cNvPr id="152" name="円/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43197</xdr:rowOff>
    </xdr:from>
    <xdr:ext cx="762000" cy="259045"/>
    <xdr:sp macro="" textlink="">
      <xdr:nvSpPr>
        <xdr:cNvPr id="153" name="テキスト ボックス 152"/>
        <xdr:cNvSpPr txBox="1"/>
      </xdr:nvSpPr>
      <xdr:spPr>
        <a:xfrm>
          <a:off x="13512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4" name="円/楕円 153"/>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5" name="テキスト ボックス 154"/>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類似団体内平均や県と比較して低い値となっているが、</a:t>
          </a:r>
          <a:r>
            <a:rPr kumimoji="1" lang="ja-JP" altLang="ja-JP" sz="1200">
              <a:solidFill>
                <a:schemeClr val="dk1"/>
              </a:solidFill>
              <a:effectLst/>
              <a:latin typeface="+mn-lt"/>
              <a:ea typeface="+mn-ea"/>
              <a:cs typeface="+mn-cs"/>
            </a:rPr>
            <a:t>前年度と比較し上昇した要因としては、</a:t>
          </a:r>
          <a:r>
            <a:rPr kumimoji="1" lang="ja-JP" altLang="en-US" sz="1200">
              <a:solidFill>
                <a:schemeClr val="dk1"/>
              </a:solidFill>
              <a:effectLst/>
              <a:latin typeface="+mn-lt"/>
              <a:ea typeface="+mn-ea"/>
              <a:cs typeface="+mn-cs"/>
            </a:rPr>
            <a:t>障害者総合支援法に基づく障害者総合支援給付費や生活保護事業における医療扶助費の増が挙げられる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扶助費総額は引き続き上昇傾向にあり、高齢化の進行による社会福祉関係の増加を見据え、</a:t>
          </a:r>
          <a:r>
            <a:rPr lang="ja-JP" altLang="ja-JP" sz="1200" b="0" i="0" baseline="0">
              <a:solidFill>
                <a:schemeClr val="dk1"/>
              </a:solidFill>
              <a:effectLst/>
              <a:latin typeface="+mn-lt"/>
              <a:ea typeface="+mn-ea"/>
              <a:cs typeface="+mn-cs"/>
            </a:rPr>
            <a:t>健康増進や疾病予防に努めるなどの施策</a:t>
          </a:r>
          <a:r>
            <a:rPr kumimoji="1" lang="ja-JP" altLang="en-US" sz="1200">
              <a:solidFill>
                <a:schemeClr val="dk1"/>
              </a:solidFill>
              <a:effectLst/>
              <a:latin typeface="+mn-lt"/>
              <a:ea typeface="+mn-ea"/>
              <a:cs typeface="+mn-cs"/>
            </a:rPr>
            <a:t>を推進し、扶助費の増大が財政を圧迫しないよう努める。</a:t>
          </a:r>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90" name="直線コネクタ 189"/>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53</xdr:row>
      <xdr:rowOff>167822</xdr:rowOff>
    </xdr:to>
    <xdr:cxnSp macro="">
      <xdr:nvCxnSpPr>
        <xdr:cNvPr id="193" name="直線コネクタ 192"/>
        <xdr:cNvCxnSpPr/>
      </xdr:nvCxnSpPr>
      <xdr:spPr>
        <a:xfrm>
          <a:off x="3098800" y="9232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146050</xdr:rowOff>
    </xdr:to>
    <xdr:cxnSp macro="">
      <xdr:nvCxnSpPr>
        <xdr:cNvPr id="196" name="直線コネクタ 195"/>
        <xdr:cNvCxnSpPr/>
      </xdr:nvCxnSpPr>
      <xdr:spPr>
        <a:xfrm>
          <a:off x="2209800" y="9178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42834</xdr:rowOff>
    </xdr:from>
    <xdr:ext cx="762000" cy="259045"/>
    <xdr:sp macro="" textlink="">
      <xdr:nvSpPr>
        <xdr:cNvPr id="198" name="テキスト ボックス 197"/>
        <xdr:cNvSpPr txBox="1"/>
      </xdr:nvSpPr>
      <xdr:spPr>
        <a:xfrm>
          <a:off x="2717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91622</xdr:rowOff>
    </xdr:from>
    <xdr:to>
      <xdr:col>3</xdr:col>
      <xdr:colOff>142875</xdr:colOff>
      <xdr:row>53</xdr:row>
      <xdr:rowOff>102507</xdr:rowOff>
    </xdr:to>
    <xdr:cxnSp macro="">
      <xdr:nvCxnSpPr>
        <xdr:cNvPr id="199" name="直線コネクタ 198"/>
        <xdr:cNvCxnSpPr/>
      </xdr:nvCxnSpPr>
      <xdr:spPr>
        <a:xfrm flipV="1">
          <a:off x="1320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31949</xdr:rowOff>
    </xdr:from>
    <xdr:ext cx="762000" cy="259045"/>
    <xdr:sp macro="" textlink="">
      <xdr:nvSpPr>
        <xdr:cNvPr id="201" name="テキスト ボックス 200"/>
        <xdr:cNvSpPr txBox="1"/>
      </xdr:nvSpPr>
      <xdr:spPr>
        <a:xfrm>
          <a:off x="1828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42834</xdr:rowOff>
    </xdr:from>
    <xdr:ext cx="762000" cy="259045"/>
    <xdr:sp macro="" textlink="">
      <xdr:nvSpPr>
        <xdr:cNvPr id="203" name="テキスト ボックス 202"/>
        <xdr:cNvSpPr txBox="1"/>
      </xdr:nvSpPr>
      <xdr:spPr>
        <a:xfrm>
          <a:off x="939800" y="9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09" name="円/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5" name="円/楕円 214"/>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6" name="テキスト ボックス 215"/>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50" b="0" i="0" baseline="0">
              <a:solidFill>
                <a:schemeClr val="tx1"/>
              </a:solidFill>
              <a:effectLst/>
              <a:latin typeface="+mn-ea"/>
              <a:ea typeface="+mn-ea"/>
              <a:cs typeface="+mn-cs"/>
            </a:rPr>
            <a:t>　その他に係る経常収支比率が類似団体</a:t>
          </a:r>
          <a:r>
            <a:rPr lang="ja-JP" altLang="en-US" sz="1150" b="0" i="0" baseline="0">
              <a:solidFill>
                <a:schemeClr val="tx1"/>
              </a:solidFill>
              <a:effectLst/>
              <a:latin typeface="+mn-ea"/>
              <a:ea typeface="+mn-ea"/>
              <a:cs typeface="+mn-cs"/>
            </a:rPr>
            <a:t>内</a:t>
          </a:r>
          <a:r>
            <a:rPr lang="ja-JP" altLang="ja-JP" sz="1150" b="0" i="0" baseline="0">
              <a:solidFill>
                <a:schemeClr val="tx1"/>
              </a:solidFill>
              <a:effectLst/>
              <a:latin typeface="+mn-ea"/>
              <a:ea typeface="+mn-ea"/>
              <a:cs typeface="+mn-cs"/>
            </a:rPr>
            <a:t>平均</a:t>
          </a:r>
          <a:r>
            <a:rPr lang="ja-JP" altLang="en-US" sz="1150" b="0" i="0" baseline="0">
              <a:solidFill>
                <a:schemeClr val="tx1"/>
              </a:solidFill>
              <a:effectLst/>
              <a:latin typeface="+mn-ea"/>
              <a:ea typeface="+mn-ea"/>
              <a:cs typeface="+mn-cs"/>
            </a:rPr>
            <a:t>の値を上回って</a:t>
          </a:r>
          <a:r>
            <a:rPr lang="ja-JP" altLang="ja-JP" sz="1150" b="0" i="0" baseline="0">
              <a:solidFill>
                <a:schemeClr val="tx1"/>
              </a:solidFill>
              <a:effectLst/>
              <a:latin typeface="+mn-ea"/>
              <a:ea typeface="+mn-ea"/>
              <a:cs typeface="+mn-cs"/>
            </a:rPr>
            <a:t>いるのは、公立病院が２箇所あること、</a:t>
          </a:r>
          <a:r>
            <a:rPr lang="ja-JP" altLang="en-US" sz="1150" b="0" i="0" baseline="0">
              <a:solidFill>
                <a:schemeClr val="tx1"/>
              </a:solidFill>
              <a:effectLst/>
              <a:latin typeface="+mn-ea"/>
              <a:ea typeface="+mn-ea"/>
              <a:cs typeface="+mn-cs"/>
            </a:rPr>
            <a:t>介護</a:t>
          </a:r>
          <a:r>
            <a:rPr lang="ja-JP" altLang="ja-JP" sz="1150" b="0" i="0" baseline="0">
              <a:solidFill>
                <a:schemeClr val="tx1"/>
              </a:solidFill>
              <a:effectLst/>
              <a:latin typeface="+mn-ea"/>
              <a:ea typeface="+mn-ea"/>
              <a:cs typeface="+mn-cs"/>
            </a:rPr>
            <a:t>保険事業会計で制度拡大などにより、公営企業会計や特別会計への繰出金が多いことが要因である。</a:t>
          </a:r>
          <a:endParaRPr lang="ja-JP" altLang="ja-JP" sz="1150">
            <a:solidFill>
              <a:schemeClr val="tx1"/>
            </a:solidFill>
            <a:effectLst/>
            <a:latin typeface="+mn-ea"/>
            <a:ea typeface="+mn-ea"/>
          </a:endParaRPr>
        </a:p>
        <a:p>
          <a:pPr rtl="0"/>
          <a:r>
            <a:rPr lang="ja-JP" altLang="ja-JP" sz="1150" b="0" i="0" baseline="0">
              <a:solidFill>
                <a:schemeClr val="tx1"/>
              </a:solidFill>
              <a:effectLst/>
              <a:latin typeface="+mn-ea"/>
              <a:ea typeface="+mn-ea"/>
              <a:cs typeface="+mn-cs"/>
            </a:rPr>
            <a:t>　今後</a:t>
          </a:r>
          <a:r>
            <a:rPr lang="ja-JP" altLang="en-US" sz="1150" b="0" i="0" baseline="0">
              <a:solidFill>
                <a:schemeClr val="tx1"/>
              </a:solidFill>
              <a:effectLst/>
              <a:latin typeface="+mn-ea"/>
              <a:ea typeface="+mn-ea"/>
              <a:cs typeface="+mn-cs"/>
            </a:rPr>
            <a:t>は、平成</a:t>
          </a:r>
          <a:r>
            <a:rPr lang="en-US" altLang="ja-JP" sz="1150" b="0" i="0" baseline="0">
              <a:solidFill>
                <a:schemeClr val="tx1"/>
              </a:solidFill>
              <a:effectLst/>
              <a:latin typeface="+mn-ea"/>
              <a:ea typeface="+mn-ea"/>
              <a:cs typeface="+mn-cs"/>
            </a:rPr>
            <a:t>28</a:t>
          </a:r>
          <a:r>
            <a:rPr lang="ja-JP" altLang="en-US" sz="1150" b="0" i="0" baseline="0">
              <a:solidFill>
                <a:schemeClr val="tx1"/>
              </a:solidFill>
              <a:effectLst/>
              <a:latin typeface="+mn-ea"/>
              <a:ea typeface="+mn-ea"/>
              <a:cs typeface="+mn-cs"/>
            </a:rPr>
            <a:t>年度に策定した新公立病院改革プランに基づき、経営の効率化や経営形態の見直しなど抜本的な再編を前提とした</a:t>
          </a:r>
          <a:r>
            <a:rPr lang="ja-JP" altLang="ja-JP" sz="1150" b="0" i="0" baseline="0">
              <a:solidFill>
                <a:schemeClr val="tx1"/>
              </a:solidFill>
              <a:effectLst/>
              <a:latin typeface="+mn-ea"/>
              <a:ea typeface="+mn-ea"/>
              <a:cs typeface="+mn-cs"/>
            </a:rPr>
            <a:t>施策を進める。また、下水道事業会計において経営戦略を策定するなど独立採算で運営ができるよう、料金の見直しを含めた経営改善を図ることで、一般会計の負担額を減らしていくよう努める。</a:t>
          </a:r>
          <a:endParaRPr lang="ja-JP" altLang="ja-JP" sz="1150">
            <a:solidFill>
              <a:schemeClr val="tx1"/>
            </a:solidFill>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88900</xdr:rowOff>
    </xdr:from>
    <xdr:to>
      <xdr:col>24</xdr:col>
      <xdr:colOff>31750</xdr:colOff>
      <xdr:row>61</xdr:row>
      <xdr:rowOff>91622</xdr:rowOff>
    </xdr:to>
    <xdr:cxnSp macro="">
      <xdr:nvCxnSpPr>
        <xdr:cNvPr id="253" name="直線コネクタ 252"/>
        <xdr:cNvCxnSpPr/>
      </xdr:nvCxnSpPr>
      <xdr:spPr>
        <a:xfrm>
          <a:off x="15671800" y="10375900"/>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23585</xdr:rowOff>
    </xdr:from>
    <xdr:to>
      <xdr:col>22</xdr:col>
      <xdr:colOff>565150</xdr:colOff>
      <xdr:row>60</xdr:row>
      <xdr:rowOff>88900</xdr:rowOff>
    </xdr:to>
    <xdr:cxnSp macro="">
      <xdr:nvCxnSpPr>
        <xdr:cNvPr id="256" name="直線コネクタ 255"/>
        <xdr:cNvCxnSpPr/>
      </xdr:nvCxnSpPr>
      <xdr:spPr>
        <a:xfrm>
          <a:off x="14782800" y="10310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151493</xdr:rowOff>
    </xdr:from>
    <xdr:to>
      <xdr:col>21</xdr:col>
      <xdr:colOff>361950</xdr:colOff>
      <xdr:row>60</xdr:row>
      <xdr:rowOff>23585</xdr:rowOff>
    </xdr:to>
    <xdr:cxnSp macro="">
      <xdr:nvCxnSpPr>
        <xdr:cNvPr id="259" name="直線コネクタ 258"/>
        <xdr:cNvCxnSpPr/>
      </xdr:nvCxnSpPr>
      <xdr:spPr>
        <a:xfrm>
          <a:off x="13893800" y="10267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1" name="テキスト ボックス 260"/>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59</xdr:row>
      <xdr:rowOff>151493</xdr:rowOff>
    </xdr:to>
    <xdr:cxnSp macro="">
      <xdr:nvCxnSpPr>
        <xdr:cNvPr id="262" name="直線コネクタ 261"/>
        <xdr:cNvCxnSpPr/>
      </xdr:nvCxnSpPr>
      <xdr:spPr>
        <a:xfrm>
          <a:off x="13004800" y="1022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4" name="テキスト ボックス 263"/>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6" name="テキスト ボックス 265"/>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40822</xdr:rowOff>
    </xdr:from>
    <xdr:to>
      <xdr:col>24</xdr:col>
      <xdr:colOff>82550</xdr:colOff>
      <xdr:row>61</xdr:row>
      <xdr:rowOff>142422</xdr:rowOff>
    </xdr:to>
    <xdr:sp macro="" textlink="">
      <xdr:nvSpPr>
        <xdr:cNvPr id="272" name="円/楕円 271"/>
        <xdr:cNvSpPr/>
      </xdr:nvSpPr>
      <xdr:spPr>
        <a:xfrm>
          <a:off x="16459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12899</xdr:rowOff>
    </xdr:from>
    <xdr:ext cx="762000" cy="259045"/>
    <xdr:sp macro="" textlink="">
      <xdr:nvSpPr>
        <xdr:cNvPr id="273" name="その他該当値テキスト"/>
        <xdr:cNvSpPr txBox="1"/>
      </xdr:nvSpPr>
      <xdr:spPr>
        <a:xfrm>
          <a:off x="16598900" y="1047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38100</xdr:rowOff>
    </xdr:from>
    <xdr:to>
      <xdr:col>22</xdr:col>
      <xdr:colOff>615950</xdr:colOff>
      <xdr:row>60</xdr:row>
      <xdr:rowOff>139700</xdr:rowOff>
    </xdr:to>
    <xdr:sp macro="" textlink="">
      <xdr:nvSpPr>
        <xdr:cNvPr id="274" name="円/楕円 273"/>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124477</xdr:rowOff>
    </xdr:from>
    <xdr:ext cx="736600" cy="259045"/>
    <xdr:sp macro="" textlink="">
      <xdr:nvSpPr>
        <xdr:cNvPr id="275" name="テキスト ボックス 274"/>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144235</xdr:rowOff>
    </xdr:from>
    <xdr:to>
      <xdr:col>21</xdr:col>
      <xdr:colOff>412750</xdr:colOff>
      <xdr:row>60</xdr:row>
      <xdr:rowOff>74385</xdr:rowOff>
    </xdr:to>
    <xdr:sp macro="" textlink="">
      <xdr:nvSpPr>
        <xdr:cNvPr id="276" name="円/楕円 275"/>
        <xdr:cNvSpPr/>
      </xdr:nvSpPr>
      <xdr:spPr>
        <a:xfrm>
          <a:off x="14732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59162</xdr:rowOff>
    </xdr:from>
    <xdr:ext cx="762000" cy="259045"/>
    <xdr:sp macro="" textlink="">
      <xdr:nvSpPr>
        <xdr:cNvPr id="277" name="テキスト ボックス 276"/>
        <xdr:cNvSpPr txBox="1"/>
      </xdr:nvSpPr>
      <xdr:spPr>
        <a:xfrm>
          <a:off x="14401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100693</xdr:rowOff>
    </xdr:from>
    <xdr:to>
      <xdr:col>20</xdr:col>
      <xdr:colOff>209550</xdr:colOff>
      <xdr:row>60</xdr:row>
      <xdr:rowOff>30843</xdr:rowOff>
    </xdr:to>
    <xdr:sp macro="" textlink="">
      <xdr:nvSpPr>
        <xdr:cNvPr id="278" name="円/楕円 277"/>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15620</xdr:rowOff>
    </xdr:from>
    <xdr:ext cx="762000" cy="259045"/>
    <xdr:sp macro="" textlink="">
      <xdr:nvSpPr>
        <xdr:cNvPr id="279" name="テキスト ボックス 278"/>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57150</xdr:rowOff>
    </xdr:from>
    <xdr:to>
      <xdr:col>19</xdr:col>
      <xdr:colOff>6350</xdr:colOff>
      <xdr:row>59</xdr:row>
      <xdr:rowOff>158750</xdr:rowOff>
    </xdr:to>
    <xdr:sp macro="" textlink="">
      <xdr:nvSpPr>
        <xdr:cNvPr id="280" name="円/楕円 279"/>
        <xdr:cNvSpPr/>
      </xdr:nvSpPr>
      <xdr:spPr>
        <a:xfrm>
          <a:off x="12954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143527</xdr:rowOff>
    </xdr:from>
    <xdr:ext cx="762000" cy="259045"/>
    <xdr:sp macro="" textlink="">
      <xdr:nvSpPr>
        <xdr:cNvPr id="281" name="テキスト ボックス 280"/>
        <xdr:cNvSpPr txBox="1"/>
      </xdr:nvSpPr>
      <xdr:spPr>
        <a:xfrm>
          <a:off x="12623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補助費等に係る経常収支比率は類似団体・全国・県平均と比べ低い水準で推移して</a:t>
          </a:r>
          <a:r>
            <a:rPr kumimoji="1" lang="ja-JP" altLang="en-US" sz="1200">
              <a:solidFill>
                <a:schemeClr val="dk1"/>
              </a:solidFill>
              <a:effectLst/>
              <a:latin typeface="+mn-lt"/>
              <a:ea typeface="+mn-ea"/>
              <a:cs typeface="+mn-cs"/>
            </a:rPr>
            <a:t>おり、近年において大きな変動とはなっていない。</a:t>
          </a:r>
          <a:endParaRPr lang="ja-JP" altLang="ja-JP" sz="1200">
            <a:effectLst/>
          </a:endParaRPr>
        </a:p>
        <a:p>
          <a:r>
            <a:rPr kumimoji="1" lang="ja-JP" altLang="ja-JP" sz="1200">
              <a:solidFill>
                <a:schemeClr val="dk1"/>
              </a:solidFill>
              <a:effectLst/>
              <a:latin typeface="+mn-lt"/>
              <a:ea typeface="+mn-ea"/>
              <a:cs typeface="+mn-cs"/>
            </a:rPr>
            <a:t>　今後も、現在行っている補助が団体等の既得権とならないよう、経常的に補助している事業も含め全ての補助対象事業を精査し、有効性の低い事業の見直しや削減、廃止を進める。</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12700</xdr:rowOff>
    </xdr:to>
    <xdr:cxnSp macro="">
      <xdr:nvCxnSpPr>
        <xdr:cNvPr id="309" name="直線コネクタ 308"/>
        <xdr:cNvCxnSpPr/>
      </xdr:nvCxnSpPr>
      <xdr:spPr>
        <a:xfrm>
          <a:off x="15671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xdr:rowOff>
    </xdr:to>
    <xdr:cxnSp macro="">
      <xdr:nvCxnSpPr>
        <xdr:cNvPr id="312" name="直線コネクタ 311"/>
        <xdr:cNvCxnSpPr/>
      </xdr:nvCxnSpPr>
      <xdr:spPr>
        <a:xfrm flipV="1">
          <a:off x="14782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1270</xdr:rowOff>
    </xdr:to>
    <xdr:cxnSp macro="">
      <xdr:nvCxnSpPr>
        <xdr:cNvPr id="315" name="直線コネクタ 314"/>
        <xdr:cNvCxnSpPr/>
      </xdr:nvCxnSpPr>
      <xdr:spPr>
        <a:xfrm>
          <a:off x="13893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36847</xdr:rowOff>
    </xdr:from>
    <xdr:ext cx="762000" cy="259045"/>
    <xdr:sp macro="" textlink="">
      <xdr:nvSpPr>
        <xdr:cNvPr id="317" name="テキスト ボックス 316"/>
        <xdr:cNvSpPr txBox="1"/>
      </xdr:nvSpPr>
      <xdr:spPr>
        <a:xfrm>
          <a:off x="14401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1270</xdr:rowOff>
    </xdr:to>
    <xdr:cxnSp macro="">
      <xdr:nvCxnSpPr>
        <xdr:cNvPr id="318" name="直線コネクタ 317"/>
        <xdr:cNvCxnSpPr/>
      </xdr:nvCxnSpPr>
      <xdr:spPr>
        <a:xfrm flipV="1">
          <a:off x="13004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42562</xdr:rowOff>
    </xdr:from>
    <xdr:ext cx="762000" cy="259045"/>
    <xdr:sp macro="" textlink="">
      <xdr:nvSpPr>
        <xdr:cNvPr id="320" name="テキスト ボックス 319"/>
        <xdr:cNvSpPr txBox="1"/>
      </xdr:nvSpPr>
      <xdr:spPr>
        <a:xfrm>
          <a:off x="13512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2" name="テキスト ボックス 321"/>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8" name="円/楕円 327"/>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9"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110490</xdr:rowOff>
    </xdr:from>
    <xdr:to>
      <xdr:col>22</xdr:col>
      <xdr:colOff>615950</xdr:colOff>
      <xdr:row>36</xdr:row>
      <xdr:rowOff>40640</xdr:rowOff>
    </xdr:to>
    <xdr:sp macro="" textlink="">
      <xdr:nvSpPr>
        <xdr:cNvPr id="330" name="円/楕円 329"/>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50817</xdr:rowOff>
    </xdr:from>
    <xdr:ext cx="736600" cy="259045"/>
    <xdr:sp macro="" textlink="">
      <xdr:nvSpPr>
        <xdr:cNvPr id="331" name="テキスト ボックス 330"/>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121920</xdr:rowOff>
    </xdr:from>
    <xdr:to>
      <xdr:col>21</xdr:col>
      <xdr:colOff>412750</xdr:colOff>
      <xdr:row>36</xdr:row>
      <xdr:rowOff>52070</xdr:rowOff>
    </xdr:to>
    <xdr:sp macro="" textlink="">
      <xdr:nvSpPr>
        <xdr:cNvPr id="332" name="円/楕円 331"/>
        <xdr:cNvSpPr/>
      </xdr:nvSpPr>
      <xdr:spPr>
        <a:xfrm>
          <a:off x="14732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62247</xdr:rowOff>
    </xdr:from>
    <xdr:ext cx="762000" cy="259045"/>
    <xdr:sp macro="" textlink="">
      <xdr:nvSpPr>
        <xdr:cNvPr id="333" name="テキスト ボックス 332"/>
        <xdr:cNvSpPr txBox="1"/>
      </xdr:nvSpPr>
      <xdr:spPr>
        <a:xfrm>
          <a:off x="14401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110490</xdr:rowOff>
    </xdr:from>
    <xdr:to>
      <xdr:col>20</xdr:col>
      <xdr:colOff>209550</xdr:colOff>
      <xdr:row>36</xdr:row>
      <xdr:rowOff>40640</xdr:rowOff>
    </xdr:to>
    <xdr:sp macro="" textlink="">
      <xdr:nvSpPr>
        <xdr:cNvPr id="334" name="円/楕円 333"/>
        <xdr:cNvSpPr/>
      </xdr:nvSpPr>
      <xdr:spPr>
        <a:xfrm>
          <a:off x="13843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50817</xdr:rowOff>
    </xdr:from>
    <xdr:ext cx="762000" cy="259045"/>
    <xdr:sp macro="" textlink="">
      <xdr:nvSpPr>
        <xdr:cNvPr id="335" name="テキスト ボックス 334"/>
        <xdr:cNvSpPr txBox="1"/>
      </xdr:nvSpPr>
      <xdr:spPr>
        <a:xfrm>
          <a:off x="13512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121920</xdr:rowOff>
    </xdr:from>
    <xdr:to>
      <xdr:col>19</xdr:col>
      <xdr:colOff>6350</xdr:colOff>
      <xdr:row>36</xdr:row>
      <xdr:rowOff>52070</xdr:rowOff>
    </xdr:to>
    <xdr:sp macro="" textlink="">
      <xdr:nvSpPr>
        <xdr:cNvPr id="336" name="円/楕円 335"/>
        <xdr:cNvSpPr/>
      </xdr:nvSpPr>
      <xdr:spPr>
        <a:xfrm>
          <a:off x="12954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62247</xdr:rowOff>
    </xdr:from>
    <xdr:ext cx="762000" cy="259045"/>
    <xdr:sp macro="" textlink="">
      <xdr:nvSpPr>
        <xdr:cNvPr id="337" name="テキスト ボックス 336"/>
        <xdr:cNvSpPr txBox="1"/>
      </xdr:nvSpPr>
      <xdr:spPr>
        <a:xfrm>
          <a:off x="12623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年度に地域振興基金造成のため借り入れた</a:t>
          </a:r>
          <a:r>
            <a:rPr kumimoji="1" lang="en-US" altLang="ja-JP" sz="1200">
              <a:solidFill>
                <a:schemeClr val="dk1"/>
              </a:solidFill>
              <a:effectLst/>
              <a:latin typeface="+mn-lt"/>
              <a:ea typeface="+mn-ea"/>
              <a:cs typeface="+mn-cs"/>
            </a:rPr>
            <a:t>19</a:t>
          </a:r>
          <a:r>
            <a:rPr kumimoji="1" lang="ja-JP" altLang="en-US" sz="1200">
              <a:solidFill>
                <a:schemeClr val="dk1"/>
              </a:solidFill>
              <a:effectLst/>
              <a:latin typeface="+mn-lt"/>
              <a:ea typeface="+mn-ea"/>
              <a:cs typeface="+mn-cs"/>
            </a:rPr>
            <a:t>億円の元金償還が始まったことと、</a:t>
          </a:r>
          <a:r>
            <a:rPr kumimoji="1" lang="ja-JP" altLang="ja-JP" sz="1200">
              <a:solidFill>
                <a:schemeClr val="dk1"/>
              </a:solidFill>
              <a:effectLst/>
              <a:latin typeface="+mn-lt"/>
              <a:ea typeface="+mn-ea"/>
              <a:cs typeface="+mn-cs"/>
            </a:rPr>
            <a:t>元金</a:t>
          </a:r>
          <a:r>
            <a:rPr kumimoji="1" lang="ja-JP" altLang="en-US" sz="1200">
              <a:solidFill>
                <a:schemeClr val="dk1"/>
              </a:solidFill>
              <a:effectLst/>
              <a:latin typeface="+mn-lt"/>
              <a:ea typeface="+mn-ea"/>
              <a:cs typeface="+mn-cs"/>
            </a:rPr>
            <a:t>償還の</a:t>
          </a:r>
          <a:r>
            <a:rPr kumimoji="1" lang="ja-JP" altLang="ja-JP" sz="1200">
              <a:solidFill>
                <a:schemeClr val="dk1"/>
              </a:solidFill>
              <a:effectLst/>
              <a:latin typeface="+mn-lt"/>
              <a:ea typeface="+mn-ea"/>
              <a:cs typeface="+mn-cs"/>
            </a:rPr>
            <a:t>据置期間を廃止したことにより新規借入分の元金償還とが重なったことにより増額となった。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今後も建設事業の実施が予定されているが、</a:t>
          </a:r>
          <a:r>
            <a:rPr kumimoji="1" lang="ja-JP" altLang="ja-JP" sz="1200">
              <a:solidFill>
                <a:schemeClr val="dk1"/>
              </a:solidFill>
              <a:effectLst/>
              <a:latin typeface="+mn-lt"/>
              <a:ea typeface="+mn-ea"/>
              <a:cs typeface="+mn-cs"/>
            </a:rPr>
            <a:t>公債費負担適正化計画に基づき、「返す以上に借りない」を原則として</a:t>
          </a:r>
          <a:r>
            <a:rPr kumimoji="1" lang="ja-JP" altLang="en-US" sz="1200">
              <a:solidFill>
                <a:schemeClr val="dk1"/>
              </a:solidFill>
              <a:effectLst/>
              <a:latin typeface="+mn-lt"/>
              <a:ea typeface="+mn-ea"/>
              <a:cs typeface="+mn-cs"/>
            </a:rPr>
            <a:t>事業費の見直しや</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を図り、毎年度の元金償還額を増加させないよう努める。</a:t>
          </a:r>
          <a:endParaRPr kumimoji="1" lang="ja-JP" altLang="en-US"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78</xdr:row>
      <xdr:rowOff>3556</xdr:rowOff>
    </xdr:to>
    <xdr:cxnSp macro="">
      <xdr:nvCxnSpPr>
        <xdr:cNvPr id="367" name="直線コネクタ 366"/>
        <xdr:cNvCxnSpPr/>
      </xdr:nvCxnSpPr>
      <xdr:spPr>
        <a:xfrm>
          <a:off x="3987800" y="133217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120142</xdr:rowOff>
    </xdr:from>
    <xdr:to>
      <xdr:col>5</xdr:col>
      <xdr:colOff>549275</xdr:colOff>
      <xdr:row>77</xdr:row>
      <xdr:rowOff>138430</xdr:rowOff>
    </xdr:to>
    <xdr:cxnSp macro="">
      <xdr:nvCxnSpPr>
        <xdr:cNvPr id="370" name="直線コネクタ 369"/>
        <xdr:cNvCxnSpPr/>
      </xdr:nvCxnSpPr>
      <xdr:spPr>
        <a:xfrm flipV="1">
          <a:off x="3098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138430</xdr:rowOff>
    </xdr:from>
    <xdr:to>
      <xdr:col>4</xdr:col>
      <xdr:colOff>346075</xdr:colOff>
      <xdr:row>77</xdr:row>
      <xdr:rowOff>156718</xdr:rowOff>
    </xdr:to>
    <xdr:cxnSp macro="">
      <xdr:nvCxnSpPr>
        <xdr:cNvPr id="373" name="直線コネクタ 372"/>
        <xdr:cNvCxnSpPr/>
      </xdr:nvCxnSpPr>
      <xdr:spPr>
        <a:xfrm flipV="1">
          <a:off x="2209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156718</xdr:rowOff>
    </xdr:from>
    <xdr:to>
      <xdr:col>3</xdr:col>
      <xdr:colOff>142875</xdr:colOff>
      <xdr:row>78</xdr:row>
      <xdr:rowOff>40132</xdr:rowOff>
    </xdr:to>
    <xdr:cxnSp macro="">
      <xdr:nvCxnSpPr>
        <xdr:cNvPr id="376" name="直線コネクタ 375"/>
        <xdr:cNvCxnSpPr/>
      </xdr:nvCxnSpPr>
      <xdr:spPr>
        <a:xfrm flipV="1">
          <a:off x="1320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86" name="円/楕円 385"/>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96283</xdr:rowOff>
    </xdr:from>
    <xdr:ext cx="762000" cy="259045"/>
    <xdr:sp macro="" textlink="">
      <xdr:nvSpPr>
        <xdr:cNvPr id="387" name="公債費該当値テキスト"/>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69342</xdr:rowOff>
    </xdr:from>
    <xdr:to>
      <xdr:col>5</xdr:col>
      <xdr:colOff>600075</xdr:colOff>
      <xdr:row>77</xdr:row>
      <xdr:rowOff>170942</xdr:rowOff>
    </xdr:to>
    <xdr:sp macro="" textlink="">
      <xdr:nvSpPr>
        <xdr:cNvPr id="388" name="円/楕円 387"/>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155719</xdr:rowOff>
    </xdr:from>
    <xdr:ext cx="736600" cy="259045"/>
    <xdr:sp macro="" textlink="">
      <xdr:nvSpPr>
        <xdr:cNvPr id="389" name="テキスト ボックス 388"/>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87630</xdr:rowOff>
    </xdr:from>
    <xdr:to>
      <xdr:col>4</xdr:col>
      <xdr:colOff>396875</xdr:colOff>
      <xdr:row>78</xdr:row>
      <xdr:rowOff>17780</xdr:rowOff>
    </xdr:to>
    <xdr:sp macro="" textlink="">
      <xdr:nvSpPr>
        <xdr:cNvPr id="390" name="円/楕円 389"/>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91" name="テキスト ボックス 39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105918</xdr:rowOff>
    </xdr:from>
    <xdr:to>
      <xdr:col>3</xdr:col>
      <xdr:colOff>193675</xdr:colOff>
      <xdr:row>78</xdr:row>
      <xdr:rowOff>36068</xdr:rowOff>
    </xdr:to>
    <xdr:sp macro="" textlink="">
      <xdr:nvSpPr>
        <xdr:cNvPr id="392" name="円/楕円 391"/>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93" name="テキスト ボックス 392"/>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94" name="円/楕円 393"/>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95" name="テキスト ボックス 394"/>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類似団体内平均と比較して低い水準となっているものの扶助費の増加や、公営企業会計や特別会計に対する繰出金の増加や扶助費の増加に伴い、比率が年々悪化している。</a:t>
          </a:r>
          <a:endParaRPr kumimoji="1" lang="en-US" altLang="ja-JP" sz="1200">
            <a:latin typeface="ＭＳ Ｐゴシック"/>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a:rPr>
            <a:t>　今後は、健康増進施策や疾病予防施策の推進や、病院の経営方針の見直しを含めた経営改善により</a:t>
          </a:r>
          <a:r>
            <a:rPr lang="ja-JP" altLang="ja-JP" sz="1200" b="0" i="0" baseline="0">
              <a:solidFill>
                <a:schemeClr val="dk1"/>
              </a:solidFill>
              <a:effectLst/>
              <a:latin typeface="+mn-lt"/>
              <a:ea typeface="+mn-ea"/>
              <a:cs typeface="+mn-cs"/>
            </a:rPr>
            <a:t>企業会計及び特別会計への繰出金を抑制することなど、一般会計の負担を減らし、</a:t>
          </a:r>
          <a:r>
            <a:rPr lang="ja-JP" altLang="en-US" sz="1200" b="0" i="0" baseline="0">
              <a:solidFill>
                <a:schemeClr val="dk1"/>
              </a:solidFill>
              <a:effectLst/>
              <a:latin typeface="+mn-lt"/>
              <a:ea typeface="+mn-ea"/>
              <a:cs typeface="+mn-cs"/>
            </a:rPr>
            <a:t>経常収支比率の改善を図っていく。</a:t>
          </a:r>
          <a:endParaRPr lang="ja-JP" altLang="ja-JP" sz="1200">
            <a:effectLst/>
          </a:endParaRPr>
        </a:p>
        <a:p>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168910</xdr:rowOff>
    </xdr:from>
    <xdr:to>
      <xdr:col>24</xdr:col>
      <xdr:colOff>31750</xdr:colOff>
      <xdr:row>75</xdr:row>
      <xdr:rowOff>119380</xdr:rowOff>
    </xdr:to>
    <xdr:cxnSp macro="">
      <xdr:nvCxnSpPr>
        <xdr:cNvPr id="428" name="直線コネクタ 427"/>
        <xdr:cNvCxnSpPr/>
      </xdr:nvCxnSpPr>
      <xdr:spPr>
        <a:xfrm>
          <a:off x="15671800" y="1285621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142240</xdr:rowOff>
    </xdr:from>
    <xdr:to>
      <xdr:col>22</xdr:col>
      <xdr:colOff>565150</xdr:colOff>
      <xdr:row>74</xdr:row>
      <xdr:rowOff>168910</xdr:rowOff>
    </xdr:to>
    <xdr:cxnSp macro="">
      <xdr:nvCxnSpPr>
        <xdr:cNvPr id="431" name="直線コネクタ 430"/>
        <xdr:cNvCxnSpPr/>
      </xdr:nvCxnSpPr>
      <xdr:spPr>
        <a:xfrm>
          <a:off x="14782800" y="12829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77470</xdr:rowOff>
    </xdr:from>
    <xdr:to>
      <xdr:col>21</xdr:col>
      <xdr:colOff>361950</xdr:colOff>
      <xdr:row>74</xdr:row>
      <xdr:rowOff>142240</xdr:rowOff>
    </xdr:to>
    <xdr:cxnSp macro="">
      <xdr:nvCxnSpPr>
        <xdr:cNvPr id="434" name="直線コネクタ 433"/>
        <xdr:cNvCxnSpPr/>
      </xdr:nvCxnSpPr>
      <xdr:spPr>
        <a:xfrm>
          <a:off x="13893800" y="1276477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78757</xdr:rowOff>
    </xdr:from>
    <xdr:ext cx="762000" cy="259045"/>
    <xdr:sp macro="" textlink="">
      <xdr:nvSpPr>
        <xdr:cNvPr id="436" name="テキスト ボックス 435"/>
        <xdr:cNvSpPr txBox="1"/>
      </xdr:nvSpPr>
      <xdr:spPr>
        <a:xfrm>
          <a:off x="14401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74</xdr:row>
      <xdr:rowOff>77470</xdr:rowOff>
    </xdr:to>
    <xdr:cxnSp macro="">
      <xdr:nvCxnSpPr>
        <xdr:cNvPr id="437" name="直線コネクタ 436"/>
        <xdr:cNvCxnSpPr/>
      </xdr:nvCxnSpPr>
      <xdr:spPr>
        <a:xfrm>
          <a:off x="13004800" y="12760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59707</xdr:rowOff>
    </xdr:from>
    <xdr:ext cx="762000" cy="259045"/>
    <xdr:sp macro="" textlink="">
      <xdr:nvSpPr>
        <xdr:cNvPr id="439" name="テキスト ボックス 438"/>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41" name="テキスト ボックス 440"/>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68580</xdr:rowOff>
    </xdr:from>
    <xdr:to>
      <xdr:col>24</xdr:col>
      <xdr:colOff>82550</xdr:colOff>
      <xdr:row>75</xdr:row>
      <xdr:rowOff>170180</xdr:rowOff>
    </xdr:to>
    <xdr:sp macro="" textlink="">
      <xdr:nvSpPr>
        <xdr:cNvPr id="447" name="円/楕円 446"/>
        <xdr:cNvSpPr/>
      </xdr:nvSpPr>
      <xdr:spPr>
        <a:xfrm>
          <a:off x="16459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85107</xdr:rowOff>
    </xdr:from>
    <xdr:ext cx="762000" cy="259045"/>
    <xdr:sp macro="" textlink="">
      <xdr:nvSpPr>
        <xdr:cNvPr id="448" name="公債費以外該当値テキスト"/>
        <xdr:cNvSpPr txBox="1"/>
      </xdr:nvSpPr>
      <xdr:spPr>
        <a:xfrm>
          <a:off x="16598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118110</xdr:rowOff>
    </xdr:from>
    <xdr:to>
      <xdr:col>22</xdr:col>
      <xdr:colOff>615950</xdr:colOff>
      <xdr:row>75</xdr:row>
      <xdr:rowOff>48260</xdr:rowOff>
    </xdr:to>
    <xdr:sp macro="" textlink="">
      <xdr:nvSpPr>
        <xdr:cNvPr id="449" name="円/楕円 448"/>
        <xdr:cNvSpPr/>
      </xdr:nvSpPr>
      <xdr:spPr>
        <a:xfrm>
          <a:off x="15621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58437</xdr:rowOff>
    </xdr:from>
    <xdr:ext cx="736600" cy="259045"/>
    <xdr:sp macro="" textlink="">
      <xdr:nvSpPr>
        <xdr:cNvPr id="450" name="テキスト ボックス 449"/>
        <xdr:cNvSpPr txBox="1"/>
      </xdr:nvSpPr>
      <xdr:spPr>
        <a:xfrm>
          <a:off x="15290800" y="12574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91440</xdr:rowOff>
    </xdr:from>
    <xdr:to>
      <xdr:col>21</xdr:col>
      <xdr:colOff>412750</xdr:colOff>
      <xdr:row>75</xdr:row>
      <xdr:rowOff>21590</xdr:rowOff>
    </xdr:to>
    <xdr:sp macro="" textlink="">
      <xdr:nvSpPr>
        <xdr:cNvPr id="451" name="円/楕円 450"/>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31767</xdr:rowOff>
    </xdr:from>
    <xdr:ext cx="762000" cy="259045"/>
    <xdr:sp macro="" textlink="">
      <xdr:nvSpPr>
        <xdr:cNvPr id="452" name="テキスト ボックス 451"/>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26670</xdr:rowOff>
    </xdr:from>
    <xdr:to>
      <xdr:col>20</xdr:col>
      <xdr:colOff>209550</xdr:colOff>
      <xdr:row>74</xdr:row>
      <xdr:rowOff>128270</xdr:rowOff>
    </xdr:to>
    <xdr:sp macro="" textlink="">
      <xdr:nvSpPr>
        <xdr:cNvPr id="453" name="円/楕円 452"/>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138447</xdr:rowOff>
    </xdr:from>
    <xdr:ext cx="762000" cy="259045"/>
    <xdr:sp macro="" textlink="">
      <xdr:nvSpPr>
        <xdr:cNvPr id="454" name="テキスト ボックス 453"/>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22860</xdr:rowOff>
    </xdr:from>
    <xdr:to>
      <xdr:col>19</xdr:col>
      <xdr:colOff>6350</xdr:colOff>
      <xdr:row>74</xdr:row>
      <xdr:rowOff>124460</xdr:rowOff>
    </xdr:to>
    <xdr:sp macro="" textlink="">
      <xdr:nvSpPr>
        <xdr:cNvPr id="455" name="円/楕円 454"/>
        <xdr:cNvSpPr/>
      </xdr:nvSpPr>
      <xdr:spPr>
        <a:xfrm>
          <a:off x="12954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134637</xdr:rowOff>
    </xdr:from>
    <xdr:ext cx="762000" cy="259045"/>
    <xdr:sp macro="" textlink="">
      <xdr:nvSpPr>
        <xdr:cNvPr id="456" name="テキスト ボックス 455"/>
        <xdr:cNvSpPr txBox="1"/>
      </xdr:nvSpPr>
      <xdr:spPr>
        <a:xfrm>
          <a:off x="12623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岐阜県中津川市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145498</xdr:rowOff>
    </xdr:from>
    <xdr:to>
      <xdr:col>4</xdr:col>
      <xdr:colOff>1117600</xdr:colOff>
      <xdr:row>15</xdr:row>
      <xdr:rowOff>2489</xdr:rowOff>
    </xdr:to>
    <xdr:cxnSp macro="">
      <xdr:nvCxnSpPr>
        <xdr:cNvPr id="50" name="直線コネクタ 49"/>
        <xdr:cNvCxnSpPr/>
      </xdr:nvCxnSpPr>
      <xdr:spPr bwMode="auto">
        <a:xfrm>
          <a:off x="5003800" y="2593423"/>
          <a:ext cx="647700" cy="28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145498</xdr:rowOff>
    </xdr:from>
    <xdr:to>
      <xdr:col>4</xdr:col>
      <xdr:colOff>469900</xdr:colOff>
      <xdr:row>14</xdr:row>
      <xdr:rowOff>163100</xdr:rowOff>
    </xdr:to>
    <xdr:cxnSp macro="">
      <xdr:nvCxnSpPr>
        <xdr:cNvPr id="53" name="直線コネクタ 52"/>
        <xdr:cNvCxnSpPr/>
      </xdr:nvCxnSpPr>
      <xdr:spPr bwMode="auto">
        <a:xfrm flipV="1">
          <a:off x="4305300" y="2593423"/>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163100</xdr:rowOff>
    </xdr:from>
    <xdr:to>
      <xdr:col>3</xdr:col>
      <xdr:colOff>904875</xdr:colOff>
      <xdr:row>15</xdr:row>
      <xdr:rowOff>16910</xdr:rowOff>
    </xdr:to>
    <xdr:cxnSp macro="">
      <xdr:nvCxnSpPr>
        <xdr:cNvPr id="56" name="直線コネクタ 55"/>
        <xdr:cNvCxnSpPr/>
      </xdr:nvCxnSpPr>
      <xdr:spPr bwMode="auto">
        <a:xfrm flipV="1">
          <a:off x="3606800" y="2611025"/>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128086</xdr:rowOff>
    </xdr:from>
    <xdr:to>
      <xdr:col>3</xdr:col>
      <xdr:colOff>206375</xdr:colOff>
      <xdr:row>15</xdr:row>
      <xdr:rowOff>16910</xdr:rowOff>
    </xdr:to>
    <xdr:cxnSp macro="">
      <xdr:nvCxnSpPr>
        <xdr:cNvPr id="59" name="直線コネクタ 58"/>
        <xdr:cNvCxnSpPr/>
      </xdr:nvCxnSpPr>
      <xdr:spPr bwMode="auto">
        <a:xfrm>
          <a:off x="2908300" y="2576011"/>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123139</xdr:rowOff>
    </xdr:from>
    <xdr:to>
      <xdr:col>5</xdr:col>
      <xdr:colOff>34925</xdr:colOff>
      <xdr:row>15</xdr:row>
      <xdr:rowOff>53289</xdr:rowOff>
    </xdr:to>
    <xdr:sp macro="" textlink="">
      <xdr:nvSpPr>
        <xdr:cNvPr id="69" name="円/楕円 68"/>
        <xdr:cNvSpPr/>
      </xdr:nvSpPr>
      <xdr:spPr bwMode="auto">
        <a:xfrm>
          <a:off x="5600700" y="257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139666</xdr:rowOff>
    </xdr:from>
    <xdr:ext cx="762000" cy="259045"/>
    <xdr:sp macro="" textlink="">
      <xdr:nvSpPr>
        <xdr:cNvPr id="70" name="人口1人当たり決算額の推移該当値テキスト130"/>
        <xdr:cNvSpPr txBox="1"/>
      </xdr:nvSpPr>
      <xdr:spPr>
        <a:xfrm>
          <a:off x="5740400" y="2416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89,036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94698</xdr:rowOff>
    </xdr:from>
    <xdr:to>
      <xdr:col>4</xdr:col>
      <xdr:colOff>520700</xdr:colOff>
      <xdr:row>15</xdr:row>
      <xdr:rowOff>24848</xdr:rowOff>
    </xdr:to>
    <xdr:sp macro="" textlink="">
      <xdr:nvSpPr>
        <xdr:cNvPr id="71" name="円/楕円 70"/>
        <xdr:cNvSpPr/>
      </xdr:nvSpPr>
      <xdr:spPr bwMode="auto">
        <a:xfrm>
          <a:off x="4953000" y="254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35025</xdr:rowOff>
    </xdr:from>
    <xdr:ext cx="736600" cy="259045"/>
    <xdr:sp macro="" textlink="">
      <xdr:nvSpPr>
        <xdr:cNvPr id="72" name="テキスト ボックス 71"/>
        <xdr:cNvSpPr txBox="1"/>
      </xdr:nvSpPr>
      <xdr:spPr>
        <a:xfrm>
          <a:off x="4622800" y="2311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90,529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112300</xdr:rowOff>
    </xdr:from>
    <xdr:to>
      <xdr:col>3</xdr:col>
      <xdr:colOff>955675</xdr:colOff>
      <xdr:row>15</xdr:row>
      <xdr:rowOff>42450</xdr:rowOff>
    </xdr:to>
    <xdr:sp macro="" textlink="">
      <xdr:nvSpPr>
        <xdr:cNvPr id="73" name="円/楕円 72"/>
        <xdr:cNvSpPr/>
      </xdr:nvSpPr>
      <xdr:spPr bwMode="auto">
        <a:xfrm>
          <a:off x="4254500" y="256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52627</xdr:rowOff>
    </xdr:from>
    <xdr:ext cx="762000" cy="259045"/>
    <xdr:sp macro="" textlink="">
      <xdr:nvSpPr>
        <xdr:cNvPr id="74" name="テキスト ボックス 73"/>
        <xdr:cNvSpPr txBox="1"/>
      </xdr:nvSpPr>
      <xdr:spPr>
        <a:xfrm>
          <a:off x="3924300" y="232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89,605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137560</xdr:rowOff>
    </xdr:from>
    <xdr:to>
      <xdr:col>3</xdr:col>
      <xdr:colOff>257175</xdr:colOff>
      <xdr:row>15</xdr:row>
      <xdr:rowOff>67710</xdr:rowOff>
    </xdr:to>
    <xdr:sp macro="" textlink="">
      <xdr:nvSpPr>
        <xdr:cNvPr id="75" name="円/楕円 74"/>
        <xdr:cNvSpPr/>
      </xdr:nvSpPr>
      <xdr:spPr bwMode="auto">
        <a:xfrm>
          <a:off x="3556000" y="25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77887</xdr:rowOff>
    </xdr:from>
    <xdr:ext cx="762000" cy="259045"/>
    <xdr:sp macro="" textlink="">
      <xdr:nvSpPr>
        <xdr:cNvPr id="76" name="テキスト ボックス 75"/>
        <xdr:cNvSpPr txBox="1"/>
      </xdr:nvSpPr>
      <xdr:spPr>
        <a:xfrm>
          <a:off x="3225800" y="23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88,279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77286</xdr:rowOff>
    </xdr:from>
    <xdr:to>
      <xdr:col>2</xdr:col>
      <xdr:colOff>692150</xdr:colOff>
      <xdr:row>15</xdr:row>
      <xdr:rowOff>7436</xdr:rowOff>
    </xdr:to>
    <xdr:sp macro="" textlink="">
      <xdr:nvSpPr>
        <xdr:cNvPr id="77" name="円/楕円 76"/>
        <xdr:cNvSpPr/>
      </xdr:nvSpPr>
      <xdr:spPr bwMode="auto">
        <a:xfrm>
          <a:off x="2857500" y="252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17613</xdr:rowOff>
    </xdr:from>
    <xdr:ext cx="762000" cy="259045"/>
    <xdr:sp macro="" textlink="">
      <xdr:nvSpPr>
        <xdr:cNvPr id="78" name="テキスト ボックス 77"/>
        <xdr:cNvSpPr txBox="1"/>
      </xdr:nvSpPr>
      <xdr:spPr>
        <a:xfrm>
          <a:off x="2527300" y="22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106328</xdr:rowOff>
    </xdr:from>
    <xdr:to>
      <xdr:col>4</xdr:col>
      <xdr:colOff>1117600</xdr:colOff>
      <xdr:row>34</xdr:row>
      <xdr:rowOff>248941</xdr:rowOff>
    </xdr:to>
    <xdr:cxnSp macro="">
      <xdr:nvCxnSpPr>
        <xdr:cNvPr id="113" name="直線コネクタ 112"/>
        <xdr:cNvCxnSpPr/>
      </xdr:nvCxnSpPr>
      <xdr:spPr bwMode="auto">
        <a:xfrm flipV="1">
          <a:off x="5003800" y="6373778"/>
          <a:ext cx="647700" cy="142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248941</xdr:rowOff>
    </xdr:from>
    <xdr:to>
      <xdr:col>4</xdr:col>
      <xdr:colOff>469900</xdr:colOff>
      <xdr:row>34</xdr:row>
      <xdr:rowOff>258967</xdr:rowOff>
    </xdr:to>
    <xdr:cxnSp macro="">
      <xdr:nvCxnSpPr>
        <xdr:cNvPr id="116" name="直線コネクタ 115"/>
        <xdr:cNvCxnSpPr/>
      </xdr:nvCxnSpPr>
      <xdr:spPr bwMode="auto">
        <a:xfrm flipV="1">
          <a:off x="4305300" y="6516391"/>
          <a:ext cx="6985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213084</xdr:rowOff>
    </xdr:from>
    <xdr:to>
      <xdr:col>3</xdr:col>
      <xdr:colOff>904875</xdr:colOff>
      <xdr:row>34</xdr:row>
      <xdr:rowOff>258967</xdr:rowOff>
    </xdr:to>
    <xdr:cxnSp macro="">
      <xdr:nvCxnSpPr>
        <xdr:cNvPr id="119" name="直線コネクタ 118"/>
        <xdr:cNvCxnSpPr/>
      </xdr:nvCxnSpPr>
      <xdr:spPr bwMode="auto">
        <a:xfrm>
          <a:off x="3606800" y="6480534"/>
          <a:ext cx="698500" cy="4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113643</xdr:rowOff>
    </xdr:from>
    <xdr:to>
      <xdr:col>3</xdr:col>
      <xdr:colOff>206375</xdr:colOff>
      <xdr:row>34</xdr:row>
      <xdr:rowOff>213084</xdr:rowOff>
    </xdr:to>
    <xdr:cxnSp macro="">
      <xdr:nvCxnSpPr>
        <xdr:cNvPr id="122" name="直線コネクタ 121"/>
        <xdr:cNvCxnSpPr/>
      </xdr:nvCxnSpPr>
      <xdr:spPr bwMode="auto">
        <a:xfrm>
          <a:off x="2908300" y="6381093"/>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55528</xdr:rowOff>
    </xdr:from>
    <xdr:to>
      <xdr:col>5</xdr:col>
      <xdr:colOff>34925</xdr:colOff>
      <xdr:row>34</xdr:row>
      <xdr:rowOff>157128</xdr:rowOff>
    </xdr:to>
    <xdr:sp macro="" textlink="">
      <xdr:nvSpPr>
        <xdr:cNvPr id="132" name="円/楕円 131"/>
        <xdr:cNvSpPr/>
      </xdr:nvSpPr>
      <xdr:spPr bwMode="auto">
        <a:xfrm>
          <a:off x="5600700" y="6322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243505</xdr:rowOff>
    </xdr:from>
    <xdr:ext cx="762000" cy="259045"/>
    <xdr:sp macro="" textlink="">
      <xdr:nvSpPr>
        <xdr:cNvPr id="133" name="人口1人当たり決算額の推移該当値テキスト445"/>
        <xdr:cNvSpPr txBox="1"/>
      </xdr:nvSpPr>
      <xdr:spPr>
        <a:xfrm>
          <a:off x="5740400" y="616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27,883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198142</xdr:rowOff>
    </xdr:from>
    <xdr:to>
      <xdr:col>4</xdr:col>
      <xdr:colOff>520700</xdr:colOff>
      <xdr:row>34</xdr:row>
      <xdr:rowOff>299741</xdr:rowOff>
    </xdr:to>
    <xdr:sp macro="" textlink="">
      <xdr:nvSpPr>
        <xdr:cNvPr id="134" name="円/楕円 133"/>
        <xdr:cNvSpPr/>
      </xdr:nvSpPr>
      <xdr:spPr bwMode="auto">
        <a:xfrm>
          <a:off x="4953000" y="64655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309919</xdr:rowOff>
    </xdr:from>
    <xdr:ext cx="736600" cy="259045"/>
    <xdr:sp macro="" textlink="">
      <xdr:nvSpPr>
        <xdr:cNvPr id="135" name="テキスト ボックス 134"/>
        <xdr:cNvSpPr txBox="1"/>
      </xdr:nvSpPr>
      <xdr:spPr>
        <a:xfrm>
          <a:off x="4622800" y="623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208168</xdr:rowOff>
    </xdr:from>
    <xdr:to>
      <xdr:col>3</xdr:col>
      <xdr:colOff>955675</xdr:colOff>
      <xdr:row>34</xdr:row>
      <xdr:rowOff>309767</xdr:rowOff>
    </xdr:to>
    <xdr:sp macro="" textlink="">
      <xdr:nvSpPr>
        <xdr:cNvPr id="136" name="円/楕円 135"/>
        <xdr:cNvSpPr/>
      </xdr:nvSpPr>
      <xdr:spPr bwMode="auto">
        <a:xfrm>
          <a:off x="4254500" y="64756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319945</xdr:rowOff>
    </xdr:from>
    <xdr:ext cx="762000" cy="259045"/>
    <xdr:sp macro="" textlink="">
      <xdr:nvSpPr>
        <xdr:cNvPr id="137" name="テキスト ボックス 136"/>
        <xdr:cNvSpPr txBox="1"/>
      </xdr:nvSpPr>
      <xdr:spPr>
        <a:xfrm>
          <a:off x="3924300" y="624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162284</xdr:rowOff>
    </xdr:from>
    <xdr:to>
      <xdr:col>3</xdr:col>
      <xdr:colOff>257175</xdr:colOff>
      <xdr:row>34</xdr:row>
      <xdr:rowOff>263885</xdr:rowOff>
    </xdr:to>
    <xdr:sp macro="" textlink="">
      <xdr:nvSpPr>
        <xdr:cNvPr id="138" name="円/楕円 137"/>
        <xdr:cNvSpPr/>
      </xdr:nvSpPr>
      <xdr:spPr bwMode="auto">
        <a:xfrm>
          <a:off x="3556000" y="64297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274061</xdr:rowOff>
    </xdr:from>
    <xdr:ext cx="762000" cy="259045"/>
    <xdr:sp macro="" textlink="">
      <xdr:nvSpPr>
        <xdr:cNvPr id="139" name="テキスト ボックス 138"/>
        <xdr:cNvSpPr txBox="1"/>
      </xdr:nvSpPr>
      <xdr:spPr>
        <a:xfrm>
          <a:off x="3225800" y="619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62843</xdr:rowOff>
    </xdr:from>
    <xdr:to>
      <xdr:col>2</xdr:col>
      <xdr:colOff>692150</xdr:colOff>
      <xdr:row>34</xdr:row>
      <xdr:rowOff>164443</xdr:rowOff>
    </xdr:to>
    <xdr:sp macro="" textlink="">
      <xdr:nvSpPr>
        <xdr:cNvPr id="140" name="円/楕円 139"/>
        <xdr:cNvSpPr/>
      </xdr:nvSpPr>
      <xdr:spPr bwMode="auto">
        <a:xfrm>
          <a:off x="2857500" y="63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174620</xdr:rowOff>
    </xdr:from>
    <xdr:ext cx="762000" cy="259045"/>
    <xdr:sp macro="" textlink="">
      <xdr:nvSpPr>
        <xdr:cNvPr id="141" name="テキスト ボックス 140"/>
        <xdr:cNvSpPr txBox="1"/>
      </xdr:nvSpPr>
      <xdr:spPr>
        <a:xfrm>
          <a:off x="2527300" y="609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80,295
79,197
676.45
40,723,398
38,017,277
2,203,624
24,532,268
35,110,172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46774</xdr:rowOff>
    </xdr:from>
    <xdr:to>
      <xdr:col>6</xdr:col>
      <xdr:colOff>511175</xdr:colOff>
      <xdr:row>33</xdr:row>
      <xdr:rowOff>149278</xdr:rowOff>
    </xdr:to>
    <xdr:cxnSp macro="">
      <xdr:nvCxnSpPr>
        <xdr:cNvPr id="59" name="直線コネクタ 58"/>
        <xdr:cNvCxnSpPr/>
      </xdr:nvCxnSpPr>
      <xdr:spPr>
        <a:xfrm>
          <a:off x="3797300" y="5704624"/>
          <a:ext cx="8382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37219</xdr:rowOff>
    </xdr:from>
    <xdr:to>
      <xdr:col>5</xdr:col>
      <xdr:colOff>358775</xdr:colOff>
      <xdr:row>33</xdr:row>
      <xdr:rowOff>46774</xdr:rowOff>
    </xdr:to>
    <xdr:cxnSp macro="">
      <xdr:nvCxnSpPr>
        <xdr:cNvPr id="62" name="直線コネクタ 61"/>
        <xdr:cNvCxnSpPr/>
      </xdr:nvCxnSpPr>
      <xdr:spPr>
        <a:xfrm>
          <a:off x="2908300" y="5695069"/>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94049</xdr:rowOff>
    </xdr:from>
    <xdr:to>
      <xdr:col>4</xdr:col>
      <xdr:colOff>155575</xdr:colOff>
      <xdr:row>33</xdr:row>
      <xdr:rowOff>37219</xdr:rowOff>
    </xdr:to>
    <xdr:cxnSp macro="">
      <xdr:nvCxnSpPr>
        <xdr:cNvPr id="65" name="直線コネクタ 64"/>
        <xdr:cNvCxnSpPr/>
      </xdr:nvCxnSpPr>
      <xdr:spPr>
        <a:xfrm>
          <a:off x="2019300" y="5580449"/>
          <a:ext cx="889000" cy="1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44191</xdr:rowOff>
    </xdr:from>
    <xdr:to>
      <xdr:col>2</xdr:col>
      <xdr:colOff>638175</xdr:colOff>
      <xdr:row>32</xdr:row>
      <xdr:rowOff>94049</xdr:rowOff>
    </xdr:to>
    <xdr:cxnSp macro="">
      <xdr:nvCxnSpPr>
        <xdr:cNvPr id="68" name="直線コネクタ 67"/>
        <xdr:cNvCxnSpPr/>
      </xdr:nvCxnSpPr>
      <xdr:spPr>
        <a:xfrm>
          <a:off x="1130300" y="5530591"/>
          <a:ext cx="8890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113550</xdr:rowOff>
    </xdr:from>
    <xdr:ext cx="534377" cy="259045"/>
    <xdr:sp macro="" textlink="">
      <xdr:nvSpPr>
        <xdr:cNvPr id="70" name="テキスト ボックス 69"/>
        <xdr:cNvSpPr txBox="1"/>
      </xdr:nvSpPr>
      <xdr:spPr>
        <a:xfrm>
          <a:off x="1752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61338</xdr:rowOff>
    </xdr:from>
    <xdr:ext cx="534377" cy="259045"/>
    <xdr:sp macro="" textlink="">
      <xdr:nvSpPr>
        <xdr:cNvPr id="72" name="テキスト ボックス 71"/>
        <xdr:cNvSpPr txBox="1"/>
      </xdr:nvSpPr>
      <xdr:spPr>
        <a:xfrm>
          <a:off x="863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98478</xdr:rowOff>
    </xdr:from>
    <xdr:to>
      <xdr:col>6</xdr:col>
      <xdr:colOff>561975</xdr:colOff>
      <xdr:row>34</xdr:row>
      <xdr:rowOff>28628</xdr:rowOff>
    </xdr:to>
    <xdr:sp macro="" textlink="">
      <xdr:nvSpPr>
        <xdr:cNvPr id="78" name="円/楕円 77"/>
        <xdr:cNvSpPr/>
      </xdr:nvSpPr>
      <xdr:spPr>
        <a:xfrm>
          <a:off x="4584700" y="575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121355</xdr:rowOff>
    </xdr:from>
    <xdr:ext cx="534377" cy="259045"/>
    <xdr:sp macro="" textlink="">
      <xdr:nvSpPr>
        <xdr:cNvPr id="79" name="人件費該当値テキスト"/>
        <xdr:cNvSpPr txBox="1"/>
      </xdr:nvSpPr>
      <xdr:spPr>
        <a:xfrm>
          <a:off x="4686300" y="56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77,081</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167424</xdr:rowOff>
    </xdr:from>
    <xdr:to>
      <xdr:col>5</xdr:col>
      <xdr:colOff>409575</xdr:colOff>
      <xdr:row>33</xdr:row>
      <xdr:rowOff>97574</xdr:rowOff>
    </xdr:to>
    <xdr:sp macro="" textlink="">
      <xdr:nvSpPr>
        <xdr:cNvPr id="80" name="円/楕円 79"/>
        <xdr:cNvSpPr/>
      </xdr:nvSpPr>
      <xdr:spPr>
        <a:xfrm>
          <a:off x="3746500" y="56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114101</xdr:rowOff>
    </xdr:from>
    <xdr:ext cx="534377" cy="259045"/>
    <xdr:sp macro="" textlink="">
      <xdr:nvSpPr>
        <xdr:cNvPr id="81" name="テキスト ボックス 80"/>
        <xdr:cNvSpPr txBox="1"/>
      </xdr:nvSpPr>
      <xdr:spPr>
        <a:xfrm>
          <a:off x="3530111" y="54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157869</xdr:rowOff>
    </xdr:from>
    <xdr:to>
      <xdr:col>4</xdr:col>
      <xdr:colOff>206375</xdr:colOff>
      <xdr:row>33</xdr:row>
      <xdr:rowOff>88019</xdr:rowOff>
    </xdr:to>
    <xdr:sp macro="" textlink="">
      <xdr:nvSpPr>
        <xdr:cNvPr id="82" name="円/楕円 81"/>
        <xdr:cNvSpPr/>
      </xdr:nvSpPr>
      <xdr:spPr>
        <a:xfrm>
          <a:off x="2857500" y="56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104546</xdr:rowOff>
    </xdr:from>
    <xdr:ext cx="534377" cy="259045"/>
    <xdr:sp macro="" textlink="">
      <xdr:nvSpPr>
        <xdr:cNvPr id="83" name="テキスト ボックス 82"/>
        <xdr:cNvSpPr txBox="1"/>
      </xdr:nvSpPr>
      <xdr:spPr>
        <a:xfrm>
          <a:off x="2641111" y="54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43249</xdr:rowOff>
    </xdr:from>
    <xdr:to>
      <xdr:col>3</xdr:col>
      <xdr:colOff>3175</xdr:colOff>
      <xdr:row>32</xdr:row>
      <xdr:rowOff>144849</xdr:rowOff>
    </xdr:to>
    <xdr:sp macro="" textlink="">
      <xdr:nvSpPr>
        <xdr:cNvPr id="84" name="円/楕円 83"/>
        <xdr:cNvSpPr/>
      </xdr:nvSpPr>
      <xdr:spPr>
        <a:xfrm>
          <a:off x="1968500" y="55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161376</xdr:rowOff>
    </xdr:from>
    <xdr:ext cx="534377" cy="259045"/>
    <xdr:sp macro="" textlink="">
      <xdr:nvSpPr>
        <xdr:cNvPr id="85" name="テキスト ボックス 84"/>
        <xdr:cNvSpPr txBox="1"/>
      </xdr:nvSpPr>
      <xdr:spPr>
        <a:xfrm>
          <a:off x="1752111" y="53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164841</xdr:rowOff>
    </xdr:from>
    <xdr:to>
      <xdr:col>1</xdr:col>
      <xdr:colOff>485775</xdr:colOff>
      <xdr:row>32</xdr:row>
      <xdr:rowOff>94991</xdr:rowOff>
    </xdr:to>
    <xdr:sp macro="" textlink="">
      <xdr:nvSpPr>
        <xdr:cNvPr id="86" name="円/楕円 85"/>
        <xdr:cNvSpPr/>
      </xdr:nvSpPr>
      <xdr:spPr>
        <a:xfrm>
          <a:off x="1079500" y="54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111518</xdr:rowOff>
    </xdr:from>
    <xdr:ext cx="534377" cy="259045"/>
    <xdr:sp macro="" textlink="">
      <xdr:nvSpPr>
        <xdr:cNvPr id="87" name="テキスト ボックス 86"/>
        <xdr:cNvSpPr txBox="1"/>
      </xdr:nvSpPr>
      <xdr:spPr>
        <a:xfrm>
          <a:off x="863111" y="52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157492</xdr:rowOff>
    </xdr:from>
    <xdr:to>
      <xdr:col>6</xdr:col>
      <xdr:colOff>511175</xdr:colOff>
      <xdr:row>58</xdr:row>
      <xdr:rowOff>160640</xdr:rowOff>
    </xdr:to>
    <xdr:cxnSp macro="">
      <xdr:nvCxnSpPr>
        <xdr:cNvPr id="118" name="直線コネクタ 117"/>
        <xdr:cNvCxnSpPr/>
      </xdr:nvCxnSpPr>
      <xdr:spPr>
        <a:xfrm flipV="1">
          <a:off x="3797300" y="10101592"/>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160640</xdr:rowOff>
    </xdr:from>
    <xdr:to>
      <xdr:col>5</xdr:col>
      <xdr:colOff>358775</xdr:colOff>
      <xdr:row>58</xdr:row>
      <xdr:rowOff>162392</xdr:rowOff>
    </xdr:to>
    <xdr:cxnSp macro="">
      <xdr:nvCxnSpPr>
        <xdr:cNvPr id="121" name="直線コネクタ 120"/>
        <xdr:cNvCxnSpPr/>
      </xdr:nvCxnSpPr>
      <xdr:spPr>
        <a:xfrm flipV="1">
          <a:off x="2908300" y="1010474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162392</xdr:rowOff>
    </xdr:from>
    <xdr:to>
      <xdr:col>4</xdr:col>
      <xdr:colOff>155575</xdr:colOff>
      <xdr:row>59</xdr:row>
      <xdr:rowOff>305</xdr:rowOff>
    </xdr:to>
    <xdr:cxnSp macro="">
      <xdr:nvCxnSpPr>
        <xdr:cNvPr id="124" name="直線コネクタ 123"/>
        <xdr:cNvCxnSpPr/>
      </xdr:nvCxnSpPr>
      <xdr:spPr>
        <a:xfrm flipV="1">
          <a:off x="2019300" y="10106492"/>
          <a:ext cx="889000" cy="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305</xdr:rowOff>
    </xdr:from>
    <xdr:to>
      <xdr:col>2</xdr:col>
      <xdr:colOff>638175</xdr:colOff>
      <xdr:row>59</xdr:row>
      <xdr:rowOff>4119</xdr:rowOff>
    </xdr:to>
    <xdr:cxnSp macro="">
      <xdr:nvCxnSpPr>
        <xdr:cNvPr id="127" name="直線コネクタ 126"/>
        <xdr:cNvCxnSpPr/>
      </xdr:nvCxnSpPr>
      <xdr:spPr>
        <a:xfrm flipV="1">
          <a:off x="1130300" y="10115855"/>
          <a:ext cx="889000" cy="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106692</xdr:rowOff>
    </xdr:from>
    <xdr:to>
      <xdr:col>6</xdr:col>
      <xdr:colOff>561975</xdr:colOff>
      <xdr:row>59</xdr:row>
      <xdr:rowOff>36842</xdr:rowOff>
    </xdr:to>
    <xdr:sp macro="" textlink="">
      <xdr:nvSpPr>
        <xdr:cNvPr id="137" name="円/楕円 136"/>
        <xdr:cNvSpPr/>
      </xdr:nvSpPr>
      <xdr:spPr>
        <a:xfrm>
          <a:off x="4584700" y="1005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66069</xdr:rowOff>
    </xdr:from>
    <xdr:ext cx="534377" cy="259045"/>
    <xdr:sp macro="" textlink="">
      <xdr:nvSpPr>
        <xdr:cNvPr id="138" name="物件費該当値テキスト"/>
        <xdr:cNvSpPr txBox="1"/>
      </xdr:nvSpPr>
      <xdr:spPr>
        <a:xfrm>
          <a:off x="4686300" y="983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69,104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109840</xdr:rowOff>
    </xdr:from>
    <xdr:to>
      <xdr:col>5</xdr:col>
      <xdr:colOff>409575</xdr:colOff>
      <xdr:row>59</xdr:row>
      <xdr:rowOff>39990</xdr:rowOff>
    </xdr:to>
    <xdr:sp macro="" textlink="">
      <xdr:nvSpPr>
        <xdr:cNvPr id="139" name="円/楕円 138"/>
        <xdr:cNvSpPr/>
      </xdr:nvSpPr>
      <xdr:spPr>
        <a:xfrm>
          <a:off x="3746500" y="1005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56517</xdr:rowOff>
    </xdr:from>
    <xdr:ext cx="534377" cy="259045"/>
    <xdr:sp macro="" textlink="">
      <xdr:nvSpPr>
        <xdr:cNvPr id="140" name="テキスト ボックス 139"/>
        <xdr:cNvSpPr txBox="1"/>
      </xdr:nvSpPr>
      <xdr:spPr>
        <a:xfrm>
          <a:off x="3530111" y="98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111592</xdr:rowOff>
    </xdr:from>
    <xdr:to>
      <xdr:col>4</xdr:col>
      <xdr:colOff>206375</xdr:colOff>
      <xdr:row>59</xdr:row>
      <xdr:rowOff>41742</xdr:rowOff>
    </xdr:to>
    <xdr:sp macro="" textlink="">
      <xdr:nvSpPr>
        <xdr:cNvPr id="141" name="円/楕円 140"/>
        <xdr:cNvSpPr/>
      </xdr:nvSpPr>
      <xdr:spPr>
        <a:xfrm>
          <a:off x="2857500" y="1005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32869</xdr:rowOff>
    </xdr:from>
    <xdr:ext cx="534377" cy="259045"/>
    <xdr:sp macro="" textlink="">
      <xdr:nvSpPr>
        <xdr:cNvPr id="142" name="テキスト ボックス 141"/>
        <xdr:cNvSpPr txBox="1"/>
      </xdr:nvSpPr>
      <xdr:spPr>
        <a:xfrm>
          <a:off x="2641111" y="1014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120955</xdr:rowOff>
    </xdr:from>
    <xdr:to>
      <xdr:col>3</xdr:col>
      <xdr:colOff>3175</xdr:colOff>
      <xdr:row>59</xdr:row>
      <xdr:rowOff>51105</xdr:rowOff>
    </xdr:to>
    <xdr:sp macro="" textlink="">
      <xdr:nvSpPr>
        <xdr:cNvPr id="143" name="円/楕円 142"/>
        <xdr:cNvSpPr/>
      </xdr:nvSpPr>
      <xdr:spPr>
        <a:xfrm>
          <a:off x="1968500" y="100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42232</xdr:rowOff>
    </xdr:from>
    <xdr:ext cx="534377" cy="259045"/>
    <xdr:sp macro="" textlink="">
      <xdr:nvSpPr>
        <xdr:cNvPr id="144" name="テキスト ボックス 143"/>
        <xdr:cNvSpPr txBox="1"/>
      </xdr:nvSpPr>
      <xdr:spPr>
        <a:xfrm>
          <a:off x="1752111" y="10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124769</xdr:rowOff>
    </xdr:from>
    <xdr:to>
      <xdr:col>1</xdr:col>
      <xdr:colOff>485775</xdr:colOff>
      <xdr:row>59</xdr:row>
      <xdr:rowOff>54919</xdr:rowOff>
    </xdr:to>
    <xdr:sp macro="" textlink="">
      <xdr:nvSpPr>
        <xdr:cNvPr id="145" name="円/楕円 144"/>
        <xdr:cNvSpPr/>
      </xdr:nvSpPr>
      <xdr:spPr>
        <a:xfrm>
          <a:off x="1079500" y="100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46046</xdr:rowOff>
    </xdr:from>
    <xdr:ext cx="534377" cy="259045"/>
    <xdr:sp macro="" textlink="">
      <xdr:nvSpPr>
        <xdr:cNvPr id="146" name="テキスト ボックス 145"/>
        <xdr:cNvSpPr txBox="1"/>
      </xdr:nvSpPr>
      <xdr:spPr>
        <a:xfrm>
          <a:off x="863111" y="101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50002</xdr:rowOff>
    </xdr:from>
    <xdr:to>
      <xdr:col>6</xdr:col>
      <xdr:colOff>511175</xdr:colOff>
      <xdr:row>75</xdr:row>
      <xdr:rowOff>82114</xdr:rowOff>
    </xdr:to>
    <xdr:cxnSp macro="">
      <xdr:nvCxnSpPr>
        <xdr:cNvPr id="177" name="直線コネクタ 176"/>
        <xdr:cNvCxnSpPr/>
      </xdr:nvCxnSpPr>
      <xdr:spPr>
        <a:xfrm>
          <a:off x="3797300" y="12908752"/>
          <a:ext cx="8382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50002</xdr:rowOff>
    </xdr:from>
    <xdr:to>
      <xdr:col>5</xdr:col>
      <xdr:colOff>358775</xdr:colOff>
      <xdr:row>75</xdr:row>
      <xdr:rowOff>153743</xdr:rowOff>
    </xdr:to>
    <xdr:cxnSp macro="">
      <xdr:nvCxnSpPr>
        <xdr:cNvPr id="180" name="直線コネクタ 179"/>
        <xdr:cNvCxnSpPr/>
      </xdr:nvCxnSpPr>
      <xdr:spPr>
        <a:xfrm flipV="1">
          <a:off x="2908300" y="12908752"/>
          <a:ext cx="889000" cy="10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153743</xdr:rowOff>
    </xdr:from>
    <xdr:to>
      <xdr:col>4</xdr:col>
      <xdr:colOff>155575</xdr:colOff>
      <xdr:row>76</xdr:row>
      <xdr:rowOff>15058</xdr:rowOff>
    </xdr:to>
    <xdr:cxnSp macro="">
      <xdr:nvCxnSpPr>
        <xdr:cNvPr id="183" name="直線コネクタ 182"/>
        <xdr:cNvCxnSpPr/>
      </xdr:nvCxnSpPr>
      <xdr:spPr>
        <a:xfrm flipV="1">
          <a:off x="2019300" y="13012493"/>
          <a:ext cx="889000" cy="3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83765</xdr:rowOff>
    </xdr:from>
    <xdr:ext cx="469744" cy="259045"/>
    <xdr:sp macro="" textlink="">
      <xdr:nvSpPr>
        <xdr:cNvPr id="185" name="テキスト ボックス 184"/>
        <xdr:cNvSpPr txBox="1"/>
      </xdr:nvSpPr>
      <xdr:spPr>
        <a:xfrm>
          <a:off x="2673427" y="1311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15058</xdr:rowOff>
    </xdr:from>
    <xdr:to>
      <xdr:col>2</xdr:col>
      <xdr:colOff>638175</xdr:colOff>
      <xdr:row>76</xdr:row>
      <xdr:rowOff>66766</xdr:rowOff>
    </xdr:to>
    <xdr:cxnSp macro="">
      <xdr:nvCxnSpPr>
        <xdr:cNvPr id="186" name="直線コネクタ 185"/>
        <xdr:cNvCxnSpPr/>
      </xdr:nvCxnSpPr>
      <xdr:spPr>
        <a:xfrm flipV="1">
          <a:off x="1130300" y="13045258"/>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141895</xdr:rowOff>
    </xdr:from>
    <xdr:ext cx="469744" cy="259045"/>
    <xdr:sp macro="" textlink="">
      <xdr:nvSpPr>
        <xdr:cNvPr id="188" name="テキスト ボックス 187"/>
        <xdr:cNvSpPr txBox="1"/>
      </xdr:nvSpPr>
      <xdr:spPr>
        <a:xfrm>
          <a:off x="1784427" y="131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167040</xdr:rowOff>
    </xdr:from>
    <xdr:ext cx="469744" cy="259045"/>
    <xdr:sp macro="" textlink="">
      <xdr:nvSpPr>
        <xdr:cNvPr id="190" name="テキスト ボックス 189"/>
        <xdr:cNvSpPr txBox="1"/>
      </xdr:nvSpPr>
      <xdr:spPr>
        <a:xfrm>
          <a:off x="895427" y="1319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31314</xdr:rowOff>
    </xdr:from>
    <xdr:to>
      <xdr:col>6</xdr:col>
      <xdr:colOff>561975</xdr:colOff>
      <xdr:row>75</xdr:row>
      <xdr:rowOff>132914</xdr:rowOff>
    </xdr:to>
    <xdr:sp macro="" textlink="">
      <xdr:nvSpPr>
        <xdr:cNvPr id="196" name="円/楕円 195"/>
        <xdr:cNvSpPr/>
      </xdr:nvSpPr>
      <xdr:spPr>
        <a:xfrm>
          <a:off x="4584700" y="128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54191</xdr:rowOff>
    </xdr:from>
    <xdr:ext cx="469744" cy="259045"/>
    <xdr:sp macro="" textlink="">
      <xdr:nvSpPr>
        <xdr:cNvPr id="197" name="維持補修費該当値テキスト"/>
        <xdr:cNvSpPr txBox="1"/>
      </xdr:nvSpPr>
      <xdr:spPr>
        <a:xfrm>
          <a:off x="4686300" y="127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170652</xdr:rowOff>
    </xdr:from>
    <xdr:to>
      <xdr:col>5</xdr:col>
      <xdr:colOff>409575</xdr:colOff>
      <xdr:row>75</xdr:row>
      <xdr:rowOff>100802</xdr:rowOff>
    </xdr:to>
    <xdr:sp macro="" textlink="">
      <xdr:nvSpPr>
        <xdr:cNvPr id="198" name="円/楕円 197"/>
        <xdr:cNvSpPr/>
      </xdr:nvSpPr>
      <xdr:spPr>
        <a:xfrm>
          <a:off x="3746500" y="128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117329</xdr:rowOff>
    </xdr:from>
    <xdr:ext cx="469744" cy="259045"/>
    <xdr:sp macro="" textlink="">
      <xdr:nvSpPr>
        <xdr:cNvPr id="199" name="テキスト ボックス 198"/>
        <xdr:cNvSpPr txBox="1"/>
      </xdr:nvSpPr>
      <xdr:spPr>
        <a:xfrm>
          <a:off x="3562427" y="126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102943</xdr:rowOff>
    </xdr:from>
    <xdr:to>
      <xdr:col>4</xdr:col>
      <xdr:colOff>206375</xdr:colOff>
      <xdr:row>76</xdr:row>
      <xdr:rowOff>33093</xdr:rowOff>
    </xdr:to>
    <xdr:sp macro="" textlink="">
      <xdr:nvSpPr>
        <xdr:cNvPr id="200" name="円/楕円 199"/>
        <xdr:cNvSpPr/>
      </xdr:nvSpPr>
      <xdr:spPr>
        <a:xfrm>
          <a:off x="2857500" y="1296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49620</xdr:rowOff>
    </xdr:from>
    <xdr:ext cx="469744" cy="259045"/>
    <xdr:sp macro="" textlink="">
      <xdr:nvSpPr>
        <xdr:cNvPr id="201" name="テキスト ボックス 200"/>
        <xdr:cNvSpPr txBox="1"/>
      </xdr:nvSpPr>
      <xdr:spPr>
        <a:xfrm>
          <a:off x="2673427" y="127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135709</xdr:rowOff>
    </xdr:from>
    <xdr:to>
      <xdr:col>3</xdr:col>
      <xdr:colOff>3175</xdr:colOff>
      <xdr:row>76</xdr:row>
      <xdr:rowOff>65860</xdr:rowOff>
    </xdr:to>
    <xdr:sp macro="" textlink="">
      <xdr:nvSpPr>
        <xdr:cNvPr id="202" name="円/楕円 201"/>
        <xdr:cNvSpPr/>
      </xdr:nvSpPr>
      <xdr:spPr>
        <a:xfrm>
          <a:off x="1968500" y="129944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82386</xdr:rowOff>
    </xdr:from>
    <xdr:ext cx="469744" cy="259045"/>
    <xdr:sp macro="" textlink="">
      <xdr:nvSpPr>
        <xdr:cNvPr id="203" name="テキスト ボックス 202"/>
        <xdr:cNvSpPr txBox="1"/>
      </xdr:nvSpPr>
      <xdr:spPr>
        <a:xfrm>
          <a:off x="1784427" y="1276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15966</xdr:rowOff>
    </xdr:from>
    <xdr:to>
      <xdr:col>1</xdr:col>
      <xdr:colOff>485775</xdr:colOff>
      <xdr:row>76</xdr:row>
      <xdr:rowOff>117566</xdr:rowOff>
    </xdr:to>
    <xdr:sp macro="" textlink="">
      <xdr:nvSpPr>
        <xdr:cNvPr id="204" name="円/楕円 203"/>
        <xdr:cNvSpPr/>
      </xdr:nvSpPr>
      <xdr:spPr>
        <a:xfrm>
          <a:off x="1079500" y="130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134093</xdr:rowOff>
    </xdr:from>
    <xdr:ext cx="469744" cy="259045"/>
    <xdr:sp macro="" textlink="">
      <xdr:nvSpPr>
        <xdr:cNvPr id="205" name="テキスト ボックス 204"/>
        <xdr:cNvSpPr txBox="1"/>
      </xdr:nvSpPr>
      <xdr:spPr>
        <a:xfrm>
          <a:off x="895427" y="1282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19278</xdr:rowOff>
    </xdr:from>
    <xdr:to>
      <xdr:col>6</xdr:col>
      <xdr:colOff>511175</xdr:colOff>
      <xdr:row>96</xdr:row>
      <xdr:rowOff>70434</xdr:rowOff>
    </xdr:to>
    <xdr:cxnSp macro="">
      <xdr:nvCxnSpPr>
        <xdr:cNvPr id="235" name="直線コネクタ 234"/>
        <xdr:cNvCxnSpPr/>
      </xdr:nvCxnSpPr>
      <xdr:spPr>
        <a:xfrm flipV="1">
          <a:off x="3797300" y="16478478"/>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70434</xdr:rowOff>
    </xdr:from>
    <xdr:to>
      <xdr:col>5</xdr:col>
      <xdr:colOff>358775</xdr:colOff>
      <xdr:row>96</xdr:row>
      <xdr:rowOff>83058</xdr:rowOff>
    </xdr:to>
    <xdr:cxnSp macro="">
      <xdr:nvCxnSpPr>
        <xdr:cNvPr id="238" name="直線コネクタ 237"/>
        <xdr:cNvCxnSpPr/>
      </xdr:nvCxnSpPr>
      <xdr:spPr>
        <a:xfrm flipV="1">
          <a:off x="2908300" y="16529634"/>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83058</xdr:rowOff>
    </xdr:from>
    <xdr:to>
      <xdr:col>4</xdr:col>
      <xdr:colOff>155575</xdr:colOff>
      <xdr:row>96</xdr:row>
      <xdr:rowOff>156133</xdr:rowOff>
    </xdr:to>
    <xdr:cxnSp macro="">
      <xdr:nvCxnSpPr>
        <xdr:cNvPr id="241" name="直線コネクタ 240"/>
        <xdr:cNvCxnSpPr/>
      </xdr:nvCxnSpPr>
      <xdr:spPr>
        <a:xfrm flipV="1">
          <a:off x="2019300" y="16542258"/>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156133</xdr:rowOff>
    </xdr:from>
    <xdr:to>
      <xdr:col>2</xdr:col>
      <xdr:colOff>638175</xdr:colOff>
      <xdr:row>97</xdr:row>
      <xdr:rowOff>9297</xdr:rowOff>
    </xdr:to>
    <xdr:cxnSp macro="">
      <xdr:nvCxnSpPr>
        <xdr:cNvPr id="244" name="直線コネクタ 243"/>
        <xdr:cNvCxnSpPr/>
      </xdr:nvCxnSpPr>
      <xdr:spPr>
        <a:xfrm flipV="1">
          <a:off x="1130300" y="16615333"/>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139928</xdr:rowOff>
    </xdr:from>
    <xdr:to>
      <xdr:col>6</xdr:col>
      <xdr:colOff>561975</xdr:colOff>
      <xdr:row>96</xdr:row>
      <xdr:rowOff>70078</xdr:rowOff>
    </xdr:to>
    <xdr:sp macro="" textlink="">
      <xdr:nvSpPr>
        <xdr:cNvPr id="254" name="円/楕円 253"/>
        <xdr:cNvSpPr/>
      </xdr:nvSpPr>
      <xdr:spPr>
        <a:xfrm>
          <a:off x="4584700" y="164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118355</xdr:rowOff>
    </xdr:from>
    <xdr:ext cx="534377" cy="259045"/>
    <xdr:sp macro="" textlink="">
      <xdr:nvSpPr>
        <xdr:cNvPr id="255" name="扶助費該当値テキスト"/>
        <xdr:cNvSpPr txBox="1"/>
      </xdr:nvSpPr>
      <xdr:spPr>
        <a:xfrm>
          <a:off x="4686300" y="164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72,482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19634</xdr:rowOff>
    </xdr:from>
    <xdr:to>
      <xdr:col>5</xdr:col>
      <xdr:colOff>409575</xdr:colOff>
      <xdr:row>96</xdr:row>
      <xdr:rowOff>121234</xdr:rowOff>
    </xdr:to>
    <xdr:sp macro="" textlink="">
      <xdr:nvSpPr>
        <xdr:cNvPr id="256" name="円/楕円 255"/>
        <xdr:cNvSpPr/>
      </xdr:nvSpPr>
      <xdr:spPr>
        <a:xfrm>
          <a:off x="3746500" y="1647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112361</xdr:rowOff>
    </xdr:from>
    <xdr:ext cx="534377" cy="259045"/>
    <xdr:sp macro="" textlink="">
      <xdr:nvSpPr>
        <xdr:cNvPr id="257" name="テキスト ボックス 256"/>
        <xdr:cNvSpPr txBox="1"/>
      </xdr:nvSpPr>
      <xdr:spPr>
        <a:xfrm>
          <a:off x="3530111" y="1657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32258</xdr:rowOff>
    </xdr:from>
    <xdr:to>
      <xdr:col>4</xdr:col>
      <xdr:colOff>206375</xdr:colOff>
      <xdr:row>96</xdr:row>
      <xdr:rowOff>133858</xdr:rowOff>
    </xdr:to>
    <xdr:sp macro="" textlink="">
      <xdr:nvSpPr>
        <xdr:cNvPr id="258" name="円/楕円 257"/>
        <xdr:cNvSpPr/>
      </xdr:nvSpPr>
      <xdr:spPr>
        <a:xfrm>
          <a:off x="2857500" y="1649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124985</xdr:rowOff>
    </xdr:from>
    <xdr:ext cx="534377" cy="259045"/>
    <xdr:sp macro="" textlink="">
      <xdr:nvSpPr>
        <xdr:cNvPr id="259" name="テキスト ボックス 258"/>
        <xdr:cNvSpPr txBox="1"/>
      </xdr:nvSpPr>
      <xdr:spPr>
        <a:xfrm>
          <a:off x="2641111" y="1658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105333</xdr:rowOff>
    </xdr:from>
    <xdr:to>
      <xdr:col>3</xdr:col>
      <xdr:colOff>3175</xdr:colOff>
      <xdr:row>97</xdr:row>
      <xdr:rowOff>35483</xdr:rowOff>
    </xdr:to>
    <xdr:sp macro="" textlink="">
      <xdr:nvSpPr>
        <xdr:cNvPr id="260" name="円/楕円 259"/>
        <xdr:cNvSpPr/>
      </xdr:nvSpPr>
      <xdr:spPr>
        <a:xfrm>
          <a:off x="1968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26610</xdr:rowOff>
    </xdr:from>
    <xdr:ext cx="534377" cy="259045"/>
    <xdr:sp macro="" textlink="">
      <xdr:nvSpPr>
        <xdr:cNvPr id="261" name="テキスト ボックス 260"/>
        <xdr:cNvSpPr txBox="1"/>
      </xdr:nvSpPr>
      <xdr:spPr>
        <a:xfrm>
          <a:off x="1752111" y="166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129947</xdr:rowOff>
    </xdr:from>
    <xdr:to>
      <xdr:col>1</xdr:col>
      <xdr:colOff>485775</xdr:colOff>
      <xdr:row>97</xdr:row>
      <xdr:rowOff>60097</xdr:rowOff>
    </xdr:to>
    <xdr:sp macro="" textlink="">
      <xdr:nvSpPr>
        <xdr:cNvPr id="262" name="円/楕円 261"/>
        <xdr:cNvSpPr/>
      </xdr:nvSpPr>
      <xdr:spPr>
        <a:xfrm>
          <a:off x="1079500" y="165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51224</xdr:rowOff>
    </xdr:from>
    <xdr:ext cx="534377" cy="259045"/>
    <xdr:sp macro="" textlink="">
      <xdr:nvSpPr>
        <xdr:cNvPr id="263" name="テキスト ボックス 262"/>
        <xdr:cNvSpPr txBox="1"/>
      </xdr:nvSpPr>
      <xdr:spPr>
        <a:xfrm>
          <a:off x="863111" y="166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16663</xdr:rowOff>
    </xdr:from>
    <xdr:to>
      <xdr:col>15</xdr:col>
      <xdr:colOff>180975</xdr:colOff>
      <xdr:row>36</xdr:row>
      <xdr:rowOff>141961</xdr:rowOff>
    </xdr:to>
    <xdr:cxnSp macro="">
      <xdr:nvCxnSpPr>
        <xdr:cNvPr id="292" name="直線コネクタ 291"/>
        <xdr:cNvCxnSpPr/>
      </xdr:nvCxnSpPr>
      <xdr:spPr>
        <a:xfrm flipV="1">
          <a:off x="9639300" y="6188863"/>
          <a:ext cx="838200" cy="1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141961</xdr:rowOff>
    </xdr:from>
    <xdr:to>
      <xdr:col>14</xdr:col>
      <xdr:colOff>28575</xdr:colOff>
      <xdr:row>36</xdr:row>
      <xdr:rowOff>155740</xdr:rowOff>
    </xdr:to>
    <xdr:cxnSp macro="">
      <xdr:nvCxnSpPr>
        <xdr:cNvPr id="295" name="直線コネクタ 294"/>
        <xdr:cNvCxnSpPr/>
      </xdr:nvCxnSpPr>
      <xdr:spPr>
        <a:xfrm flipV="1">
          <a:off x="8750300" y="6314161"/>
          <a:ext cx="8890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155740</xdr:rowOff>
    </xdr:from>
    <xdr:to>
      <xdr:col>12</xdr:col>
      <xdr:colOff>511175</xdr:colOff>
      <xdr:row>37</xdr:row>
      <xdr:rowOff>9601</xdr:rowOff>
    </xdr:to>
    <xdr:cxnSp macro="">
      <xdr:nvCxnSpPr>
        <xdr:cNvPr id="298" name="直線コネクタ 297"/>
        <xdr:cNvCxnSpPr/>
      </xdr:nvCxnSpPr>
      <xdr:spPr>
        <a:xfrm flipV="1">
          <a:off x="7861300" y="6327940"/>
          <a:ext cx="8890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2316</xdr:rowOff>
    </xdr:from>
    <xdr:ext cx="534377" cy="259045"/>
    <xdr:sp macro="" textlink="">
      <xdr:nvSpPr>
        <xdr:cNvPr id="300" name="テキスト ボックス 299"/>
        <xdr:cNvSpPr txBox="1"/>
      </xdr:nvSpPr>
      <xdr:spPr>
        <a:xfrm>
          <a:off x="8483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89624</xdr:rowOff>
    </xdr:from>
    <xdr:to>
      <xdr:col>11</xdr:col>
      <xdr:colOff>307975</xdr:colOff>
      <xdr:row>37</xdr:row>
      <xdr:rowOff>9601</xdr:rowOff>
    </xdr:to>
    <xdr:cxnSp macro="">
      <xdr:nvCxnSpPr>
        <xdr:cNvPr id="301" name="直線コネクタ 300"/>
        <xdr:cNvCxnSpPr/>
      </xdr:nvCxnSpPr>
      <xdr:spPr>
        <a:xfrm>
          <a:off x="6972300" y="6261824"/>
          <a:ext cx="889000" cy="9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2443</xdr:rowOff>
    </xdr:from>
    <xdr:ext cx="534377" cy="259045"/>
    <xdr:sp macro="" textlink="">
      <xdr:nvSpPr>
        <xdr:cNvPr id="303" name="テキスト ボックス 302"/>
        <xdr:cNvSpPr txBox="1"/>
      </xdr:nvSpPr>
      <xdr:spPr>
        <a:xfrm>
          <a:off x="7594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38396</xdr:rowOff>
    </xdr:from>
    <xdr:ext cx="534377" cy="259045"/>
    <xdr:sp macro="" textlink="">
      <xdr:nvSpPr>
        <xdr:cNvPr id="305" name="テキスト ボックス 304"/>
        <xdr:cNvSpPr txBox="1"/>
      </xdr:nvSpPr>
      <xdr:spPr>
        <a:xfrm>
          <a:off x="6705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137313</xdr:rowOff>
    </xdr:from>
    <xdr:to>
      <xdr:col>15</xdr:col>
      <xdr:colOff>231775</xdr:colOff>
      <xdr:row>36</xdr:row>
      <xdr:rowOff>67463</xdr:rowOff>
    </xdr:to>
    <xdr:sp macro="" textlink="">
      <xdr:nvSpPr>
        <xdr:cNvPr id="311" name="円/楕円 310"/>
        <xdr:cNvSpPr/>
      </xdr:nvSpPr>
      <xdr:spPr>
        <a:xfrm>
          <a:off x="10426700" y="61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115740</xdr:rowOff>
    </xdr:from>
    <xdr:ext cx="534377" cy="259045"/>
    <xdr:sp macro="" textlink="">
      <xdr:nvSpPr>
        <xdr:cNvPr id="312" name="補助費等該当値テキスト"/>
        <xdr:cNvSpPr txBox="1"/>
      </xdr:nvSpPr>
      <xdr:spPr>
        <a:xfrm>
          <a:off x="10528300" y="61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42,688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91161</xdr:rowOff>
    </xdr:from>
    <xdr:to>
      <xdr:col>14</xdr:col>
      <xdr:colOff>79375</xdr:colOff>
      <xdr:row>37</xdr:row>
      <xdr:rowOff>21311</xdr:rowOff>
    </xdr:to>
    <xdr:sp macro="" textlink="">
      <xdr:nvSpPr>
        <xdr:cNvPr id="313" name="円/楕円 312"/>
        <xdr:cNvSpPr/>
      </xdr:nvSpPr>
      <xdr:spPr>
        <a:xfrm>
          <a:off x="9588500" y="6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12438</xdr:rowOff>
    </xdr:from>
    <xdr:ext cx="534377" cy="259045"/>
    <xdr:sp macro="" textlink="">
      <xdr:nvSpPr>
        <xdr:cNvPr id="314" name="テキスト ボックス 313"/>
        <xdr:cNvSpPr txBox="1"/>
      </xdr:nvSpPr>
      <xdr:spPr>
        <a:xfrm>
          <a:off x="9372111" y="63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32,822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104940</xdr:rowOff>
    </xdr:from>
    <xdr:to>
      <xdr:col>12</xdr:col>
      <xdr:colOff>561975</xdr:colOff>
      <xdr:row>37</xdr:row>
      <xdr:rowOff>35090</xdr:rowOff>
    </xdr:to>
    <xdr:sp macro="" textlink="">
      <xdr:nvSpPr>
        <xdr:cNvPr id="315" name="円/楕円 314"/>
        <xdr:cNvSpPr/>
      </xdr:nvSpPr>
      <xdr:spPr>
        <a:xfrm>
          <a:off x="8699500" y="6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26217</xdr:rowOff>
    </xdr:from>
    <xdr:ext cx="534377" cy="259045"/>
    <xdr:sp macro="" textlink="">
      <xdr:nvSpPr>
        <xdr:cNvPr id="316" name="テキスト ボックス 315"/>
        <xdr:cNvSpPr txBox="1"/>
      </xdr:nvSpPr>
      <xdr:spPr>
        <a:xfrm>
          <a:off x="8483111" y="63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130251</xdr:rowOff>
    </xdr:from>
    <xdr:to>
      <xdr:col>11</xdr:col>
      <xdr:colOff>358775</xdr:colOff>
      <xdr:row>37</xdr:row>
      <xdr:rowOff>60401</xdr:rowOff>
    </xdr:to>
    <xdr:sp macro="" textlink="">
      <xdr:nvSpPr>
        <xdr:cNvPr id="317" name="円/楕円 316"/>
        <xdr:cNvSpPr/>
      </xdr:nvSpPr>
      <xdr:spPr>
        <a:xfrm>
          <a:off x="7810500" y="63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51528</xdr:rowOff>
    </xdr:from>
    <xdr:ext cx="534377" cy="259045"/>
    <xdr:sp macro="" textlink="">
      <xdr:nvSpPr>
        <xdr:cNvPr id="318" name="テキスト ボックス 317"/>
        <xdr:cNvSpPr txBox="1"/>
      </xdr:nvSpPr>
      <xdr:spPr>
        <a:xfrm>
          <a:off x="7594111" y="63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38824</xdr:rowOff>
    </xdr:from>
    <xdr:to>
      <xdr:col>10</xdr:col>
      <xdr:colOff>155575</xdr:colOff>
      <xdr:row>36</xdr:row>
      <xdr:rowOff>140424</xdr:rowOff>
    </xdr:to>
    <xdr:sp macro="" textlink="">
      <xdr:nvSpPr>
        <xdr:cNvPr id="319" name="円/楕円 318"/>
        <xdr:cNvSpPr/>
      </xdr:nvSpPr>
      <xdr:spPr>
        <a:xfrm>
          <a:off x="6921500" y="62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131551</xdr:rowOff>
    </xdr:from>
    <xdr:ext cx="534377" cy="259045"/>
    <xdr:sp macro="" textlink="">
      <xdr:nvSpPr>
        <xdr:cNvPr id="320" name="テキスト ボックス 319"/>
        <xdr:cNvSpPr txBox="1"/>
      </xdr:nvSpPr>
      <xdr:spPr>
        <a:xfrm>
          <a:off x="6705111" y="63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33727</xdr:rowOff>
    </xdr:from>
    <xdr:to>
      <xdr:col>15</xdr:col>
      <xdr:colOff>180975</xdr:colOff>
      <xdr:row>59</xdr:row>
      <xdr:rowOff>42116</xdr:rowOff>
    </xdr:to>
    <xdr:cxnSp macro="">
      <xdr:nvCxnSpPr>
        <xdr:cNvPr id="351" name="直線コネクタ 350"/>
        <xdr:cNvCxnSpPr/>
      </xdr:nvCxnSpPr>
      <xdr:spPr>
        <a:xfrm flipV="1">
          <a:off x="9639300" y="10149277"/>
          <a:ext cx="8382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42116</xdr:rowOff>
    </xdr:from>
    <xdr:to>
      <xdr:col>14</xdr:col>
      <xdr:colOff>28575</xdr:colOff>
      <xdr:row>59</xdr:row>
      <xdr:rowOff>46428</xdr:rowOff>
    </xdr:to>
    <xdr:cxnSp macro="">
      <xdr:nvCxnSpPr>
        <xdr:cNvPr id="354" name="直線コネクタ 353"/>
        <xdr:cNvCxnSpPr/>
      </xdr:nvCxnSpPr>
      <xdr:spPr>
        <a:xfrm flipV="1">
          <a:off x="8750300" y="10157666"/>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29473</xdr:rowOff>
    </xdr:from>
    <xdr:to>
      <xdr:col>12</xdr:col>
      <xdr:colOff>511175</xdr:colOff>
      <xdr:row>59</xdr:row>
      <xdr:rowOff>46428</xdr:rowOff>
    </xdr:to>
    <xdr:cxnSp macro="">
      <xdr:nvCxnSpPr>
        <xdr:cNvPr id="357" name="直線コネクタ 356"/>
        <xdr:cNvCxnSpPr/>
      </xdr:nvCxnSpPr>
      <xdr:spPr>
        <a:xfrm>
          <a:off x="7861300" y="10145023"/>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29473</xdr:rowOff>
    </xdr:from>
    <xdr:to>
      <xdr:col>11</xdr:col>
      <xdr:colOff>307975</xdr:colOff>
      <xdr:row>59</xdr:row>
      <xdr:rowOff>41007</xdr:rowOff>
    </xdr:to>
    <xdr:cxnSp macro="">
      <xdr:nvCxnSpPr>
        <xdr:cNvPr id="360" name="直線コネクタ 359"/>
        <xdr:cNvCxnSpPr/>
      </xdr:nvCxnSpPr>
      <xdr:spPr>
        <a:xfrm flipV="1">
          <a:off x="6972300" y="10145023"/>
          <a:ext cx="889000" cy="1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83462</xdr:rowOff>
    </xdr:from>
    <xdr:ext cx="534377" cy="259045"/>
    <xdr:sp macro="" textlink="">
      <xdr:nvSpPr>
        <xdr:cNvPr id="364" name="テキスト ボックス 363"/>
        <xdr:cNvSpPr txBox="1"/>
      </xdr:nvSpPr>
      <xdr:spPr>
        <a:xfrm>
          <a:off x="6705111" y="10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154377</xdr:rowOff>
    </xdr:from>
    <xdr:to>
      <xdr:col>15</xdr:col>
      <xdr:colOff>231775</xdr:colOff>
      <xdr:row>59</xdr:row>
      <xdr:rowOff>84527</xdr:rowOff>
    </xdr:to>
    <xdr:sp macro="" textlink="">
      <xdr:nvSpPr>
        <xdr:cNvPr id="370" name="円/楕円 369"/>
        <xdr:cNvSpPr/>
      </xdr:nvSpPr>
      <xdr:spPr>
        <a:xfrm>
          <a:off x="10426700" y="100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113754</xdr:rowOff>
    </xdr:from>
    <xdr:ext cx="534377" cy="259045"/>
    <xdr:sp macro="" textlink="">
      <xdr:nvSpPr>
        <xdr:cNvPr id="371" name="普通建設事業費該当値テキスト"/>
        <xdr:cNvSpPr txBox="1"/>
      </xdr:nvSpPr>
      <xdr:spPr>
        <a:xfrm>
          <a:off x="10528300" y="98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59,850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162766</xdr:rowOff>
    </xdr:from>
    <xdr:to>
      <xdr:col>14</xdr:col>
      <xdr:colOff>79375</xdr:colOff>
      <xdr:row>59</xdr:row>
      <xdr:rowOff>92916</xdr:rowOff>
    </xdr:to>
    <xdr:sp macro="" textlink="">
      <xdr:nvSpPr>
        <xdr:cNvPr id="372" name="円/楕円 371"/>
        <xdr:cNvSpPr/>
      </xdr:nvSpPr>
      <xdr:spPr>
        <a:xfrm>
          <a:off x="9588500" y="101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84043</xdr:rowOff>
    </xdr:from>
    <xdr:ext cx="534377" cy="259045"/>
    <xdr:sp macro="" textlink="">
      <xdr:nvSpPr>
        <xdr:cNvPr id="373" name="テキスト ボックス 372"/>
        <xdr:cNvSpPr txBox="1"/>
      </xdr:nvSpPr>
      <xdr:spPr>
        <a:xfrm>
          <a:off x="9372111" y="1019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167078</xdr:rowOff>
    </xdr:from>
    <xdr:to>
      <xdr:col>12</xdr:col>
      <xdr:colOff>561975</xdr:colOff>
      <xdr:row>59</xdr:row>
      <xdr:rowOff>97228</xdr:rowOff>
    </xdr:to>
    <xdr:sp macro="" textlink="">
      <xdr:nvSpPr>
        <xdr:cNvPr id="374" name="円/楕円 373"/>
        <xdr:cNvSpPr/>
      </xdr:nvSpPr>
      <xdr:spPr>
        <a:xfrm>
          <a:off x="8699500" y="1011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88355</xdr:rowOff>
    </xdr:from>
    <xdr:ext cx="534377" cy="259045"/>
    <xdr:sp macro="" textlink="">
      <xdr:nvSpPr>
        <xdr:cNvPr id="375" name="テキスト ボックス 374"/>
        <xdr:cNvSpPr txBox="1"/>
      </xdr:nvSpPr>
      <xdr:spPr>
        <a:xfrm>
          <a:off x="8483111" y="102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150123</xdr:rowOff>
    </xdr:from>
    <xdr:to>
      <xdr:col>11</xdr:col>
      <xdr:colOff>358775</xdr:colOff>
      <xdr:row>59</xdr:row>
      <xdr:rowOff>80273</xdr:rowOff>
    </xdr:to>
    <xdr:sp macro="" textlink="">
      <xdr:nvSpPr>
        <xdr:cNvPr id="376" name="円/楕円 375"/>
        <xdr:cNvSpPr/>
      </xdr:nvSpPr>
      <xdr:spPr>
        <a:xfrm>
          <a:off x="7810500" y="100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71400</xdr:rowOff>
    </xdr:from>
    <xdr:ext cx="534377" cy="259045"/>
    <xdr:sp macro="" textlink="">
      <xdr:nvSpPr>
        <xdr:cNvPr id="377" name="テキスト ボックス 376"/>
        <xdr:cNvSpPr txBox="1"/>
      </xdr:nvSpPr>
      <xdr:spPr>
        <a:xfrm>
          <a:off x="7594111" y="1018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161657</xdr:rowOff>
    </xdr:from>
    <xdr:to>
      <xdr:col>10</xdr:col>
      <xdr:colOff>155575</xdr:colOff>
      <xdr:row>59</xdr:row>
      <xdr:rowOff>91807</xdr:rowOff>
    </xdr:to>
    <xdr:sp macro="" textlink="">
      <xdr:nvSpPr>
        <xdr:cNvPr id="378" name="円/楕円 377"/>
        <xdr:cNvSpPr/>
      </xdr:nvSpPr>
      <xdr:spPr>
        <a:xfrm>
          <a:off x="6921500" y="101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108334</xdr:rowOff>
    </xdr:from>
    <xdr:ext cx="534377" cy="259045"/>
    <xdr:sp macro="" textlink="">
      <xdr:nvSpPr>
        <xdr:cNvPr id="379" name="テキスト ボックス 378"/>
        <xdr:cNvSpPr txBox="1"/>
      </xdr:nvSpPr>
      <xdr:spPr>
        <a:xfrm>
          <a:off x="6705111" y="9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18092</xdr:rowOff>
    </xdr:from>
    <xdr:to>
      <xdr:col>15</xdr:col>
      <xdr:colOff>180975</xdr:colOff>
      <xdr:row>79</xdr:row>
      <xdr:rowOff>25383</xdr:rowOff>
    </xdr:to>
    <xdr:cxnSp macro="">
      <xdr:nvCxnSpPr>
        <xdr:cNvPr id="408" name="直線コネクタ 407"/>
        <xdr:cNvCxnSpPr/>
      </xdr:nvCxnSpPr>
      <xdr:spPr>
        <a:xfrm>
          <a:off x="9639300" y="13562642"/>
          <a:ext cx="838200" cy="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18092</xdr:rowOff>
    </xdr:from>
    <xdr:to>
      <xdr:col>14</xdr:col>
      <xdr:colOff>28575</xdr:colOff>
      <xdr:row>79</xdr:row>
      <xdr:rowOff>20879</xdr:rowOff>
    </xdr:to>
    <xdr:cxnSp macro="">
      <xdr:nvCxnSpPr>
        <xdr:cNvPr id="411" name="直線コネクタ 410"/>
        <xdr:cNvCxnSpPr/>
      </xdr:nvCxnSpPr>
      <xdr:spPr>
        <a:xfrm flipV="1">
          <a:off x="8750300" y="13562642"/>
          <a:ext cx="889000" cy="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146033</xdr:rowOff>
    </xdr:from>
    <xdr:to>
      <xdr:col>15</xdr:col>
      <xdr:colOff>231775</xdr:colOff>
      <xdr:row>79</xdr:row>
      <xdr:rowOff>76183</xdr:rowOff>
    </xdr:to>
    <xdr:sp macro="" textlink="">
      <xdr:nvSpPr>
        <xdr:cNvPr id="421" name="円/楕円 420"/>
        <xdr:cNvSpPr/>
      </xdr:nvSpPr>
      <xdr:spPr>
        <a:xfrm>
          <a:off x="10426700" y="1351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534377" cy="259045"/>
    <xdr:sp macro="" textlink="">
      <xdr:nvSpPr>
        <xdr:cNvPr id="422" name="普通建設事業費 （ うち新規整備　）該当値テキスト"/>
        <xdr:cNvSpPr txBox="1"/>
      </xdr:nvSpPr>
      <xdr:spPr>
        <a:xfrm>
          <a:off x="10528300" y="134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138742</xdr:rowOff>
    </xdr:from>
    <xdr:to>
      <xdr:col>14</xdr:col>
      <xdr:colOff>79375</xdr:colOff>
      <xdr:row>79</xdr:row>
      <xdr:rowOff>68892</xdr:rowOff>
    </xdr:to>
    <xdr:sp macro="" textlink="">
      <xdr:nvSpPr>
        <xdr:cNvPr id="423" name="円/楕円 422"/>
        <xdr:cNvSpPr/>
      </xdr:nvSpPr>
      <xdr:spPr>
        <a:xfrm>
          <a:off x="9588500" y="135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60019</xdr:rowOff>
    </xdr:from>
    <xdr:ext cx="534377" cy="259045"/>
    <xdr:sp macro="" textlink="">
      <xdr:nvSpPr>
        <xdr:cNvPr id="424" name="テキスト ボックス 423"/>
        <xdr:cNvSpPr txBox="1"/>
      </xdr:nvSpPr>
      <xdr:spPr>
        <a:xfrm>
          <a:off x="9372111" y="136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141529</xdr:rowOff>
    </xdr:from>
    <xdr:to>
      <xdr:col>12</xdr:col>
      <xdr:colOff>561975</xdr:colOff>
      <xdr:row>79</xdr:row>
      <xdr:rowOff>71679</xdr:rowOff>
    </xdr:to>
    <xdr:sp macro="" textlink="">
      <xdr:nvSpPr>
        <xdr:cNvPr id="425" name="円/楕円 424"/>
        <xdr:cNvSpPr/>
      </xdr:nvSpPr>
      <xdr:spPr>
        <a:xfrm>
          <a:off x="8699500" y="135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62806</xdr:rowOff>
    </xdr:from>
    <xdr:ext cx="534377" cy="259045"/>
    <xdr:sp macro="" textlink="">
      <xdr:nvSpPr>
        <xdr:cNvPr id="426" name="テキスト ボックス 425"/>
        <xdr:cNvSpPr txBox="1"/>
      </xdr:nvSpPr>
      <xdr:spPr>
        <a:xfrm>
          <a:off x="8483111" y="136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125806</xdr:rowOff>
    </xdr:from>
    <xdr:to>
      <xdr:col>15</xdr:col>
      <xdr:colOff>180975</xdr:colOff>
      <xdr:row>97</xdr:row>
      <xdr:rowOff>60706</xdr:rowOff>
    </xdr:to>
    <xdr:cxnSp macro="">
      <xdr:nvCxnSpPr>
        <xdr:cNvPr id="455" name="直線コネクタ 454"/>
        <xdr:cNvCxnSpPr/>
      </xdr:nvCxnSpPr>
      <xdr:spPr>
        <a:xfrm flipV="1">
          <a:off x="9639300" y="16585006"/>
          <a:ext cx="838200" cy="10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60706</xdr:rowOff>
    </xdr:from>
    <xdr:to>
      <xdr:col>14</xdr:col>
      <xdr:colOff>28575</xdr:colOff>
      <xdr:row>97</xdr:row>
      <xdr:rowOff>78981</xdr:rowOff>
    </xdr:to>
    <xdr:cxnSp macro="">
      <xdr:nvCxnSpPr>
        <xdr:cNvPr id="458" name="直線コネクタ 457"/>
        <xdr:cNvCxnSpPr/>
      </xdr:nvCxnSpPr>
      <xdr:spPr>
        <a:xfrm flipV="1">
          <a:off x="8750300" y="16691356"/>
          <a:ext cx="8890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75006</xdr:rowOff>
    </xdr:from>
    <xdr:to>
      <xdr:col>15</xdr:col>
      <xdr:colOff>231775</xdr:colOff>
      <xdr:row>97</xdr:row>
      <xdr:rowOff>5156</xdr:rowOff>
    </xdr:to>
    <xdr:sp macro="" textlink="">
      <xdr:nvSpPr>
        <xdr:cNvPr id="468" name="円/楕円 467"/>
        <xdr:cNvSpPr/>
      </xdr:nvSpPr>
      <xdr:spPr>
        <a:xfrm>
          <a:off x="10426700" y="165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97883</xdr:rowOff>
    </xdr:from>
    <xdr:ext cx="534377" cy="259045"/>
    <xdr:sp macro="" textlink="">
      <xdr:nvSpPr>
        <xdr:cNvPr id="469" name="普通建設事業費 （ うち更新整備　）該当値テキスト"/>
        <xdr:cNvSpPr txBox="1"/>
      </xdr:nvSpPr>
      <xdr:spPr>
        <a:xfrm>
          <a:off x="10528300" y="163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9906</xdr:rowOff>
    </xdr:from>
    <xdr:to>
      <xdr:col>14</xdr:col>
      <xdr:colOff>79375</xdr:colOff>
      <xdr:row>97</xdr:row>
      <xdr:rowOff>111506</xdr:rowOff>
    </xdr:to>
    <xdr:sp macro="" textlink="">
      <xdr:nvSpPr>
        <xdr:cNvPr id="470" name="円/楕円 469"/>
        <xdr:cNvSpPr/>
      </xdr:nvSpPr>
      <xdr:spPr>
        <a:xfrm>
          <a:off x="9588500" y="166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128033</xdr:rowOff>
    </xdr:from>
    <xdr:ext cx="534377" cy="259045"/>
    <xdr:sp macro="" textlink="">
      <xdr:nvSpPr>
        <xdr:cNvPr id="471" name="テキスト ボックス 470"/>
        <xdr:cNvSpPr txBox="1"/>
      </xdr:nvSpPr>
      <xdr:spPr>
        <a:xfrm>
          <a:off x="9372111" y="164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25,720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28181</xdr:rowOff>
    </xdr:from>
    <xdr:to>
      <xdr:col>12</xdr:col>
      <xdr:colOff>561975</xdr:colOff>
      <xdr:row>97</xdr:row>
      <xdr:rowOff>129781</xdr:rowOff>
    </xdr:to>
    <xdr:sp macro="" textlink="">
      <xdr:nvSpPr>
        <xdr:cNvPr id="472" name="円/楕円 471"/>
        <xdr:cNvSpPr/>
      </xdr:nvSpPr>
      <xdr:spPr>
        <a:xfrm>
          <a:off x="8699500" y="166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120908</xdr:rowOff>
    </xdr:from>
    <xdr:ext cx="534377" cy="259045"/>
    <xdr:sp macro="" textlink="">
      <xdr:nvSpPr>
        <xdr:cNvPr id="473" name="テキスト ボックス 472"/>
        <xdr:cNvSpPr txBox="1"/>
      </xdr:nvSpPr>
      <xdr:spPr>
        <a:xfrm>
          <a:off x="8483111" y="167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33465</xdr:rowOff>
    </xdr:from>
    <xdr:to>
      <xdr:col>23</xdr:col>
      <xdr:colOff>517525</xdr:colOff>
      <xdr:row>39</xdr:row>
      <xdr:rowOff>38976</xdr:rowOff>
    </xdr:to>
    <xdr:cxnSp macro="">
      <xdr:nvCxnSpPr>
        <xdr:cNvPr id="502" name="直線コネクタ 501"/>
        <xdr:cNvCxnSpPr/>
      </xdr:nvCxnSpPr>
      <xdr:spPr>
        <a:xfrm flipV="1">
          <a:off x="15481300" y="6720015"/>
          <a:ext cx="8382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32830</xdr:rowOff>
    </xdr:from>
    <xdr:to>
      <xdr:col>22</xdr:col>
      <xdr:colOff>365125</xdr:colOff>
      <xdr:row>39</xdr:row>
      <xdr:rowOff>38976</xdr:rowOff>
    </xdr:to>
    <xdr:cxnSp macro="">
      <xdr:nvCxnSpPr>
        <xdr:cNvPr id="505" name="直線コネクタ 504"/>
        <xdr:cNvCxnSpPr/>
      </xdr:nvCxnSpPr>
      <xdr:spPr>
        <a:xfrm>
          <a:off x="14592300" y="6719380"/>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32830</xdr:rowOff>
    </xdr:from>
    <xdr:to>
      <xdr:col>21</xdr:col>
      <xdr:colOff>161925</xdr:colOff>
      <xdr:row>39</xdr:row>
      <xdr:rowOff>38354</xdr:rowOff>
    </xdr:to>
    <xdr:cxnSp macro="">
      <xdr:nvCxnSpPr>
        <xdr:cNvPr id="508" name="直線コネクタ 507"/>
        <xdr:cNvCxnSpPr/>
      </xdr:nvCxnSpPr>
      <xdr:spPr>
        <a:xfrm flipV="1">
          <a:off x="13703300" y="6719380"/>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14834</xdr:rowOff>
    </xdr:from>
    <xdr:to>
      <xdr:col>19</xdr:col>
      <xdr:colOff>644525</xdr:colOff>
      <xdr:row>39</xdr:row>
      <xdr:rowOff>38354</xdr:rowOff>
    </xdr:to>
    <xdr:cxnSp macro="">
      <xdr:nvCxnSpPr>
        <xdr:cNvPr id="511" name="直線コネクタ 510"/>
        <xdr:cNvCxnSpPr/>
      </xdr:nvCxnSpPr>
      <xdr:spPr>
        <a:xfrm>
          <a:off x="12814300" y="6701384"/>
          <a:ext cx="8890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154115</xdr:rowOff>
    </xdr:from>
    <xdr:to>
      <xdr:col>23</xdr:col>
      <xdr:colOff>568325</xdr:colOff>
      <xdr:row>39</xdr:row>
      <xdr:rowOff>84265</xdr:rowOff>
    </xdr:to>
    <xdr:sp macro="" textlink="">
      <xdr:nvSpPr>
        <xdr:cNvPr id="521" name="円/楕円 520"/>
        <xdr:cNvSpPr/>
      </xdr:nvSpPr>
      <xdr:spPr>
        <a:xfrm>
          <a:off x="16268700" y="66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159626</xdr:rowOff>
    </xdr:from>
    <xdr:to>
      <xdr:col>22</xdr:col>
      <xdr:colOff>415925</xdr:colOff>
      <xdr:row>39</xdr:row>
      <xdr:rowOff>89776</xdr:rowOff>
    </xdr:to>
    <xdr:sp macro="" textlink="">
      <xdr:nvSpPr>
        <xdr:cNvPr id="523" name="円/楕円 522"/>
        <xdr:cNvSpPr/>
      </xdr:nvSpPr>
      <xdr:spPr>
        <a:xfrm>
          <a:off x="15430500" y="66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80903</xdr:rowOff>
    </xdr:from>
    <xdr:ext cx="378565" cy="259045"/>
    <xdr:sp macro="" textlink="">
      <xdr:nvSpPr>
        <xdr:cNvPr id="524" name="テキスト ボックス 523"/>
        <xdr:cNvSpPr txBox="1"/>
      </xdr:nvSpPr>
      <xdr:spPr>
        <a:xfrm>
          <a:off x="15292017" y="6767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153480</xdr:rowOff>
    </xdr:from>
    <xdr:to>
      <xdr:col>21</xdr:col>
      <xdr:colOff>212725</xdr:colOff>
      <xdr:row>39</xdr:row>
      <xdr:rowOff>83630</xdr:rowOff>
    </xdr:to>
    <xdr:sp macro="" textlink="">
      <xdr:nvSpPr>
        <xdr:cNvPr id="525" name="円/楕円 524"/>
        <xdr:cNvSpPr/>
      </xdr:nvSpPr>
      <xdr:spPr>
        <a:xfrm>
          <a:off x="14541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74757</xdr:rowOff>
    </xdr:from>
    <xdr:ext cx="378565" cy="259045"/>
    <xdr:sp macro="" textlink="">
      <xdr:nvSpPr>
        <xdr:cNvPr id="526" name="テキスト ボックス 525"/>
        <xdr:cNvSpPr txBox="1"/>
      </xdr:nvSpPr>
      <xdr:spPr>
        <a:xfrm>
          <a:off x="14403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159004</xdr:rowOff>
    </xdr:from>
    <xdr:to>
      <xdr:col>20</xdr:col>
      <xdr:colOff>9525</xdr:colOff>
      <xdr:row>39</xdr:row>
      <xdr:rowOff>89154</xdr:rowOff>
    </xdr:to>
    <xdr:sp macro="" textlink="">
      <xdr:nvSpPr>
        <xdr:cNvPr id="527" name="円/楕円 526"/>
        <xdr:cNvSpPr/>
      </xdr:nvSpPr>
      <xdr:spPr>
        <a:xfrm>
          <a:off x="13652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80281</xdr:rowOff>
    </xdr:from>
    <xdr:ext cx="378565" cy="259045"/>
    <xdr:sp macro="" textlink="">
      <xdr:nvSpPr>
        <xdr:cNvPr id="528" name="テキスト ボックス 527"/>
        <xdr:cNvSpPr txBox="1"/>
      </xdr:nvSpPr>
      <xdr:spPr>
        <a:xfrm>
          <a:off x="13514017" y="676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135484</xdr:rowOff>
    </xdr:from>
    <xdr:to>
      <xdr:col>18</xdr:col>
      <xdr:colOff>492125</xdr:colOff>
      <xdr:row>39</xdr:row>
      <xdr:rowOff>65634</xdr:rowOff>
    </xdr:to>
    <xdr:sp macro="" textlink="">
      <xdr:nvSpPr>
        <xdr:cNvPr id="529" name="円/楕円 528"/>
        <xdr:cNvSpPr/>
      </xdr:nvSpPr>
      <xdr:spPr>
        <a:xfrm>
          <a:off x="12763500" y="66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56761</xdr:rowOff>
    </xdr:from>
    <xdr:ext cx="469744" cy="259045"/>
    <xdr:sp macro="" textlink="">
      <xdr:nvSpPr>
        <xdr:cNvPr id="530" name="テキスト ボックス 529"/>
        <xdr:cNvSpPr txBox="1"/>
      </xdr:nvSpPr>
      <xdr:spPr>
        <a:xfrm>
          <a:off x="12579427" y="674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64295</xdr:rowOff>
    </xdr:from>
    <xdr:to>
      <xdr:col>23</xdr:col>
      <xdr:colOff>517525</xdr:colOff>
      <xdr:row>74</xdr:row>
      <xdr:rowOff>103794</xdr:rowOff>
    </xdr:to>
    <xdr:cxnSp macro="">
      <xdr:nvCxnSpPr>
        <xdr:cNvPr id="610" name="直線コネクタ 609"/>
        <xdr:cNvCxnSpPr/>
      </xdr:nvCxnSpPr>
      <xdr:spPr>
        <a:xfrm flipV="1">
          <a:off x="15481300" y="12751595"/>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85048</xdr:rowOff>
    </xdr:from>
    <xdr:to>
      <xdr:col>22</xdr:col>
      <xdr:colOff>365125</xdr:colOff>
      <xdr:row>74</xdr:row>
      <xdr:rowOff>103794</xdr:rowOff>
    </xdr:to>
    <xdr:cxnSp macro="">
      <xdr:nvCxnSpPr>
        <xdr:cNvPr id="613" name="直線コネクタ 612"/>
        <xdr:cNvCxnSpPr/>
      </xdr:nvCxnSpPr>
      <xdr:spPr>
        <a:xfrm>
          <a:off x="14592300" y="12772348"/>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162968</xdr:rowOff>
    </xdr:from>
    <xdr:to>
      <xdr:col>21</xdr:col>
      <xdr:colOff>161925</xdr:colOff>
      <xdr:row>74</xdr:row>
      <xdr:rowOff>85048</xdr:rowOff>
    </xdr:to>
    <xdr:cxnSp macro="">
      <xdr:nvCxnSpPr>
        <xdr:cNvPr id="616" name="直線コネクタ 615"/>
        <xdr:cNvCxnSpPr/>
      </xdr:nvCxnSpPr>
      <xdr:spPr>
        <a:xfrm>
          <a:off x="13703300" y="12678818"/>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73434</xdr:rowOff>
    </xdr:from>
    <xdr:ext cx="534377" cy="259045"/>
    <xdr:sp macro="" textlink="">
      <xdr:nvSpPr>
        <xdr:cNvPr id="618" name="テキスト ボックス 617"/>
        <xdr:cNvSpPr txBox="1"/>
      </xdr:nvSpPr>
      <xdr:spPr>
        <a:xfrm>
          <a:off x="14325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19979</xdr:rowOff>
    </xdr:from>
    <xdr:to>
      <xdr:col>19</xdr:col>
      <xdr:colOff>644525</xdr:colOff>
      <xdr:row>73</xdr:row>
      <xdr:rowOff>162968</xdr:rowOff>
    </xdr:to>
    <xdr:cxnSp macro="">
      <xdr:nvCxnSpPr>
        <xdr:cNvPr id="619" name="直線コネクタ 618"/>
        <xdr:cNvCxnSpPr/>
      </xdr:nvCxnSpPr>
      <xdr:spPr>
        <a:xfrm>
          <a:off x="12814300" y="12535829"/>
          <a:ext cx="8890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62984</xdr:rowOff>
    </xdr:from>
    <xdr:ext cx="534377" cy="259045"/>
    <xdr:sp macro="" textlink="">
      <xdr:nvSpPr>
        <xdr:cNvPr id="621" name="テキスト ボックス 620"/>
        <xdr:cNvSpPr txBox="1"/>
      </xdr:nvSpPr>
      <xdr:spPr>
        <a:xfrm>
          <a:off x="13436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13495</xdr:rowOff>
    </xdr:from>
    <xdr:to>
      <xdr:col>23</xdr:col>
      <xdr:colOff>568325</xdr:colOff>
      <xdr:row>74</xdr:row>
      <xdr:rowOff>115095</xdr:rowOff>
    </xdr:to>
    <xdr:sp macro="" textlink="">
      <xdr:nvSpPr>
        <xdr:cNvPr id="629" name="円/楕円 628"/>
        <xdr:cNvSpPr/>
      </xdr:nvSpPr>
      <xdr:spPr>
        <a:xfrm>
          <a:off x="16268700" y="1270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36372</xdr:rowOff>
    </xdr:from>
    <xdr:ext cx="534377" cy="259045"/>
    <xdr:sp macro="" textlink="">
      <xdr:nvSpPr>
        <xdr:cNvPr id="630" name="公債費該当値テキスト"/>
        <xdr:cNvSpPr txBox="1"/>
      </xdr:nvSpPr>
      <xdr:spPr>
        <a:xfrm>
          <a:off x="16370300" y="12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52994</xdr:rowOff>
    </xdr:from>
    <xdr:to>
      <xdr:col>22</xdr:col>
      <xdr:colOff>415925</xdr:colOff>
      <xdr:row>74</xdr:row>
      <xdr:rowOff>154594</xdr:rowOff>
    </xdr:to>
    <xdr:sp macro="" textlink="">
      <xdr:nvSpPr>
        <xdr:cNvPr id="631" name="円/楕円 630"/>
        <xdr:cNvSpPr/>
      </xdr:nvSpPr>
      <xdr:spPr>
        <a:xfrm>
          <a:off x="15430500" y="127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171121</xdr:rowOff>
    </xdr:from>
    <xdr:ext cx="534377" cy="259045"/>
    <xdr:sp macro="" textlink="">
      <xdr:nvSpPr>
        <xdr:cNvPr id="632" name="テキスト ボックス 631"/>
        <xdr:cNvSpPr txBox="1"/>
      </xdr:nvSpPr>
      <xdr:spPr>
        <a:xfrm>
          <a:off x="15214111" y="125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34248</xdr:rowOff>
    </xdr:from>
    <xdr:to>
      <xdr:col>21</xdr:col>
      <xdr:colOff>212725</xdr:colOff>
      <xdr:row>74</xdr:row>
      <xdr:rowOff>135848</xdr:rowOff>
    </xdr:to>
    <xdr:sp macro="" textlink="">
      <xdr:nvSpPr>
        <xdr:cNvPr id="633" name="円/楕円 632"/>
        <xdr:cNvSpPr/>
      </xdr:nvSpPr>
      <xdr:spPr>
        <a:xfrm>
          <a:off x="14541500" y="127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152375</xdr:rowOff>
    </xdr:from>
    <xdr:ext cx="534377" cy="259045"/>
    <xdr:sp macro="" textlink="">
      <xdr:nvSpPr>
        <xdr:cNvPr id="634" name="テキスト ボックス 633"/>
        <xdr:cNvSpPr txBox="1"/>
      </xdr:nvSpPr>
      <xdr:spPr>
        <a:xfrm>
          <a:off x="14325111" y="124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112168</xdr:rowOff>
    </xdr:from>
    <xdr:to>
      <xdr:col>20</xdr:col>
      <xdr:colOff>9525</xdr:colOff>
      <xdr:row>74</xdr:row>
      <xdr:rowOff>42318</xdr:rowOff>
    </xdr:to>
    <xdr:sp macro="" textlink="">
      <xdr:nvSpPr>
        <xdr:cNvPr id="635" name="円/楕円 634"/>
        <xdr:cNvSpPr/>
      </xdr:nvSpPr>
      <xdr:spPr>
        <a:xfrm>
          <a:off x="13652500" y="126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58845</xdr:rowOff>
    </xdr:from>
    <xdr:ext cx="534377" cy="259045"/>
    <xdr:sp macro="" textlink="">
      <xdr:nvSpPr>
        <xdr:cNvPr id="636" name="テキスト ボックス 635"/>
        <xdr:cNvSpPr txBox="1"/>
      </xdr:nvSpPr>
      <xdr:spPr>
        <a:xfrm>
          <a:off x="13436111" y="124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140629</xdr:rowOff>
    </xdr:from>
    <xdr:to>
      <xdr:col>18</xdr:col>
      <xdr:colOff>492125</xdr:colOff>
      <xdr:row>73</xdr:row>
      <xdr:rowOff>70779</xdr:rowOff>
    </xdr:to>
    <xdr:sp macro="" textlink="">
      <xdr:nvSpPr>
        <xdr:cNvPr id="637" name="円/楕円 636"/>
        <xdr:cNvSpPr/>
      </xdr:nvSpPr>
      <xdr:spPr>
        <a:xfrm>
          <a:off x="12763500" y="124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87306</xdr:rowOff>
    </xdr:from>
    <xdr:ext cx="534377" cy="259045"/>
    <xdr:sp macro="" textlink="">
      <xdr:nvSpPr>
        <xdr:cNvPr id="638" name="テキスト ボックス 637"/>
        <xdr:cNvSpPr txBox="1"/>
      </xdr:nvSpPr>
      <xdr:spPr>
        <a:xfrm>
          <a:off x="12547111" y="1226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3161</xdr:rowOff>
    </xdr:from>
    <xdr:to>
      <xdr:col>23</xdr:col>
      <xdr:colOff>517525</xdr:colOff>
      <xdr:row>99</xdr:row>
      <xdr:rowOff>3870</xdr:rowOff>
    </xdr:to>
    <xdr:cxnSp macro="">
      <xdr:nvCxnSpPr>
        <xdr:cNvPr id="667" name="直線コネクタ 666"/>
        <xdr:cNvCxnSpPr/>
      </xdr:nvCxnSpPr>
      <xdr:spPr>
        <a:xfrm flipV="1">
          <a:off x="15481300" y="16976711"/>
          <a:ext cx="8382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80386</xdr:rowOff>
    </xdr:from>
    <xdr:to>
      <xdr:col>22</xdr:col>
      <xdr:colOff>365125</xdr:colOff>
      <xdr:row>99</xdr:row>
      <xdr:rowOff>3870</xdr:rowOff>
    </xdr:to>
    <xdr:cxnSp macro="">
      <xdr:nvCxnSpPr>
        <xdr:cNvPr id="670" name="直線コネクタ 669"/>
        <xdr:cNvCxnSpPr/>
      </xdr:nvCxnSpPr>
      <xdr:spPr>
        <a:xfrm>
          <a:off x="14592300" y="16882486"/>
          <a:ext cx="889000" cy="9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80386</xdr:rowOff>
    </xdr:from>
    <xdr:to>
      <xdr:col>21</xdr:col>
      <xdr:colOff>161925</xdr:colOff>
      <xdr:row>98</xdr:row>
      <xdr:rowOff>158834</xdr:rowOff>
    </xdr:to>
    <xdr:cxnSp macro="">
      <xdr:nvCxnSpPr>
        <xdr:cNvPr id="673" name="直線コネクタ 672"/>
        <xdr:cNvCxnSpPr/>
      </xdr:nvCxnSpPr>
      <xdr:spPr>
        <a:xfrm flipV="1">
          <a:off x="13703300" y="16882486"/>
          <a:ext cx="889000" cy="7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16361</xdr:rowOff>
    </xdr:from>
    <xdr:ext cx="534377" cy="259045"/>
    <xdr:sp macro="" textlink="">
      <xdr:nvSpPr>
        <xdr:cNvPr id="675" name="テキスト ボックス 674"/>
        <xdr:cNvSpPr txBox="1"/>
      </xdr:nvSpPr>
      <xdr:spPr>
        <a:xfrm>
          <a:off x="14325111" y="169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158834</xdr:rowOff>
    </xdr:from>
    <xdr:to>
      <xdr:col>19</xdr:col>
      <xdr:colOff>644525</xdr:colOff>
      <xdr:row>99</xdr:row>
      <xdr:rowOff>27267</xdr:rowOff>
    </xdr:to>
    <xdr:cxnSp macro="">
      <xdr:nvCxnSpPr>
        <xdr:cNvPr id="676" name="直線コネクタ 675"/>
        <xdr:cNvCxnSpPr/>
      </xdr:nvCxnSpPr>
      <xdr:spPr>
        <a:xfrm flipV="1">
          <a:off x="12814300" y="16960934"/>
          <a:ext cx="889000" cy="3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123811</xdr:rowOff>
    </xdr:from>
    <xdr:to>
      <xdr:col>23</xdr:col>
      <xdr:colOff>568325</xdr:colOff>
      <xdr:row>99</xdr:row>
      <xdr:rowOff>53961</xdr:rowOff>
    </xdr:to>
    <xdr:sp macro="" textlink="">
      <xdr:nvSpPr>
        <xdr:cNvPr id="686" name="円/楕円 685"/>
        <xdr:cNvSpPr/>
      </xdr:nvSpPr>
      <xdr:spPr>
        <a:xfrm>
          <a:off x="16268700" y="169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534377" cy="259045"/>
    <xdr:sp macro="" textlink="">
      <xdr:nvSpPr>
        <xdr:cNvPr id="687" name="積立金該当値テキスト"/>
        <xdr:cNvSpPr txBox="1"/>
      </xdr:nvSpPr>
      <xdr:spPr>
        <a:xfrm>
          <a:off x="16370300" y="16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10,837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124520</xdr:rowOff>
    </xdr:from>
    <xdr:to>
      <xdr:col>22</xdr:col>
      <xdr:colOff>415925</xdr:colOff>
      <xdr:row>99</xdr:row>
      <xdr:rowOff>54670</xdr:rowOff>
    </xdr:to>
    <xdr:sp macro="" textlink="">
      <xdr:nvSpPr>
        <xdr:cNvPr id="688" name="円/楕円 687"/>
        <xdr:cNvSpPr/>
      </xdr:nvSpPr>
      <xdr:spPr>
        <a:xfrm>
          <a:off x="15430500" y="169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45797</xdr:rowOff>
    </xdr:from>
    <xdr:ext cx="534377" cy="259045"/>
    <xdr:sp macro="" textlink="">
      <xdr:nvSpPr>
        <xdr:cNvPr id="689" name="テキスト ボックス 688"/>
        <xdr:cNvSpPr txBox="1"/>
      </xdr:nvSpPr>
      <xdr:spPr>
        <a:xfrm>
          <a:off x="15214111" y="1701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29586</xdr:rowOff>
    </xdr:from>
    <xdr:to>
      <xdr:col>21</xdr:col>
      <xdr:colOff>212725</xdr:colOff>
      <xdr:row>98</xdr:row>
      <xdr:rowOff>131186</xdr:rowOff>
    </xdr:to>
    <xdr:sp macro="" textlink="">
      <xdr:nvSpPr>
        <xdr:cNvPr id="690" name="円/楕円 689"/>
        <xdr:cNvSpPr/>
      </xdr:nvSpPr>
      <xdr:spPr>
        <a:xfrm>
          <a:off x="14541500" y="168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147713</xdr:rowOff>
    </xdr:from>
    <xdr:ext cx="534377" cy="259045"/>
    <xdr:sp macro="" textlink="">
      <xdr:nvSpPr>
        <xdr:cNvPr id="691" name="テキスト ボックス 690"/>
        <xdr:cNvSpPr txBox="1"/>
      </xdr:nvSpPr>
      <xdr:spPr>
        <a:xfrm>
          <a:off x="14325111" y="166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108034</xdr:rowOff>
    </xdr:from>
    <xdr:to>
      <xdr:col>20</xdr:col>
      <xdr:colOff>9525</xdr:colOff>
      <xdr:row>99</xdr:row>
      <xdr:rowOff>38184</xdr:rowOff>
    </xdr:to>
    <xdr:sp macro="" textlink="">
      <xdr:nvSpPr>
        <xdr:cNvPr id="692" name="円/楕円 691"/>
        <xdr:cNvSpPr/>
      </xdr:nvSpPr>
      <xdr:spPr>
        <a:xfrm>
          <a:off x="13652500" y="169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29311</xdr:rowOff>
    </xdr:from>
    <xdr:ext cx="534377" cy="259045"/>
    <xdr:sp macro="" textlink="">
      <xdr:nvSpPr>
        <xdr:cNvPr id="693" name="テキスト ボックス 692"/>
        <xdr:cNvSpPr txBox="1"/>
      </xdr:nvSpPr>
      <xdr:spPr>
        <a:xfrm>
          <a:off x="13436111" y="1700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147917</xdr:rowOff>
    </xdr:from>
    <xdr:to>
      <xdr:col>18</xdr:col>
      <xdr:colOff>492125</xdr:colOff>
      <xdr:row>99</xdr:row>
      <xdr:rowOff>78067</xdr:rowOff>
    </xdr:to>
    <xdr:sp macro="" textlink="">
      <xdr:nvSpPr>
        <xdr:cNvPr id="694" name="円/楕円 693"/>
        <xdr:cNvSpPr/>
      </xdr:nvSpPr>
      <xdr:spPr>
        <a:xfrm>
          <a:off x="12763500" y="1695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69194</xdr:rowOff>
    </xdr:from>
    <xdr:ext cx="469744" cy="259045"/>
    <xdr:sp macro="" textlink="">
      <xdr:nvSpPr>
        <xdr:cNvPr id="695" name="テキスト ボックス 694"/>
        <xdr:cNvSpPr txBox="1"/>
      </xdr:nvSpPr>
      <xdr:spPr>
        <a:xfrm>
          <a:off x="12579427" y="1704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34511</xdr:rowOff>
    </xdr:from>
    <xdr:to>
      <xdr:col>32</xdr:col>
      <xdr:colOff>187325</xdr:colOff>
      <xdr:row>38</xdr:row>
      <xdr:rowOff>39998</xdr:rowOff>
    </xdr:to>
    <xdr:cxnSp macro="">
      <xdr:nvCxnSpPr>
        <xdr:cNvPr id="726" name="直線コネクタ 725"/>
        <xdr:cNvCxnSpPr/>
      </xdr:nvCxnSpPr>
      <xdr:spPr>
        <a:xfrm>
          <a:off x="21323300" y="6549611"/>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133626</xdr:rowOff>
    </xdr:from>
    <xdr:to>
      <xdr:col>31</xdr:col>
      <xdr:colOff>34925</xdr:colOff>
      <xdr:row>38</xdr:row>
      <xdr:rowOff>34511</xdr:rowOff>
    </xdr:to>
    <xdr:cxnSp macro="">
      <xdr:nvCxnSpPr>
        <xdr:cNvPr id="729" name="直線コネクタ 728"/>
        <xdr:cNvCxnSpPr/>
      </xdr:nvCxnSpPr>
      <xdr:spPr>
        <a:xfrm>
          <a:off x="20434300" y="6477276"/>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78888</xdr:rowOff>
    </xdr:from>
    <xdr:ext cx="469744" cy="259045"/>
    <xdr:sp macro="" textlink="">
      <xdr:nvSpPr>
        <xdr:cNvPr id="731" name="テキスト ボックス 730"/>
        <xdr:cNvSpPr txBox="1"/>
      </xdr:nvSpPr>
      <xdr:spPr>
        <a:xfrm>
          <a:off x="21088427" y="676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133626</xdr:rowOff>
    </xdr:from>
    <xdr:to>
      <xdr:col>29</xdr:col>
      <xdr:colOff>517525</xdr:colOff>
      <xdr:row>38</xdr:row>
      <xdr:rowOff>21808</xdr:rowOff>
    </xdr:to>
    <xdr:cxnSp macro="">
      <xdr:nvCxnSpPr>
        <xdr:cNvPr id="732" name="直線コネクタ 731"/>
        <xdr:cNvCxnSpPr/>
      </xdr:nvCxnSpPr>
      <xdr:spPr>
        <a:xfrm flipV="1">
          <a:off x="19545300" y="6477276"/>
          <a:ext cx="889000" cy="59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87378</xdr:rowOff>
    </xdr:from>
    <xdr:ext cx="469744" cy="259045"/>
    <xdr:sp macro="" textlink="">
      <xdr:nvSpPr>
        <xdr:cNvPr id="734" name="テキスト ボックス 733"/>
        <xdr:cNvSpPr txBox="1"/>
      </xdr:nvSpPr>
      <xdr:spPr>
        <a:xfrm>
          <a:off x="20199427" y="6773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21808</xdr:rowOff>
    </xdr:from>
    <xdr:to>
      <xdr:col>28</xdr:col>
      <xdr:colOff>314325</xdr:colOff>
      <xdr:row>38</xdr:row>
      <xdr:rowOff>44341</xdr:rowOff>
    </xdr:to>
    <xdr:cxnSp macro="">
      <xdr:nvCxnSpPr>
        <xdr:cNvPr id="735" name="直線コネクタ 734"/>
        <xdr:cNvCxnSpPr/>
      </xdr:nvCxnSpPr>
      <xdr:spPr>
        <a:xfrm flipV="1">
          <a:off x="18656300" y="6536908"/>
          <a:ext cx="889000" cy="2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94955</xdr:rowOff>
    </xdr:from>
    <xdr:ext cx="469744" cy="259045"/>
    <xdr:sp macro="" textlink="">
      <xdr:nvSpPr>
        <xdr:cNvPr id="737" name="テキスト ボックス 736"/>
        <xdr:cNvSpPr txBox="1"/>
      </xdr:nvSpPr>
      <xdr:spPr>
        <a:xfrm>
          <a:off x="19310427" y="678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91264</xdr:rowOff>
    </xdr:from>
    <xdr:ext cx="469744" cy="259045"/>
    <xdr:sp macro="" textlink="">
      <xdr:nvSpPr>
        <xdr:cNvPr id="739" name="テキスト ボックス 738"/>
        <xdr:cNvSpPr txBox="1"/>
      </xdr:nvSpPr>
      <xdr:spPr>
        <a:xfrm>
          <a:off x="18421427" y="677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160648</xdr:rowOff>
    </xdr:from>
    <xdr:to>
      <xdr:col>32</xdr:col>
      <xdr:colOff>238125</xdr:colOff>
      <xdr:row>38</xdr:row>
      <xdr:rowOff>90798</xdr:rowOff>
    </xdr:to>
    <xdr:sp macro="" textlink="">
      <xdr:nvSpPr>
        <xdr:cNvPr id="745" name="円/楕円 744"/>
        <xdr:cNvSpPr/>
      </xdr:nvSpPr>
      <xdr:spPr>
        <a:xfrm>
          <a:off x="22110700" y="65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12075</xdr:rowOff>
    </xdr:from>
    <xdr:ext cx="469744" cy="259045"/>
    <xdr:sp macro="" textlink="">
      <xdr:nvSpPr>
        <xdr:cNvPr id="746" name="投資及び出資金該当値テキスト"/>
        <xdr:cNvSpPr txBox="1"/>
      </xdr:nvSpPr>
      <xdr:spPr>
        <a:xfrm>
          <a:off x="22212300" y="635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155161</xdr:rowOff>
    </xdr:from>
    <xdr:to>
      <xdr:col>31</xdr:col>
      <xdr:colOff>85725</xdr:colOff>
      <xdr:row>38</xdr:row>
      <xdr:rowOff>85311</xdr:rowOff>
    </xdr:to>
    <xdr:sp macro="" textlink="">
      <xdr:nvSpPr>
        <xdr:cNvPr id="747" name="円/楕円 746"/>
        <xdr:cNvSpPr/>
      </xdr:nvSpPr>
      <xdr:spPr>
        <a:xfrm>
          <a:off x="21272500" y="649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101838</xdr:rowOff>
    </xdr:from>
    <xdr:ext cx="469744" cy="259045"/>
    <xdr:sp macro="" textlink="">
      <xdr:nvSpPr>
        <xdr:cNvPr id="748" name="テキスト ボックス 747"/>
        <xdr:cNvSpPr txBox="1"/>
      </xdr:nvSpPr>
      <xdr:spPr>
        <a:xfrm>
          <a:off x="21088427" y="627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82826</xdr:rowOff>
    </xdr:from>
    <xdr:to>
      <xdr:col>29</xdr:col>
      <xdr:colOff>568325</xdr:colOff>
      <xdr:row>38</xdr:row>
      <xdr:rowOff>12976</xdr:rowOff>
    </xdr:to>
    <xdr:sp macro="" textlink="">
      <xdr:nvSpPr>
        <xdr:cNvPr id="749" name="円/楕円 748"/>
        <xdr:cNvSpPr/>
      </xdr:nvSpPr>
      <xdr:spPr>
        <a:xfrm>
          <a:off x="20383500" y="64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29503</xdr:rowOff>
    </xdr:from>
    <xdr:ext cx="469744" cy="259045"/>
    <xdr:sp macro="" textlink="">
      <xdr:nvSpPr>
        <xdr:cNvPr id="750" name="テキスト ボックス 749"/>
        <xdr:cNvSpPr txBox="1"/>
      </xdr:nvSpPr>
      <xdr:spPr>
        <a:xfrm>
          <a:off x="20199427" y="620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142458</xdr:rowOff>
    </xdr:from>
    <xdr:to>
      <xdr:col>28</xdr:col>
      <xdr:colOff>365125</xdr:colOff>
      <xdr:row>38</xdr:row>
      <xdr:rowOff>72608</xdr:rowOff>
    </xdr:to>
    <xdr:sp macro="" textlink="">
      <xdr:nvSpPr>
        <xdr:cNvPr id="751" name="円/楕円 750"/>
        <xdr:cNvSpPr/>
      </xdr:nvSpPr>
      <xdr:spPr>
        <a:xfrm>
          <a:off x="19494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89135</xdr:rowOff>
    </xdr:from>
    <xdr:ext cx="469744" cy="259045"/>
    <xdr:sp macro="" textlink="">
      <xdr:nvSpPr>
        <xdr:cNvPr id="752" name="テキスト ボックス 751"/>
        <xdr:cNvSpPr txBox="1"/>
      </xdr:nvSpPr>
      <xdr:spPr>
        <a:xfrm>
          <a:off x="19310427" y="626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164991</xdr:rowOff>
    </xdr:from>
    <xdr:to>
      <xdr:col>27</xdr:col>
      <xdr:colOff>161925</xdr:colOff>
      <xdr:row>38</xdr:row>
      <xdr:rowOff>95141</xdr:rowOff>
    </xdr:to>
    <xdr:sp macro="" textlink="">
      <xdr:nvSpPr>
        <xdr:cNvPr id="753" name="円/楕円 752"/>
        <xdr:cNvSpPr/>
      </xdr:nvSpPr>
      <xdr:spPr>
        <a:xfrm>
          <a:off x="18605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111668</xdr:rowOff>
    </xdr:from>
    <xdr:ext cx="469744" cy="259045"/>
    <xdr:sp macro="" textlink="">
      <xdr:nvSpPr>
        <xdr:cNvPr id="754" name="テキスト ボックス 753"/>
        <xdr:cNvSpPr txBox="1"/>
      </xdr:nvSpPr>
      <xdr:spPr>
        <a:xfrm>
          <a:off x="18421427" y="62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135422</xdr:rowOff>
    </xdr:from>
    <xdr:to>
      <xdr:col>32</xdr:col>
      <xdr:colOff>187325</xdr:colOff>
      <xdr:row>58</xdr:row>
      <xdr:rowOff>138263</xdr:rowOff>
    </xdr:to>
    <xdr:cxnSp macro="">
      <xdr:nvCxnSpPr>
        <xdr:cNvPr id="785" name="直線コネクタ 784"/>
        <xdr:cNvCxnSpPr/>
      </xdr:nvCxnSpPr>
      <xdr:spPr>
        <a:xfrm flipV="1">
          <a:off x="21323300" y="10079522"/>
          <a:ext cx="838200" cy="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138263</xdr:rowOff>
    </xdr:from>
    <xdr:to>
      <xdr:col>31</xdr:col>
      <xdr:colOff>34925</xdr:colOff>
      <xdr:row>58</xdr:row>
      <xdr:rowOff>140288</xdr:rowOff>
    </xdr:to>
    <xdr:cxnSp macro="">
      <xdr:nvCxnSpPr>
        <xdr:cNvPr id="788" name="直線コネクタ 787"/>
        <xdr:cNvCxnSpPr/>
      </xdr:nvCxnSpPr>
      <xdr:spPr>
        <a:xfrm flipV="1">
          <a:off x="20434300" y="1008236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140288</xdr:rowOff>
    </xdr:from>
    <xdr:to>
      <xdr:col>29</xdr:col>
      <xdr:colOff>517525</xdr:colOff>
      <xdr:row>58</xdr:row>
      <xdr:rowOff>141039</xdr:rowOff>
    </xdr:to>
    <xdr:cxnSp macro="">
      <xdr:nvCxnSpPr>
        <xdr:cNvPr id="791" name="直線コネクタ 790"/>
        <xdr:cNvCxnSpPr/>
      </xdr:nvCxnSpPr>
      <xdr:spPr>
        <a:xfrm flipV="1">
          <a:off x="19545300" y="10084388"/>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141039</xdr:rowOff>
    </xdr:from>
    <xdr:to>
      <xdr:col>28</xdr:col>
      <xdr:colOff>314325</xdr:colOff>
      <xdr:row>58</xdr:row>
      <xdr:rowOff>143749</xdr:rowOff>
    </xdr:to>
    <xdr:cxnSp macro="">
      <xdr:nvCxnSpPr>
        <xdr:cNvPr id="794" name="直線コネクタ 793"/>
        <xdr:cNvCxnSpPr/>
      </xdr:nvCxnSpPr>
      <xdr:spPr>
        <a:xfrm flipV="1">
          <a:off x="18656300" y="10085139"/>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84622</xdr:rowOff>
    </xdr:from>
    <xdr:to>
      <xdr:col>32</xdr:col>
      <xdr:colOff>238125</xdr:colOff>
      <xdr:row>59</xdr:row>
      <xdr:rowOff>14772</xdr:rowOff>
    </xdr:to>
    <xdr:sp macro="" textlink="">
      <xdr:nvSpPr>
        <xdr:cNvPr id="804" name="円/楕円 803"/>
        <xdr:cNvSpPr/>
      </xdr:nvSpPr>
      <xdr:spPr>
        <a:xfrm>
          <a:off x="22110700" y="1002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63049</xdr:rowOff>
    </xdr:from>
    <xdr:ext cx="469744" cy="259045"/>
    <xdr:sp macro="" textlink="">
      <xdr:nvSpPr>
        <xdr:cNvPr id="805" name="貸付金該当値テキスト"/>
        <xdr:cNvSpPr txBox="1"/>
      </xdr:nvSpPr>
      <xdr:spPr>
        <a:xfrm>
          <a:off x="22212300" y="1000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87463</xdr:rowOff>
    </xdr:from>
    <xdr:to>
      <xdr:col>31</xdr:col>
      <xdr:colOff>85725</xdr:colOff>
      <xdr:row>59</xdr:row>
      <xdr:rowOff>17613</xdr:rowOff>
    </xdr:to>
    <xdr:sp macro="" textlink="">
      <xdr:nvSpPr>
        <xdr:cNvPr id="806" name="円/楕円 805"/>
        <xdr:cNvSpPr/>
      </xdr:nvSpPr>
      <xdr:spPr>
        <a:xfrm>
          <a:off x="21272500" y="100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8740</xdr:rowOff>
    </xdr:from>
    <xdr:ext cx="469744" cy="259045"/>
    <xdr:sp macro="" textlink="">
      <xdr:nvSpPr>
        <xdr:cNvPr id="807" name="テキスト ボックス 806"/>
        <xdr:cNvSpPr txBox="1"/>
      </xdr:nvSpPr>
      <xdr:spPr>
        <a:xfrm>
          <a:off x="21088427" y="1012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89488</xdr:rowOff>
    </xdr:from>
    <xdr:to>
      <xdr:col>29</xdr:col>
      <xdr:colOff>568325</xdr:colOff>
      <xdr:row>59</xdr:row>
      <xdr:rowOff>19638</xdr:rowOff>
    </xdr:to>
    <xdr:sp macro="" textlink="">
      <xdr:nvSpPr>
        <xdr:cNvPr id="808" name="円/楕円 807"/>
        <xdr:cNvSpPr/>
      </xdr:nvSpPr>
      <xdr:spPr>
        <a:xfrm>
          <a:off x="20383500" y="100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10765</xdr:rowOff>
    </xdr:from>
    <xdr:ext cx="469744" cy="259045"/>
    <xdr:sp macro="" textlink="">
      <xdr:nvSpPr>
        <xdr:cNvPr id="809" name="テキスト ボックス 808"/>
        <xdr:cNvSpPr txBox="1"/>
      </xdr:nvSpPr>
      <xdr:spPr>
        <a:xfrm>
          <a:off x="20199427" y="101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90239</xdr:rowOff>
    </xdr:from>
    <xdr:to>
      <xdr:col>28</xdr:col>
      <xdr:colOff>365125</xdr:colOff>
      <xdr:row>59</xdr:row>
      <xdr:rowOff>20389</xdr:rowOff>
    </xdr:to>
    <xdr:sp macro="" textlink="">
      <xdr:nvSpPr>
        <xdr:cNvPr id="810" name="円/楕円 809"/>
        <xdr:cNvSpPr/>
      </xdr:nvSpPr>
      <xdr:spPr>
        <a:xfrm>
          <a:off x="19494500" y="1003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11516</xdr:rowOff>
    </xdr:from>
    <xdr:ext cx="469744" cy="259045"/>
    <xdr:sp macro="" textlink="">
      <xdr:nvSpPr>
        <xdr:cNvPr id="811" name="テキスト ボックス 810"/>
        <xdr:cNvSpPr txBox="1"/>
      </xdr:nvSpPr>
      <xdr:spPr>
        <a:xfrm>
          <a:off x="19310427" y="1012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92949</xdr:rowOff>
    </xdr:from>
    <xdr:to>
      <xdr:col>27</xdr:col>
      <xdr:colOff>161925</xdr:colOff>
      <xdr:row>59</xdr:row>
      <xdr:rowOff>23099</xdr:rowOff>
    </xdr:to>
    <xdr:sp macro="" textlink="">
      <xdr:nvSpPr>
        <xdr:cNvPr id="812" name="円/楕円 811"/>
        <xdr:cNvSpPr/>
      </xdr:nvSpPr>
      <xdr:spPr>
        <a:xfrm>
          <a:off x="18605500" y="100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14226</xdr:rowOff>
    </xdr:from>
    <xdr:ext cx="469744" cy="259045"/>
    <xdr:sp macro="" textlink="">
      <xdr:nvSpPr>
        <xdr:cNvPr id="813" name="テキスト ボックス 812"/>
        <xdr:cNvSpPr txBox="1"/>
      </xdr:nvSpPr>
      <xdr:spPr>
        <a:xfrm>
          <a:off x="18421427" y="1012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150235</xdr:rowOff>
    </xdr:from>
    <xdr:to>
      <xdr:col>32</xdr:col>
      <xdr:colOff>187325</xdr:colOff>
      <xdr:row>73</xdr:row>
      <xdr:rowOff>152883</xdr:rowOff>
    </xdr:to>
    <xdr:cxnSp macro="">
      <xdr:nvCxnSpPr>
        <xdr:cNvPr id="843" name="直線コネクタ 842"/>
        <xdr:cNvCxnSpPr/>
      </xdr:nvCxnSpPr>
      <xdr:spPr>
        <a:xfrm>
          <a:off x="21323300" y="12666085"/>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150235</xdr:rowOff>
    </xdr:from>
    <xdr:to>
      <xdr:col>31</xdr:col>
      <xdr:colOff>34925</xdr:colOff>
      <xdr:row>74</xdr:row>
      <xdr:rowOff>6845</xdr:rowOff>
    </xdr:to>
    <xdr:cxnSp macro="">
      <xdr:nvCxnSpPr>
        <xdr:cNvPr id="846" name="直線コネクタ 845"/>
        <xdr:cNvCxnSpPr/>
      </xdr:nvCxnSpPr>
      <xdr:spPr>
        <a:xfrm flipV="1">
          <a:off x="20434300" y="12666085"/>
          <a:ext cx="8890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6845</xdr:rowOff>
    </xdr:from>
    <xdr:to>
      <xdr:col>29</xdr:col>
      <xdr:colOff>517525</xdr:colOff>
      <xdr:row>74</xdr:row>
      <xdr:rowOff>32068</xdr:rowOff>
    </xdr:to>
    <xdr:cxnSp macro="">
      <xdr:nvCxnSpPr>
        <xdr:cNvPr id="849" name="直線コネクタ 848"/>
        <xdr:cNvCxnSpPr/>
      </xdr:nvCxnSpPr>
      <xdr:spPr>
        <a:xfrm flipV="1">
          <a:off x="19545300" y="12694145"/>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20180</xdr:rowOff>
    </xdr:from>
    <xdr:to>
      <xdr:col>28</xdr:col>
      <xdr:colOff>314325</xdr:colOff>
      <xdr:row>74</xdr:row>
      <xdr:rowOff>32068</xdr:rowOff>
    </xdr:to>
    <xdr:cxnSp macro="">
      <xdr:nvCxnSpPr>
        <xdr:cNvPr id="852" name="直線コネクタ 851"/>
        <xdr:cNvCxnSpPr/>
      </xdr:nvCxnSpPr>
      <xdr:spPr>
        <a:xfrm>
          <a:off x="18656300" y="1270748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54" name="テキスト ボックス 853"/>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102083</xdr:rowOff>
    </xdr:from>
    <xdr:to>
      <xdr:col>32</xdr:col>
      <xdr:colOff>238125</xdr:colOff>
      <xdr:row>74</xdr:row>
      <xdr:rowOff>32233</xdr:rowOff>
    </xdr:to>
    <xdr:sp macro="" textlink="">
      <xdr:nvSpPr>
        <xdr:cNvPr id="862" name="円/楕円 861"/>
        <xdr:cNvSpPr/>
      </xdr:nvSpPr>
      <xdr:spPr>
        <a:xfrm>
          <a:off x="22110700" y="1261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124960</xdr:rowOff>
    </xdr:from>
    <xdr:ext cx="534377" cy="259045"/>
    <xdr:sp macro="" textlink="">
      <xdr:nvSpPr>
        <xdr:cNvPr id="863" name="繰出金該当値テキスト"/>
        <xdr:cNvSpPr txBox="1"/>
      </xdr:nvSpPr>
      <xdr:spPr>
        <a:xfrm>
          <a:off x="22212300" y="12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68,308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99435</xdr:rowOff>
    </xdr:from>
    <xdr:to>
      <xdr:col>31</xdr:col>
      <xdr:colOff>85725</xdr:colOff>
      <xdr:row>74</xdr:row>
      <xdr:rowOff>29585</xdr:rowOff>
    </xdr:to>
    <xdr:sp macro="" textlink="">
      <xdr:nvSpPr>
        <xdr:cNvPr id="864" name="円/楕円 863"/>
        <xdr:cNvSpPr/>
      </xdr:nvSpPr>
      <xdr:spPr>
        <a:xfrm>
          <a:off x="21272500" y="12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46112</xdr:rowOff>
    </xdr:from>
    <xdr:ext cx="534377" cy="259045"/>
    <xdr:sp macro="" textlink="">
      <xdr:nvSpPr>
        <xdr:cNvPr id="865" name="テキスト ボックス 864"/>
        <xdr:cNvSpPr txBox="1"/>
      </xdr:nvSpPr>
      <xdr:spPr>
        <a:xfrm>
          <a:off x="21056111" y="1239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127495</xdr:rowOff>
    </xdr:from>
    <xdr:to>
      <xdr:col>29</xdr:col>
      <xdr:colOff>568325</xdr:colOff>
      <xdr:row>74</xdr:row>
      <xdr:rowOff>57645</xdr:rowOff>
    </xdr:to>
    <xdr:sp macro="" textlink="">
      <xdr:nvSpPr>
        <xdr:cNvPr id="866" name="円/楕円 865"/>
        <xdr:cNvSpPr/>
      </xdr:nvSpPr>
      <xdr:spPr>
        <a:xfrm>
          <a:off x="20383500" y="12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74172</xdr:rowOff>
    </xdr:from>
    <xdr:ext cx="534377" cy="259045"/>
    <xdr:sp macro="" textlink="">
      <xdr:nvSpPr>
        <xdr:cNvPr id="867" name="テキスト ボックス 866"/>
        <xdr:cNvSpPr txBox="1"/>
      </xdr:nvSpPr>
      <xdr:spPr>
        <a:xfrm>
          <a:off x="20167111" y="124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66,974</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152718</xdr:rowOff>
    </xdr:from>
    <xdr:to>
      <xdr:col>28</xdr:col>
      <xdr:colOff>365125</xdr:colOff>
      <xdr:row>74</xdr:row>
      <xdr:rowOff>82868</xdr:rowOff>
    </xdr:to>
    <xdr:sp macro="" textlink="">
      <xdr:nvSpPr>
        <xdr:cNvPr id="868" name="円/楕円 867"/>
        <xdr:cNvSpPr/>
      </xdr:nvSpPr>
      <xdr:spPr>
        <a:xfrm>
          <a:off x="19494500" y="126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99395</xdr:rowOff>
    </xdr:from>
    <xdr:ext cx="534377" cy="259045"/>
    <xdr:sp macro="" textlink="">
      <xdr:nvSpPr>
        <xdr:cNvPr id="869" name="テキスト ボックス 868"/>
        <xdr:cNvSpPr txBox="1"/>
      </xdr:nvSpPr>
      <xdr:spPr>
        <a:xfrm>
          <a:off x="19278111" y="124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140830</xdr:rowOff>
    </xdr:from>
    <xdr:to>
      <xdr:col>27</xdr:col>
      <xdr:colOff>161925</xdr:colOff>
      <xdr:row>74</xdr:row>
      <xdr:rowOff>70980</xdr:rowOff>
    </xdr:to>
    <xdr:sp macro="" textlink="">
      <xdr:nvSpPr>
        <xdr:cNvPr id="870" name="円/楕円 869"/>
        <xdr:cNvSpPr/>
      </xdr:nvSpPr>
      <xdr:spPr>
        <a:xfrm>
          <a:off x="18605500" y="126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87507</xdr:rowOff>
    </xdr:from>
    <xdr:ext cx="534377" cy="259045"/>
    <xdr:sp macro="" textlink="">
      <xdr:nvSpPr>
        <xdr:cNvPr id="871" name="テキスト ボックス 870"/>
        <xdr:cNvSpPr txBox="1"/>
      </xdr:nvSpPr>
      <xdr:spPr>
        <a:xfrm>
          <a:off x="18389111" y="1243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歳出決算総額は、住民一人当たり</a:t>
          </a:r>
          <a:r>
            <a:rPr kumimoji="1" lang="en-US" altLang="ja-JP" sz="1200">
              <a:solidFill>
                <a:schemeClr val="dk1"/>
              </a:solidFill>
              <a:effectLst/>
              <a:latin typeface="+mn-lt"/>
              <a:ea typeface="+mn-ea"/>
              <a:cs typeface="+mn-cs"/>
            </a:rPr>
            <a:t>473,470</a:t>
          </a:r>
          <a:r>
            <a:rPr kumimoji="1" lang="ja-JP" altLang="ja-JP" sz="1200">
              <a:solidFill>
                <a:schemeClr val="dk1"/>
              </a:solidFill>
              <a:effectLst/>
              <a:latin typeface="+mn-lt"/>
              <a:ea typeface="+mn-ea"/>
              <a:cs typeface="+mn-cs"/>
            </a:rPr>
            <a:t>円となっている。主な構成項目である人件費は、住民一人当たり</a:t>
          </a:r>
          <a:r>
            <a:rPr kumimoji="1" lang="en-US" altLang="ja-JP" sz="1200">
              <a:solidFill>
                <a:schemeClr val="dk1"/>
              </a:solidFill>
              <a:effectLst/>
              <a:latin typeface="+mn-lt"/>
              <a:ea typeface="+mn-ea"/>
              <a:cs typeface="+mn-cs"/>
            </a:rPr>
            <a:t>77,081</a:t>
          </a:r>
          <a:r>
            <a:rPr kumimoji="1" lang="ja-JP" altLang="ja-JP" sz="1200">
              <a:solidFill>
                <a:schemeClr val="dk1"/>
              </a:solidFill>
              <a:effectLst/>
              <a:latin typeface="+mn-lt"/>
              <a:ea typeface="+mn-ea"/>
              <a:cs typeface="+mn-cs"/>
            </a:rPr>
            <a:t>円となっており、平成</a:t>
          </a:r>
          <a:r>
            <a:rPr kumimoji="1" lang="en-US" altLang="ja-JP" sz="1200">
              <a:solidFill>
                <a:schemeClr val="dk1"/>
              </a:solidFill>
              <a:effectLst/>
              <a:latin typeface="+mn-lt"/>
              <a:ea typeface="+mn-ea"/>
              <a:cs typeface="+mn-cs"/>
            </a:rPr>
            <a:t>24</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12,097</a:t>
          </a:r>
          <a:r>
            <a:rPr kumimoji="1" lang="ja-JP" altLang="ja-JP" sz="1200">
              <a:solidFill>
                <a:schemeClr val="dk1"/>
              </a:solidFill>
              <a:effectLst/>
              <a:latin typeface="+mn-lt"/>
              <a:ea typeface="+mn-ea"/>
              <a:cs typeface="+mn-cs"/>
            </a:rPr>
            <a:t>円減少しているものの依然として類似団体平均よりも高い水準でとどまっている。合併後、県内</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番目に広い市域全体で同水準の行政サービスを提供するためには他団体よりも経費がかかることが要因となっているが、中津川市定員適正化計画に基づき、適正な定員管理に努め人件費の抑制を図る。</a:t>
          </a:r>
          <a:endParaRPr lang="ja-JP" altLang="ja-JP" sz="1200">
            <a:effectLst/>
          </a:endParaRPr>
        </a:p>
        <a:p>
          <a:r>
            <a:rPr kumimoji="1" lang="ja-JP" altLang="ja-JP" sz="1200">
              <a:solidFill>
                <a:schemeClr val="dk1"/>
              </a:solidFill>
              <a:effectLst/>
              <a:latin typeface="+mn-lt"/>
              <a:ea typeface="+mn-ea"/>
              <a:cs typeface="+mn-cs"/>
            </a:rPr>
            <a:t>　物件費については、住民一人当たり</a:t>
          </a:r>
          <a:r>
            <a:rPr kumimoji="1" lang="en-US" altLang="ja-JP" sz="1200">
              <a:solidFill>
                <a:schemeClr val="tx1"/>
              </a:solidFill>
              <a:effectLst/>
              <a:latin typeface="+mn-lt"/>
              <a:ea typeface="+mn-ea"/>
              <a:cs typeface="+mn-cs"/>
            </a:rPr>
            <a:t>69,104</a:t>
          </a:r>
          <a:r>
            <a:rPr kumimoji="1" lang="ja-JP" altLang="ja-JP" sz="1200">
              <a:solidFill>
                <a:schemeClr val="dk1"/>
              </a:solidFill>
              <a:effectLst/>
              <a:latin typeface="+mn-lt"/>
              <a:ea typeface="+mn-ea"/>
              <a:cs typeface="+mn-cs"/>
            </a:rPr>
            <a:t>円となっており、類似団体</a:t>
          </a:r>
          <a:r>
            <a:rPr kumimoji="1" lang="ja-JP" altLang="en-US" sz="1200">
              <a:solidFill>
                <a:schemeClr val="dk1"/>
              </a:solidFill>
              <a:effectLst/>
              <a:latin typeface="+mn-lt"/>
              <a:ea typeface="+mn-ea"/>
              <a:cs typeface="+mn-cs"/>
            </a:rPr>
            <a:t>内平均</a:t>
          </a:r>
          <a:r>
            <a:rPr kumimoji="1" lang="ja-JP" altLang="ja-JP" sz="1200">
              <a:solidFill>
                <a:schemeClr val="dk1"/>
              </a:solidFill>
              <a:effectLst/>
              <a:latin typeface="+mn-lt"/>
              <a:ea typeface="+mn-ea"/>
              <a:cs typeface="+mn-cs"/>
            </a:rPr>
            <a:t>を上回った。今後も中津川市定員適正化計画に基づき、人員の適正配置を行う中で、臨時職員の増加や指定管理等による物件費の増加が見込まれるため、物件費が増加する要因はあるものの、平成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年度策定した「市有財産（施設）運用管理マスタープラン」に基づき平成</a:t>
          </a:r>
          <a:r>
            <a:rPr kumimoji="1" lang="en-US" altLang="ja-JP" sz="1200">
              <a:solidFill>
                <a:schemeClr val="dk1"/>
              </a:solidFill>
              <a:effectLst/>
              <a:latin typeface="+mn-lt"/>
              <a:ea typeface="+mn-ea"/>
              <a:cs typeface="+mn-cs"/>
            </a:rPr>
            <a:t>32</a:t>
          </a:r>
          <a:r>
            <a:rPr kumimoji="1" lang="ja-JP" altLang="ja-JP" sz="1200">
              <a:solidFill>
                <a:schemeClr val="dk1"/>
              </a:solidFill>
              <a:effectLst/>
              <a:latin typeface="+mn-lt"/>
              <a:ea typeface="+mn-ea"/>
              <a:cs typeface="+mn-cs"/>
            </a:rPr>
            <a:t>年度までに施設の維持管理経費を</a:t>
          </a:r>
          <a:r>
            <a:rPr kumimoji="1" lang="en-US" altLang="ja-JP" sz="1200">
              <a:solidFill>
                <a:schemeClr val="dk1"/>
              </a:solidFill>
              <a:effectLst/>
              <a:latin typeface="+mn-lt"/>
              <a:ea typeface="+mn-ea"/>
              <a:cs typeface="+mn-cs"/>
            </a:rPr>
            <a:t>6</a:t>
          </a:r>
          <a:r>
            <a:rPr kumimoji="1" lang="ja-JP" altLang="ja-JP" sz="1200">
              <a:solidFill>
                <a:schemeClr val="dk1"/>
              </a:solidFill>
              <a:effectLst/>
              <a:latin typeface="+mn-lt"/>
              <a:ea typeface="+mn-ea"/>
              <a:cs typeface="+mn-cs"/>
            </a:rPr>
            <a:t>億円削減することを目標に施設の民間移譲や統廃合を進めることで物件費の抑制に取り組んでいる。</a:t>
          </a:r>
          <a:endParaRPr lang="ja-JP" altLang="ja-JP" sz="1200">
            <a:effectLst/>
          </a:endParaRPr>
        </a:p>
        <a:p>
          <a:r>
            <a:rPr kumimoji="1" lang="ja-JP" altLang="ja-JP" sz="1200">
              <a:solidFill>
                <a:schemeClr val="dk1"/>
              </a:solidFill>
              <a:effectLst/>
              <a:latin typeface="+mn-lt"/>
              <a:ea typeface="+mn-ea"/>
              <a:cs typeface="+mn-cs"/>
            </a:rPr>
            <a:t>　本市は合併したことにより市域が広い上に、中山間地に位置しているため過疎化が進んでおり、一定の行政サービスを保つためには一人当たりのコストは類似団体平均よりも高い状況である。効率的、効果的な事業の実施だけではなく、移住・定住施策の推進により、人口増を図ることにより今後の一人当たりのコスト増加を抑制していく。</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80,295
79,197
676.45
40,723,398
38,017,277
2,203,624
24,532,268
35,110,172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22.7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76835</xdr:rowOff>
    </xdr:from>
    <xdr:to>
      <xdr:col>6</xdr:col>
      <xdr:colOff>511175</xdr:colOff>
      <xdr:row>38</xdr:row>
      <xdr:rowOff>127617</xdr:rowOff>
    </xdr:to>
    <xdr:cxnSp macro="">
      <xdr:nvCxnSpPr>
        <xdr:cNvPr id="63" name="直線コネクタ 62"/>
        <xdr:cNvCxnSpPr/>
      </xdr:nvCxnSpPr>
      <xdr:spPr>
        <a:xfrm>
          <a:off x="3797300" y="6591935"/>
          <a:ext cx="838200" cy="5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71120</xdr:rowOff>
    </xdr:from>
    <xdr:to>
      <xdr:col>5</xdr:col>
      <xdr:colOff>358775</xdr:colOff>
      <xdr:row>38</xdr:row>
      <xdr:rowOff>76835</xdr:rowOff>
    </xdr:to>
    <xdr:cxnSp macro="">
      <xdr:nvCxnSpPr>
        <xdr:cNvPr id="66" name="直線コネクタ 65"/>
        <xdr:cNvCxnSpPr/>
      </xdr:nvCxnSpPr>
      <xdr:spPr>
        <a:xfrm>
          <a:off x="2908300" y="6586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33727</xdr:rowOff>
    </xdr:from>
    <xdr:to>
      <xdr:col>4</xdr:col>
      <xdr:colOff>155575</xdr:colOff>
      <xdr:row>38</xdr:row>
      <xdr:rowOff>71120</xdr:rowOff>
    </xdr:to>
    <xdr:cxnSp macro="">
      <xdr:nvCxnSpPr>
        <xdr:cNvPr id="69" name="直線コネクタ 68"/>
        <xdr:cNvCxnSpPr/>
      </xdr:nvCxnSpPr>
      <xdr:spPr>
        <a:xfrm>
          <a:off x="2019300" y="6548827"/>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33727</xdr:rowOff>
    </xdr:from>
    <xdr:to>
      <xdr:col>2</xdr:col>
      <xdr:colOff>638175</xdr:colOff>
      <xdr:row>38</xdr:row>
      <xdr:rowOff>57567</xdr:rowOff>
    </xdr:to>
    <xdr:cxnSp macro="">
      <xdr:nvCxnSpPr>
        <xdr:cNvPr id="72" name="直線コネクタ 71"/>
        <xdr:cNvCxnSpPr/>
      </xdr:nvCxnSpPr>
      <xdr:spPr>
        <a:xfrm flipV="1">
          <a:off x="1130300" y="6548827"/>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76817</xdr:rowOff>
    </xdr:from>
    <xdr:to>
      <xdr:col>6</xdr:col>
      <xdr:colOff>561975</xdr:colOff>
      <xdr:row>39</xdr:row>
      <xdr:rowOff>6967</xdr:rowOff>
    </xdr:to>
    <xdr:sp macro="" textlink="">
      <xdr:nvSpPr>
        <xdr:cNvPr id="82" name="円/楕円 81"/>
        <xdr:cNvSpPr/>
      </xdr:nvSpPr>
      <xdr:spPr>
        <a:xfrm>
          <a:off x="4584700" y="65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55244</xdr:rowOff>
    </xdr:from>
    <xdr:ext cx="469744" cy="259045"/>
    <xdr:sp macro="" textlink="">
      <xdr:nvSpPr>
        <xdr:cNvPr id="83" name="議会費該当値テキスト"/>
        <xdr:cNvSpPr txBox="1"/>
      </xdr:nvSpPr>
      <xdr:spPr>
        <a:xfrm>
          <a:off x="4686300" y="657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26035</xdr:rowOff>
    </xdr:from>
    <xdr:to>
      <xdr:col>5</xdr:col>
      <xdr:colOff>409575</xdr:colOff>
      <xdr:row>38</xdr:row>
      <xdr:rowOff>127635</xdr:rowOff>
    </xdr:to>
    <xdr:sp macro="" textlink="">
      <xdr:nvSpPr>
        <xdr:cNvPr id="84" name="円/楕円 83"/>
        <xdr:cNvSpPr/>
      </xdr:nvSpPr>
      <xdr:spPr>
        <a:xfrm>
          <a:off x="3746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118762</xdr:rowOff>
    </xdr:from>
    <xdr:ext cx="469744" cy="259045"/>
    <xdr:sp macro="" textlink="">
      <xdr:nvSpPr>
        <xdr:cNvPr id="85" name="テキスト ボックス 84"/>
        <xdr:cNvSpPr txBox="1"/>
      </xdr:nvSpPr>
      <xdr:spPr>
        <a:xfrm>
          <a:off x="3562427" y="663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20320</xdr:rowOff>
    </xdr:from>
    <xdr:to>
      <xdr:col>4</xdr:col>
      <xdr:colOff>206375</xdr:colOff>
      <xdr:row>38</xdr:row>
      <xdr:rowOff>121920</xdr:rowOff>
    </xdr:to>
    <xdr:sp macro="" textlink="">
      <xdr:nvSpPr>
        <xdr:cNvPr id="86" name="円/楕円 85"/>
        <xdr:cNvSpPr/>
      </xdr:nvSpPr>
      <xdr:spPr>
        <a:xfrm>
          <a:off x="2857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113047</xdr:rowOff>
    </xdr:from>
    <xdr:ext cx="469744" cy="259045"/>
    <xdr:sp macro="" textlink="">
      <xdr:nvSpPr>
        <xdr:cNvPr id="87" name="テキスト ボックス 86"/>
        <xdr:cNvSpPr txBox="1"/>
      </xdr:nvSpPr>
      <xdr:spPr>
        <a:xfrm>
          <a:off x="2673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154377</xdr:rowOff>
    </xdr:from>
    <xdr:to>
      <xdr:col>3</xdr:col>
      <xdr:colOff>3175</xdr:colOff>
      <xdr:row>38</xdr:row>
      <xdr:rowOff>84527</xdr:rowOff>
    </xdr:to>
    <xdr:sp macro="" textlink="">
      <xdr:nvSpPr>
        <xdr:cNvPr id="88" name="円/楕円 87"/>
        <xdr:cNvSpPr/>
      </xdr:nvSpPr>
      <xdr:spPr>
        <a:xfrm>
          <a:off x="1968500" y="6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75654</xdr:rowOff>
    </xdr:from>
    <xdr:ext cx="469744" cy="259045"/>
    <xdr:sp macro="" textlink="">
      <xdr:nvSpPr>
        <xdr:cNvPr id="89" name="テキスト ボックス 88"/>
        <xdr:cNvSpPr txBox="1"/>
      </xdr:nvSpPr>
      <xdr:spPr>
        <a:xfrm>
          <a:off x="1784427" y="65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6767</xdr:rowOff>
    </xdr:from>
    <xdr:to>
      <xdr:col>1</xdr:col>
      <xdr:colOff>485775</xdr:colOff>
      <xdr:row>38</xdr:row>
      <xdr:rowOff>108367</xdr:rowOff>
    </xdr:to>
    <xdr:sp macro="" textlink="">
      <xdr:nvSpPr>
        <xdr:cNvPr id="90" name="円/楕円 89"/>
        <xdr:cNvSpPr/>
      </xdr:nvSpPr>
      <xdr:spPr>
        <a:xfrm>
          <a:off x="1079500" y="65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99494</xdr:rowOff>
    </xdr:from>
    <xdr:ext cx="469744" cy="259045"/>
    <xdr:sp macro="" textlink="">
      <xdr:nvSpPr>
        <xdr:cNvPr id="91" name="テキスト ボックス 90"/>
        <xdr:cNvSpPr txBox="1"/>
      </xdr:nvSpPr>
      <xdr:spPr>
        <a:xfrm>
          <a:off x="895427" y="66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86279</xdr:rowOff>
    </xdr:from>
    <xdr:to>
      <xdr:col>6</xdr:col>
      <xdr:colOff>511175</xdr:colOff>
      <xdr:row>58</xdr:row>
      <xdr:rowOff>89415</xdr:rowOff>
    </xdr:to>
    <xdr:cxnSp macro="">
      <xdr:nvCxnSpPr>
        <xdr:cNvPr id="122" name="直線コネクタ 121"/>
        <xdr:cNvCxnSpPr/>
      </xdr:nvCxnSpPr>
      <xdr:spPr>
        <a:xfrm flipV="1">
          <a:off x="3797300" y="10030379"/>
          <a:ext cx="838200" cy="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12954</xdr:rowOff>
    </xdr:from>
    <xdr:to>
      <xdr:col>5</xdr:col>
      <xdr:colOff>358775</xdr:colOff>
      <xdr:row>58</xdr:row>
      <xdr:rowOff>89415</xdr:rowOff>
    </xdr:to>
    <xdr:cxnSp macro="">
      <xdr:nvCxnSpPr>
        <xdr:cNvPr id="125" name="直線コネクタ 124"/>
        <xdr:cNvCxnSpPr/>
      </xdr:nvCxnSpPr>
      <xdr:spPr>
        <a:xfrm>
          <a:off x="2908300" y="9957054"/>
          <a:ext cx="889000" cy="7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12954</xdr:rowOff>
    </xdr:from>
    <xdr:to>
      <xdr:col>4</xdr:col>
      <xdr:colOff>155575</xdr:colOff>
      <xdr:row>58</xdr:row>
      <xdr:rowOff>73572</xdr:rowOff>
    </xdr:to>
    <xdr:cxnSp macro="">
      <xdr:nvCxnSpPr>
        <xdr:cNvPr id="128" name="直線コネクタ 127"/>
        <xdr:cNvCxnSpPr/>
      </xdr:nvCxnSpPr>
      <xdr:spPr>
        <a:xfrm flipV="1">
          <a:off x="2019300" y="9957054"/>
          <a:ext cx="889000" cy="6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106039</xdr:rowOff>
    </xdr:from>
    <xdr:ext cx="534377" cy="259045"/>
    <xdr:sp macro="" textlink="">
      <xdr:nvSpPr>
        <xdr:cNvPr id="130" name="テキスト ボックス 129"/>
        <xdr:cNvSpPr txBox="1"/>
      </xdr:nvSpPr>
      <xdr:spPr>
        <a:xfrm>
          <a:off x="2641111" y="1005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73572</xdr:rowOff>
    </xdr:from>
    <xdr:to>
      <xdr:col>2</xdr:col>
      <xdr:colOff>638175</xdr:colOff>
      <xdr:row>58</xdr:row>
      <xdr:rowOff>111073</xdr:rowOff>
    </xdr:to>
    <xdr:cxnSp macro="">
      <xdr:nvCxnSpPr>
        <xdr:cNvPr id="131" name="直線コネクタ 130"/>
        <xdr:cNvCxnSpPr/>
      </xdr:nvCxnSpPr>
      <xdr:spPr>
        <a:xfrm flipV="1">
          <a:off x="1130300" y="10017672"/>
          <a:ext cx="8890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35479</xdr:rowOff>
    </xdr:from>
    <xdr:to>
      <xdr:col>6</xdr:col>
      <xdr:colOff>561975</xdr:colOff>
      <xdr:row>58</xdr:row>
      <xdr:rowOff>137079</xdr:rowOff>
    </xdr:to>
    <xdr:sp macro="" textlink="">
      <xdr:nvSpPr>
        <xdr:cNvPr id="141" name="円/楕円 140"/>
        <xdr:cNvSpPr/>
      </xdr:nvSpPr>
      <xdr:spPr>
        <a:xfrm>
          <a:off x="4584700" y="997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56,358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38615</xdr:rowOff>
    </xdr:from>
    <xdr:to>
      <xdr:col>5</xdr:col>
      <xdr:colOff>409575</xdr:colOff>
      <xdr:row>58</xdr:row>
      <xdr:rowOff>140215</xdr:rowOff>
    </xdr:to>
    <xdr:sp macro="" textlink="">
      <xdr:nvSpPr>
        <xdr:cNvPr id="143" name="円/楕円 142"/>
        <xdr:cNvSpPr/>
      </xdr:nvSpPr>
      <xdr:spPr>
        <a:xfrm>
          <a:off x="3746500" y="99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156742</xdr:rowOff>
    </xdr:from>
    <xdr:ext cx="534377" cy="259045"/>
    <xdr:sp macro="" textlink="">
      <xdr:nvSpPr>
        <xdr:cNvPr id="144" name="テキスト ボックス 143"/>
        <xdr:cNvSpPr txBox="1"/>
      </xdr:nvSpPr>
      <xdr:spPr>
        <a:xfrm>
          <a:off x="3530111" y="97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133604</xdr:rowOff>
    </xdr:from>
    <xdr:to>
      <xdr:col>4</xdr:col>
      <xdr:colOff>206375</xdr:colOff>
      <xdr:row>58</xdr:row>
      <xdr:rowOff>63754</xdr:rowOff>
    </xdr:to>
    <xdr:sp macro="" textlink="">
      <xdr:nvSpPr>
        <xdr:cNvPr id="145" name="円/楕円 144"/>
        <xdr:cNvSpPr/>
      </xdr:nvSpPr>
      <xdr:spPr>
        <a:xfrm>
          <a:off x="2857500" y="990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80281</xdr:rowOff>
    </xdr:from>
    <xdr:ext cx="534377" cy="259045"/>
    <xdr:sp macro="" textlink="">
      <xdr:nvSpPr>
        <xdr:cNvPr id="146" name="テキスト ボックス 145"/>
        <xdr:cNvSpPr txBox="1"/>
      </xdr:nvSpPr>
      <xdr:spPr>
        <a:xfrm>
          <a:off x="2641111" y="96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22772</xdr:rowOff>
    </xdr:from>
    <xdr:to>
      <xdr:col>3</xdr:col>
      <xdr:colOff>3175</xdr:colOff>
      <xdr:row>58</xdr:row>
      <xdr:rowOff>124372</xdr:rowOff>
    </xdr:to>
    <xdr:sp macro="" textlink="">
      <xdr:nvSpPr>
        <xdr:cNvPr id="147" name="円/楕円 146"/>
        <xdr:cNvSpPr/>
      </xdr:nvSpPr>
      <xdr:spPr>
        <a:xfrm>
          <a:off x="1968500" y="9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115499</xdr:rowOff>
    </xdr:from>
    <xdr:ext cx="534377" cy="259045"/>
    <xdr:sp macro="" textlink="">
      <xdr:nvSpPr>
        <xdr:cNvPr id="148" name="テキスト ボックス 147"/>
        <xdr:cNvSpPr txBox="1"/>
      </xdr:nvSpPr>
      <xdr:spPr>
        <a:xfrm>
          <a:off x="1752111" y="100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60273</xdr:rowOff>
    </xdr:from>
    <xdr:to>
      <xdr:col>1</xdr:col>
      <xdr:colOff>485775</xdr:colOff>
      <xdr:row>58</xdr:row>
      <xdr:rowOff>161873</xdr:rowOff>
    </xdr:to>
    <xdr:sp macro="" textlink="">
      <xdr:nvSpPr>
        <xdr:cNvPr id="149" name="円/楕円 148"/>
        <xdr:cNvSpPr/>
      </xdr:nvSpPr>
      <xdr:spPr>
        <a:xfrm>
          <a:off x="1079500" y="1000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153000</xdr:rowOff>
    </xdr:from>
    <xdr:ext cx="534377" cy="259045"/>
    <xdr:sp macro="" textlink="">
      <xdr:nvSpPr>
        <xdr:cNvPr id="150" name="テキスト ボックス 149"/>
        <xdr:cNvSpPr txBox="1"/>
      </xdr:nvSpPr>
      <xdr:spPr>
        <a:xfrm>
          <a:off x="863111" y="1009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55528</xdr:rowOff>
    </xdr:from>
    <xdr:to>
      <xdr:col>6</xdr:col>
      <xdr:colOff>511175</xdr:colOff>
      <xdr:row>78</xdr:row>
      <xdr:rowOff>63379</xdr:rowOff>
    </xdr:to>
    <xdr:cxnSp macro="">
      <xdr:nvCxnSpPr>
        <xdr:cNvPr id="181" name="直線コネクタ 180"/>
        <xdr:cNvCxnSpPr/>
      </xdr:nvCxnSpPr>
      <xdr:spPr>
        <a:xfrm flipV="1">
          <a:off x="3797300" y="13428628"/>
          <a:ext cx="838200" cy="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63379</xdr:rowOff>
    </xdr:from>
    <xdr:to>
      <xdr:col>5</xdr:col>
      <xdr:colOff>358775</xdr:colOff>
      <xdr:row>78</xdr:row>
      <xdr:rowOff>63835</xdr:rowOff>
    </xdr:to>
    <xdr:cxnSp macro="">
      <xdr:nvCxnSpPr>
        <xdr:cNvPr id="184" name="直線コネクタ 183"/>
        <xdr:cNvCxnSpPr/>
      </xdr:nvCxnSpPr>
      <xdr:spPr>
        <a:xfrm flipV="1">
          <a:off x="2908300" y="13436479"/>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63835</xdr:rowOff>
    </xdr:from>
    <xdr:to>
      <xdr:col>4</xdr:col>
      <xdr:colOff>155575</xdr:colOff>
      <xdr:row>78</xdr:row>
      <xdr:rowOff>70078</xdr:rowOff>
    </xdr:to>
    <xdr:cxnSp macro="">
      <xdr:nvCxnSpPr>
        <xdr:cNvPr id="187" name="直線コネクタ 186"/>
        <xdr:cNvCxnSpPr/>
      </xdr:nvCxnSpPr>
      <xdr:spPr>
        <a:xfrm flipV="1">
          <a:off x="2019300" y="13436935"/>
          <a:ext cx="889000" cy="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70078</xdr:rowOff>
    </xdr:from>
    <xdr:to>
      <xdr:col>2</xdr:col>
      <xdr:colOff>638175</xdr:colOff>
      <xdr:row>78</xdr:row>
      <xdr:rowOff>75102</xdr:rowOff>
    </xdr:to>
    <xdr:cxnSp macro="">
      <xdr:nvCxnSpPr>
        <xdr:cNvPr id="190" name="直線コネクタ 189"/>
        <xdr:cNvCxnSpPr/>
      </xdr:nvCxnSpPr>
      <xdr:spPr>
        <a:xfrm flipV="1">
          <a:off x="1130300" y="13443178"/>
          <a:ext cx="8890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4728</xdr:rowOff>
    </xdr:from>
    <xdr:to>
      <xdr:col>6</xdr:col>
      <xdr:colOff>561975</xdr:colOff>
      <xdr:row>78</xdr:row>
      <xdr:rowOff>106328</xdr:rowOff>
    </xdr:to>
    <xdr:sp macro="" textlink="">
      <xdr:nvSpPr>
        <xdr:cNvPr id="200" name="円/楕円 199"/>
        <xdr:cNvSpPr/>
      </xdr:nvSpPr>
      <xdr:spPr>
        <a:xfrm>
          <a:off x="4584700" y="133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12579</xdr:rowOff>
    </xdr:from>
    <xdr:to>
      <xdr:col>5</xdr:col>
      <xdr:colOff>409575</xdr:colOff>
      <xdr:row>78</xdr:row>
      <xdr:rowOff>114179</xdr:rowOff>
    </xdr:to>
    <xdr:sp macro="" textlink="">
      <xdr:nvSpPr>
        <xdr:cNvPr id="202" name="円/楕円 201"/>
        <xdr:cNvSpPr/>
      </xdr:nvSpPr>
      <xdr:spPr>
        <a:xfrm>
          <a:off x="3746500" y="133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105306</xdr:rowOff>
    </xdr:from>
    <xdr:ext cx="599010" cy="259045"/>
    <xdr:sp macro="" textlink="">
      <xdr:nvSpPr>
        <xdr:cNvPr id="203" name="テキスト ボックス 202"/>
        <xdr:cNvSpPr txBox="1"/>
      </xdr:nvSpPr>
      <xdr:spPr>
        <a:xfrm>
          <a:off x="3497794" y="1347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13035</xdr:rowOff>
    </xdr:from>
    <xdr:to>
      <xdr:col>4</xdr:col>
      <xdr:colOff>206375</xdr:colOff>
      <xdr:row>78</xdr:row>
      <xdr:rowOff>114635</xdr:rowOff>
    </xdr:to>
    <xdr:sp macro="" textlink="">
      <xdr:nvSpPr>
        <xdr:cNvPr id="204" name="円/楕円 203"/>
        <xdr:cNvSpPr/>
      </xdr:nvSpPr>
      <xdr:spPr>
        <a:xfrm>
          <a:off x="2857500" y="1338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105762</xdr:rowOff>
    </xdr:from>
    <xdr:ext cx="599010" cy="259045"/>
    <xdr:sp macro="" textlink="">
      <xdr:nvSpPr>
        <xdr:cNvPr id="205" name="テキスト ボックス 204"/>
        <xdr:cNvSpPr txBox="1"/>
      </xdr:nvSpPr>
      <xdr:spPr>
        <a:xfrm>
          <a:off x="2608794" y="1347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19278</xdr:rowOff>
    </xdr:from>
    <xdr:to>
      <xdr:col>3</xdr:col>
      <xdr:colOff>3175</xdr:colOff>
      <xdr:row>78</xdr:row>
      <xdr:rowOff>120878</xdr:rowOff>
    </xdr:to>
    <xdr:sp macro="" textlink="">
      <xdr:nvSpPr>
        <xdr:cNvPr id="206" name="円/楕円 205"/>
        <xdr:cNvSpPr/>
      </xdr:nvSpPr>
      <xdr:spPr>
        <a:xfrm>
          <a:off x="1968500" y="1339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112005</xdr:rowOff>
    </xdr:from>
    <xdr:ext cx="599010" cy="259045"/>
    <xdr:sp macro="" textlink="">
      <xdr:nvSpPr>
        <xdr:cNvPr id="207" name="テキスト ボックス 206"/>
        <xdr:cNvSpPr txBox="1"/>
      </xdr:nvSpPr>
      <xdr:spPr>
        <a:xfrm>
          <a:off x="1719794" y="1348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24302</xdr:rowOff>
    </xdr:from>
    <xdr:to>
      <xdr:col>1</xdr:col>
      <xdr:colOff>485775</xdr:colOff>
      <xdr:row>78</xdr:row>
      <xdr:rowOff>125902</xdr:rowOff>
    </xdr:to>
    <xdr:sp macro="" textlink="">
      <xdr:nvSpPr>
        <xdr:cNvPr id="208" name="円/楕円 207"/>
        <xdr:cNvSpPr/>
      </xdr:nvSpPr>
      <xdr:spPr>
        <a:xfrm>
          <a:off x="1079500" y="133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117029</xdr:rowOff>
    </xdr:from>
    <xdr:ext cx="599010" cy="259045"/>
    <xdr:sp macro="" textlink="">
      <xdr:nvSpPr>
        <xdr:cNvPr id="209" name="テキスト ボックス 208"/>
        <xdr:cNvSpPr txBox="1"/>
      </xdr:nvSpPr>
      <xdr:spPr>
        <a:xfrm>
          <a:off x="830794" y="1349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111410</xdr:rowOff>
    </xdr:from>
    <xdr:to>
      <xdr:col>6</xdr:col>
      <xdr:colOff>511175</xdr:colOff>
      <xdr:row>95</xdr:row>
      <xdr:rowOff>72416</xdr:rowOff>
    </xdr:to>
    <xdr:cxnSp macro="">
      <xdr:nvCxnSpPr>
        <xdr:cNvPr id="239" name="直線コネクタ 238"/>
        <xdr:cNvCxnSpPr/>
      </xdr:nvCxnSpPr>
      <xdr:spPr>
        <a:xfrm flipV="1">
          <a:off x="3797300" y="16227710"/>
          <a:ext cx="838200" cy="13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72416</xdr:rowOff>
    </xdr:from>
    <xdr:to>
      <xdr:col>5</xdr:col>
      <xdr:colOff>358775</xdr:colOff>
      <xdr:row>95</xdr:row>
      <xdr:rowOff>116287</xdr:rowOff>
    </xdr:to>
    <xdr:cxnSp macro="">
      <xdr:nvCxnSpPr>
        <xdr:cNvPr id="242" name="直線コネクタ 241"/>
        <xdr:cNvCxnSpPr/>
      </xdr:nvCxnSpPr>
      <xdr:spPr>
        <a:xfrm flipV="1">
          <a:off x="2908300" y="16360166"/>
          <a:ext cx="889000" cy="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116287</xdr:rowOff>
    </xdr:from>
    <xdr:to>
      <xdr:col>4</xdr:col>
      <xdr:colOff>155575</xdr:colOff>
      <xdr:row>95</xdr:row>
      <xdr:rowOff>138291</xdr:rowOff>
    </xdr:to>
    <xdr:cxnSp macro="">
      <xdr:nvCxnSpPr>
        <xdr:cNvPr id="245" name="直線コネクタ 244"/>
        <xdr:cNvCxnSpPr/>
      </xdr:nvCxnSpPr>
      <xdr:spPr>
        <a:xfrm flipV="1">
          <a:off x="2019300" y="16404037"/>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138291</xdr:rowOff>
    </xdr:from>
    <xdr:to>
      <xdr:col>2</xdr:col>
      <xdr:colOff>638175</xdr:colOff>
      <xdr:row>95</xdr:row>
      <xdr:rowOff>160407</xdr:rowOff>
    </xdr:to>
    <xdr:cxnSp macro="">
      <xdr:nvCxnSpPr>
        <xdr:cNvPr id="248" name="直線コネクタ 247"/>
        <xdr:cNvCxnSpPr/>
      </xdr:nvCxnSpPr>
      <xdr:spPr>
        <a:xfrm flipV="1">
          <a:off x="1130300" y="16426041"/>
          <a:ext cx="8890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60610</xdr:rowOff>
    </xdr:from>
    <xdr:to>
      <xdr:col>6</xdr:col>
      <xdr:colOff>561975</xdr:colOff>
      <xdr:row>94</xdr:row>
      <xdr:rowOff>162210</xdr:rowOff>
    </xdr:to>
    <xdr:sp macro="" textlink="">
      <xdr:nvSpPr>
        <xdr:cNvPr id="258" name="円/楕円 257"/>
        <xdr:cNvSpPr/>
      </xdr:nvSpPr>
      <xdr:spPr>
        <a:xfrm>
          <a:off x="4584700" y="161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83487</xdr:rowOff>
    </xdr:from>
    <xdr:ext cx="534377" cy="259045"/>
    <xdr:sp macro="" textlink="">
      <xdr:nvSpPr>
        <xdr:cNvPr id="259" name="衛生費該当値テキスト"/>
        <xdr:cNvSpPr txBox="1"/>
      </xdr:nvSpPr>
      <xdr:spPr>
        <a:xfrm>
          <a:off x="4686300" y="1602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61,485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21616</xdr:rowOff>
    </xdr:from>
    <xdr:to>
      <xdr:col>5</xdr:col>
      <xdr:colOff>409575</xdr:colOff>
      <xdr:row>95</xdr:row>
      <xdr:rowOff>123216</xdr:rowOff>
    </xdr:to>
    <xdr:sp macro="" textlink="">
      <xdr:nvSpPr>
        <xdr:cNvPr id="260" name="円/楕円 259"/>
        <xdr:cNvSpPr/>
      </xdr:nvSpPr>
      <xdr:spPr>
        <a:xfrm>
          <a:off x="3746500" y="163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139743</xdr:rowOff>
    </xdr:from>
    <xdr:ext cx="534377" cy="259045"/>
    <xdr:sp macro="" textlink="">
      <xdr:nvSpPr>
        <xdr:cNvPr id="261" name="テキスト ボックス 260"/>
        <xdr:cNvSpPr txBox="1"/>
      </xdr:nvSpPr>
      <xdr:spPr>
        <a:xfrm>
          <a:off x="3530111" y="160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65487</xdr:rowOff>
    </xdr:from>
    <xdr:to>
      <xdr:col>4</xdr:col>
      <xdr:colOff>206375</xdr:colOff>
      <xdr:row>95</xdr:row>
      <xdr:rowOff>167087</xdr:rowOff>
    </xdr:to>
    <xdr:sp macro="" textlink="">
      <xdr:nvSpPr>
        <xdr:cNvPr id="262" name="円/楕円 261"/>
        <xdr:cNvSpPr/>
      </xdr:nvSpPr>
      <xdr:spPr>
        <a:xfrm>
          <a:off x="2857500" y="163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12164</xdr:rowOff>
    </xdr:from>
    <xdr:ext cx="534377" cy="259045"/>
    <xdr:sp macro="" textlink="">
      <xdr:nvSpPr>
        <xdr:cNvPr id="263" name="テキスト ボックス 262"/>
        <xdr:cNvSpPr txBox="1"/>
      </xdr:nvSpPr>
      <xdr:spPr>
        <a:xfrm>
          <a:off x="2641111" y="161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87491</xdr:rowOff>
    </xdr:from>
    <xdr:to>
      <xdr:col>3</xdr:col>
      <xdr:colOff>3175</xdr:colOff>
      <xdr:row>96</xdr:row>
      <xdr:rowOff>17641</xdr:rowOff>
    </xdr:to>
    <xdr:sp macro="" textlink="">
      <xdr:nvSpPr>
        <xdr:cNvPr id="264" name="円/楕円 263"/>
        <xdr:cNvSpPr/>
      </xdr:nvSpPr>
      <xdr:spPr>
        <a:xfrm>
          <a:off x="1968500" y="16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34168</xdr:rowOff>
    </xdr:from>
    <xdr:ext cx="534377" cy="259045"/>
    <xdr:sp macro="" textlink="">
      <xdr:nvSpPr>
        <xdr:cNvPr id="265" name="テキスト ボックス 264"/>
        <xdr:cNvSpPr txBox="1"/>
      </xdr:nvSpPr>
      <xdr:spPr>
        <a:xfrm>
          <a:off x="1752111" y="161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109607</xdr:rowOff>
    </xdr:from>
    <xdr:to>
      <xdr:col>1</xdr:col>
      <xdr:colOff>485775</xdr:colOff>
      <xdr:row>96</xdr:row>
      <xdr:rowOff>39757</xdr:rowOff>
    </xdr:to>
    <xdr:sp macro="" textlink="">
      <xdr:nvSpPr>
        <xdr:cNvPr id="266" name="円/楕円 265"/>
        <xdr:cNvSpPr/>
      </xdr:nvSpPr>
      <xdr:spPr>
        <a:xfrm>
          <a:off x="1079500" y="163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56284</xdr:rowOff>
    </xdr:from>
    <xdr:ext cx="534377" cy="259045"/>
    <xdr:sp macro="" textlink="">
      <xdr:nvSpPr>
        <xdr:cNvPr id="267" name="テキスト ボックス 266"/>
        <xdr:cNvSpPr txBox="1"/>
      </xdr:nvSpPr>
      <xdr:spPr>
        <a:xfrm>
          <a:off x="863111" y="161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107741</xdr:rowOff>
    </xdr:from>
    <xdr:to>
      <xdr:col>15</xdr:col>
      <xdr:colOff>180975</xdr:colOff>
      <xdr:row>38</xdr:row>
      <xdr:rowOff>109479</xdr:rowOff>
    </xdr:to>
    <xdr:cxnSp macro="">
      <xdr:nvCxnSpPr>
        <xdr:cNvPr id="294" name="直線コネクタ 293"/>
        <xdr:cNvCxnSpPr/>
      </xdr:nvCxnSpPr>
      <xdr:spPr>
        <a:xfrm flipV="1">
          <a:off x="9639300" y="6622841"/>
          <a:ext cx="8382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88174</xdr:rowOff>
    </xdr:from>
    <xdr:to>
      <xdr:col>14</xdr:col>
      <xdr:colOff>28575</xdr:colOff>
      <xdr:row>38</xdr:row>
      <xdr:rowOff>109479</xdr:rowOff>
    </xdr:to>
    <xdr:cxnSp macro="">
      <xdr:nvCxnSpPr>
        <xdr:cNvPr id="297" name="直線コネクタ 296"/>
        <xdr:cNvCxnSpPr/>
      </xdr:nvCxnSpPr>
      <xdr:spPr>
        <a:xfrm>
          <a:off x="8750300" y="6603274"/>
          <a:ext cx="8890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73726</xdr:rowOff>
    </xdr:from>
    <xdr:to>
      <xdr:col>12</xdr:col>
      <xdr:colOff>511175</xdr:colOff>
      <xdr:row>38</xdr:row>
      <xdr:rowOff>88174</xdr:rowOff>
    </xdr:to>
    <xdr:cxnSp macro="">
      <xdr:nvCxnSpPr>
        <xdr:cNvPr id="300" name="直線コネクタ 299"/>
        <xdr:cNvCxnSpPr/>
      </xdr:nvCxnSpPr>
      <xdr:spPr>
        <a:xfrm>
          <a:off x="7861300" y="6588826"/>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65725</xdr:rowOff>
    </xdr:from>
    <xdr:to>
      <xdr:col>11</xdr:col>
      <xdr:colOff>307975</xdr:colOff>
      <xdr:row>38</xdr:row>
      <xdr:rowOff>73726</xdr:rowOff>
    </xdr:to>
    <xdr:cxnSp macro="">
      <xdr:nvCxnSpPr>
        <xdr:cNvPr id="303" name="直線コネクタ 302"/>
        <xdr:cNvCxnSpPr/>
      </xdr:nvCxnSpPr>
      <xdr:spPr>
        <a:xfrm>
          <a:off x="6972300" y="658082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56941</xdr:rowOff>
    </xdr:from>
    <xdr:to>
      <xdr:col>15</xdr:col>
      <xdr:colOff>231775</xdr:colOff>
      <xdr:row>38</xdr:row>
      <xdr:rowOff>158541</xdr:rowOff>
    </xdr:to>
    <xdr:sp macro="" textlink="">
      <xdr:nvSpPr>
        <xdr:cNvPr id="313" name="円/楕円 312"/>
        <xdr:cNvSpPr/>
      </xdr:nvSpPr>
      <xdr:spPr>
        <a:xfrm>
          <a:off x="10426700" y="657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378565" cy="259045"/>
    <xdr:sp macro="" textlink="">
      <xdr:nvSpPr>
        <xdr:cNvPr id="314" name="労働費該当値テキスト"/>
        <xdr:cNvSpPr txBox="1"/>
      </xdr:nvSpPr>
      <xdr:spPr>
        <a:xfrm>
          <a:off x="10528300" y="6509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58679</xdr:rowOff>
    </xdr:from>
    <xdr:to>
      <xdr:col>14</xdr:col>
      <xdr:colOff>79375</xdr:colOff>
      <xdr:row>38</xdr:row>
      <xdr:rowOff>160279</xdr:rowOff>
    </xdr:to>
    <xdr:sp macro="" textlink="">
      <xdr:nvSpPr>
        <xdr:cNvPr id="315" name="円/楕円 314"/>
        <xdr:cNvSpPr/>
      </xdr:nvSpPr>
      <xdr:spPr>
        <a:xfrm>
          <a:off x="9588500" y="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151406</xdr:rowOff>
    </xdr:from>
    <xdr:ext cx="378565" cy="259045"/>
    <xdr:sp macro="" textlink="">
      <xdr:nvSpPr>
        <xdr:cNvPr id="316" name="テキスト ボックス 315"/>
        <xdr:cNvSpPr txBox="1"/>
      </xdr:nvSpPr>
      <xdr:spPr>
        <a:xfrm>
          <a:off x="9450017" y="666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37374</xdr:rowOff>
    </xdr:from>
    <xdr:to>
      <xdr:col>12</xdr:col>
      <xdr:colOff>561975</xdr:colOff>
      <xdr:row>38</xdr:row>
      <xdr:rowOff>138974</xdr:rowOff>
    </xdr:to>
    <xdr:sp macro="" textlink="">
      <xdr:nvSpPr>
        <xdr:cNvPr id="317" name="円/楕円 316"/>
        <xdr:cNvSpPr/>
      </xdr:nvSpPr>
      <xdr:spPr>
        <a:xfrm>
          <a:off x="8699500" y="65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130101</xdr:rowOff>
    </xdr:from>
    <xdr:ext cx="469744" cy="259045"/>
    <xdr:sp macro="" textlink="">
      <xdr:nvSpPr>
        <xdr:cNvPr id="318" name="テキスト ボックス 317"/>
        <xdr:cNvSpPr txBox="1"/>
      </xdr:nvSpPr>
      <xdr:spPr>
        <a:xfrm>
          <a:off x="8515427" y="66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22926</xdr:rowOff>
    </xdr:from>
    <xdr:to>
      <xdr:col>11</xdr:col>
      <xdr:colOff>358775</xdr:colOff>
      <xdr:row>38</xdr:row>
      <xdr:rowOff>124526</xdr:rowOff>
    </xdr:to>
    <xdr:sp macro="" textlink="">
      <xdr:nvSpPr>
        <xdr:cNvPr id="319" name="円/楕円 318"/>
        <xdr:cNvSpPr/>
      </xdr:nvSpPr>
      <xdr:spPr>
        <a:xfrm>
          <a:off x="7810500" y="6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115653</xdr:rowOff>
    </xdr:from>
    <xdr:ext cx="469744" cy="259045"/>
    <xdr:sp macro="" textlink="">
      <xdr:nvSpPr>
        <xdr:cNvPr id="320" name="テキスト ボックス 319"/>
        <xdr:cNvSpPr txBox="1"/>
      </xdr:nvSpPr>
      <xdr:spPr>
        <a:xfrm>
          <a:off x="7626427" y="6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14925</xdr:rowOff>
    </xdr:from>
    <xdr:to>
      <xdr:col>10</xdr:col>
      <xdr:colOff>155575</xdr:colOff>
      <xdr:row>38</xdr:row>
      <xdr:rowOff>116525</xdr:rowOff>
    </xdr:to>
    <xdr:sp macro="" textlink="">
      <xdr:nvSpPr>
        <xdr:cNvPr id="321" name="円/楕円 320"/>
        <xdr:cNvSpPr/>
      </xdr:nvSpPr>
      <xdr:spPr>
        <a:xfrm>
          <a:off x="6921500" y="6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107652</xdr:rowOff>
    </xdr:from>
    <xdr:ext cx="469744" cy="259045"/>
    <xdr:sp macro="" textlink="">
      <xdr:nvSpPr>
        <xdr:cNvPr id="322" name="テキスト ボックス 321"/>
        <xdr:cNvSpPr txBox="1"/>
      </xdr:nvSpPr>
      <xdr:spPr>
        <a:xfrm>
          <a:off x="6737427" y="662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23557</xdr:rowOff>
    </xdr:from>
    <xdr:to>
      <xdr:col>15</xdr:col>
      <xdr:colOff>180975</xdr:colOff>
      <xdr:row>58</xdr:row>
      <xdr:rowOff>23781</xdr:rowOff>
    </xdr:to>
    <xdr:cxnSp macro="">
      <xdr:nvCxnSpPr>
        <xdr:cNvPr id="349" name="直線コネクタ 348"/>
        <xdr:cNvCxnSpPr/>
      </xdr:nvCxnSpPr>
      <xdr:spPr>
        <a:xfrm>
          <a:off x="9639300" y="9967657"/>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23557</xdr:rowOff>
    </xdr:from>
    <xdr:to>
      <xdr:col>14</xdr:col>
      <xdr:colOff>28575</xdr:colOff>
      <xdr:row>58</xdr:row>
      <xdr:rowOff>24851</xdr:rowOff>
    </xdr:to>
    <xdr:cxnSp macro="">
      <xdr:nvCxnSpPr>
        <xdr:cNvPr id="352" name="直線コネクタ 351"/>
        <xdr:cNvCxnSpPr/>
      </xdr:nvCxnSpPr>
      <xdr:spPr>
        <a:xfrm flipV="1">
          <a:off x="8750300" y="9967657"/>
          <a:ext cx="889000" cy="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24851</xdr:rowOff>
    </xdr:from>
    <xdr:to>
      <xdr:col>12</xdr:col>
      <xdr:colOff>511175</xdr:colOff>
      <xdr:row>58</xdr:row>
      <xdr:rowOff>32724</xdr:rowOff>
    </xdr:to>
    <xdr:cxnSp macro="">
      <xdr:nvCxnSpPr>
        <xdr:cNvPr id="355" name="直線コネクタ 354"/>
        <xdr:cNvCxnSpPr/>
      </xdr:nvCxnSpPr>
      <xdr:spPr>
        <a:xfrm flipV="1">
          <a:off x="7861300" y="9968951"/>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108004</xdr:rowOff>
    </xdr:from>
    <xdr:ext cx="534377" cy="259045"/>
    <xdr:sp macro="" textlink="">
      <xdr:nvSpPr>
        <xdr:cNvPr id="357" name="テキスト ボックス 356"/>
        <xdr:cNvSpPr txBox="1"/>
      </xdr:nvSpPr>
      <xdr:spPr>
        <a:xfrm>
          <a:off x="8483111" y="10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26415</xdr:rowOff>
    </xdr:from>
    <xdr:to>
      <xdr:col>11</xdr:col>
      <xdr:colOff>307975</xdr:colOff>
      <xdr:row>58</xdr:row>
      <xdr:rowOff>32724</xdr:rowOff>
    </xdr:to>
    <xdr:cxnSp macro="">
      <xdr:nvCxnSpPr>
        <xdr:cNvPr id="358" name="直線コネクタ 357"/>
        <xdr:cNvCxnSpPr/>
      </xdr:nvCxnSpPr>
      <xdr:spPr>
        <a:xfrm>
          <a:off x="6972300" y="9970515"/>
          <a:ext cx="8890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111145</xdr:rowOff>
    </xdr:from>
    <xdr:ext cx="534377" cy="259045"/>
    <xdr:sp macro="" textlink="">
      <xdr:nvSpPr>
        <xdr:cNvPr id="360" name="テキスト ボックス 359"/>
        <xdr:cNvSpPr txBox="1"/>
      </xdr:nvSpPr>
      <xdr:spPr>
        <a:xfrm>
          <a:off x="7594111" y="100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116444</xdr:rowOff>
    </xdr:from>
    <xdr:ext cx="534377" cy="259045"/>
    <xdr:sp macro="" textlink="">
      <xdr:nvSpPr>
        <xdr:cNvPr id="362" name="テキスト ボックス 361"/>
        <xdr:cNvSpPr txBox="1"/>
      </xdr:nvSpPr>
      <xdr:spPr>
        <a:xfrm>
          <a:off x="6705111" y="100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144431</xdr:rowOff>
    </xdr:from>
    <xdr:to>
      <xdr:col>15</xdr:col>
      <xdr:colOff>231775</xdr:colOff>
      <xdr:row>58</xdr:row>
      <xdr:rowOff>74581</xdr:rowOff>
    </xdr:to>
    <xdr:sp macro="" textlink="">
      <xdr:nvSpPr>
        <xdr:cNvPr id="368" name="円/楕円 367"/>
        <xdr:cNvSpPr/>
      </xdr:nvSpPr>
      <xdr:spPr>
        <a:xfrm>
          <a:off x="10426700" y="991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103808</xdr:rowOff>
    </xdr:from>
    <xdr:ext cx="534377" cy="259045"/>
    <xdr:sp macro="" textlink="">
      <xdr:nvSpPr>
        <xdr:cNvPr id="369" name="農林水産業費該当値テキスト"/>
        <xdr:cNvSpPr txBox="1"/>
      </xdr:nvSpPr>
      <xdr:spPr>
        <a:xfrm>
          <a:off x="10528300" y="97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144207</xdr:rowOff>
    </xdr:from>
    <xdr:to>
      <xdr:col>14</xdr:col>
      <xdr:colOff>79375</xdr:colOff>
      <xdr:row>58</xdr:row>
      <xdr:rowOff>74357</xdr:rowOff>
    </xdr:to>
    <xdr:sp macro="" textlink="">
      <xdr:nvSpPr>
        <xdr:cNvPr id="370" name="円/楕円 369"/>
        <xdr:cNvSpPr/>
      </xdr:nvSpPr>
      <xdr:spPr>
        <a:xfrm>
          <a:off x="9588500" y="99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90884</xdr:rowOff>
    </xdr:from>
    <xdr:ext cx="534377" cy="259045"/>
    <xdr:sp macro="" textlink="">
      <xdr:nvSpPr>
        <xdr:cNvPr id="371" name="テキスト ボックス 370"/>
        <xdr:cNvSpPr txBox="1"/>
      </xdr:nvSpPr>
      <xdr:spPr>
        <a:xfrm>
          <a:off x="9372111" y="969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145501</xdr:rowOff>
    </xdr:from>
    <xdr:to>
      <xdr:col>12</xdr:col>
      <xdr:colOff>561975</xdr:colOff>
      <xdr:row>58</xdr:row>
      <xdr:rowOff>75651</xdr:rowOff>
    </xdr:to>
    <xdr:sp macro="" textlink="">
      <xdr:nvSpPr>
        <xdr:cNvPr id="372" name="円/楕円 371"/>
        <xdr:cNvSpPr/>
      </xdr:nvSpPr>
      <xdr:spPr>
        <a:xfrm>
          <a:off x="8699500" y="99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92178</xdr:rowOff>
    </xdr:from>
    <xdr:ext cx="534377" cy="259045"/>
    <xdr:sp macro="" textlink="">
      <xdr:nvSpPr>
        <xdr:cNvPr id="373" name="テキスト ボックス 372"/>
        <xdr:cNvSpPr txBox="1"/>
      </xdr:nvSpPr>
      <xdr:spPr>
        <a:xfrm>
          <a:off x="8483111" y="969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153374</xdr:rowOff>
    </xdr:from>
    <xdr:to>
      <xdr:col>11</xdr:col>
      <xdr:colOff>358775</xdr:colOff>
      <xdr:row>58</xdr:row>
      <xdr:rowOff>83524</xdr:rowOff>
    </xdr:to>
    <xdr:sp macro="" textlink="">
      <xdr:nvSpPr>
        <xdr:cNvPr id="374" name="円/楕円 373"/>
        <xdr:cNvSpPr/>
      </xdr:nvSpPr>
      <xdr:spPr>
        <a:xfrm>
          <a:off x="7810500" y="99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100051</xdr:rowOff>
    </xdr:from>
    <xdr:ext cx="534377" cy="259045"/>
    <xdr:sp macro="" textlink="">
      <xdr:nvSpPr>
        <xdr:cNvPr id="375" name="テキスト ボックス 374"/>
        <xdr:cNvSpPr txBox="1"/>
      </xdr:nvSpPr>
      <xdr:spPr>
        <a:xfrm>
          <a:off x="7594111" y="97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147065</xdr:rowOff>
    </xdr:from>
    <xdr:to>
      <xdr:col>10</xdr:col>
      <xdr:colOff>155575</xdr:colOff>
      <xdr:row>58</xdr:row>
      <xdr:rowOff>77215</xdr:rowOff>
    </xdr:to>
    <xdr:sp macro="" textlink="">
      <xdr:nvSpPr>
        <xdr:cNvPr id="376" name="円/楕円 375"/>
        <xdr:cNvSpPr/>
      </xdr:nvSpPr>
      <xdr:spPr>
        <a:xfrm>
          <a:off x="6921500" y="99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93742</xdr:rowOff>
    </xdr:from>
    <xdr:ext cx="534377" cy="259045"/>
    <xdr:sp macro="" textlink="">
      <xdr:nvSpPr>
        <xdr:cNvPr id="377" name="テキスト ボックス 376"/>
        <xdr:cNvSpPr txBox="1"/>
      </xdr:nvSpPr>
      <xdr:spPr>
        <a:xfrm>
          <a:off x="6705111" y="96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153347</xdr:rowOff>
    </xdr:from>
    <xdr:to>
      <xdr:col>15</xdr:col>
      <xdr:colOff>180975</xdr:colOff>
      <xdr:row>77</xdr:row>
      <xdr:rowOff>31824</xdr:rowOff>
    </xdr:to>
    <xdr:cxnSp macro="">
      <xdr:nvCxnSpPr>
        <xdr:cNvPr id="404" name="直線コネクタ 403"/>
        <xdr:cNvCxnSpPr/>
      </xdr:nvCxnSpPr>
      <xdr:spPr>
        <a:xfrm flipV="1">
          <a:off x="9639300" y="13183547"/>
          <a:ext cx="838200" cy="4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5"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31824</xdr:rowOff>
    </xdr:from>
    <xdr:to>
      <xdr:col>14</xdr:col>
      <xdr:colOff>28575</xdr:colOff>
      <xdr:row>77</xdr:row>
      <xdr:rowOff>58593</xdr:rowOff>
    </xdr:to>
    <xdr:cxnSp macro="">
      <xdr:nvCxnSpPr>
        <xdr:cNvPr id="407" name="直線コネクタ 406"/>
        <xdr:cNvCxnSpPr/>
      </xdr:nvCxnSpPr>
      <xdr:spPr>
        <a:xfrm flipV="1">
          <a:off x="8750300" y="13233474"/>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58593</xdr:rowOff>
    </xdr:from>
    <xdr:to>
      <xdr:col>12</xdr:col>
      <xdr:colOff>511175</xdr:colOff>
      <xdr:row>77</xdr:row>
      <xdr:rowOff>103056</xdr:rowOff>
    </xdr:to>
    <xdr:cxnSp macro="">
      <xdr:nvCxnSpPr>
        <xdr:cNvPr id="410" name="直線コネクタ 409"/>
        <xdr:cNvCxnSpPr/>
      </xdr:nvCxnSpPr>
      <xdr:spPr>
        <a:xfrm flipV="1">
          <a:off x="7861300" y="13260243"/>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100520</xdr:rowOff>
    </xdr:from>
    <xdr:ext cx="534377" cy="259045"/>
    <xdr:sp macro="" textlink="">
      <xdr:nvSpPr>
        <xdr:cNvPr id="412" name="テキスト ボックス 411"/>
        <xdr:cNvSpPr txBox="1"/>
      </xdr:nvSpPr>
      <xdr:spPr>
        <a:xfrm>
          <a:off x="8483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80516</xdr:rowOff>
    </xdr:from>
    <xdr:to>
      <xdr:col>11</xdr:col>
      <xdr:colOff>307975</xdr:colOff>
      <xdr:row>77</xdr:row>
      <xdr:rowOff>103056</xdr:rowOff>
    </xdr:to>
    <xdr:cxnSp macro="">
      <xdr:nvCxnSpPr>
        <xdr:cNvPr id="413" name="直線コネクタ 412"/>
        <xdr:cNvCxnSpPr/>
      </xdr:nvCxnSpPr>
      <xdr:spPr>
        <a:xfrm>
          <a:off x="6972300" y="13282166"/>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102547</xdr:rowOff>
    </xdr:from>
    <xdr:to>
      <xdr:col>15</xdr:col>
      <xdr:colOff>231775</xdr:colOff>
      <xdr:row>77</xdr:row>
      <xdr:rowOff>32697</xdr:rowOff>
    </xdr:to>
    <xdr:sp macro="" textlink="">
      <xdr:nvSpPr>
        <xdr:cNvPr id="423" name="円/楕円 422"/>
        <xdr:cNvSpPr/>
      </xdr:nvSpPr>
      <xdr:spPr>
        <a:xfrm>
          <a:off x="10426700" y="1313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125424</xdr:rowOff>
    </xdr:from>
    <xdr:ext cx="534377" cy="259045"/>
    <xdr:sp macro="" textlink="">
      <xdr:nvSpPr>
        <xdr:cNvPr id="424" name="商工費該当値テキスト"/>
        <xdr:cNvSpPr txBox="1"/>
      </xdr:nvSpPr>
      <xdr:spPr>
        <a:xfrm>
          <a:off x="10528300" y="1298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14,403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152474</xdr:rowOff>
    </xdr:from>
    <xdr:to>
      <xdr:col>14</xdr:col>
      <xdr:colOff>79375</xdr:colOff>
      <xdr:row>77</xdr:row>
      <xdr:rowOff>82624</xdr:rowOff>
    </xdr:to>
    <xdr:sp macro="" textlink="">
      <xdr:nvSpPr>
        <xdr:cNvPr id="425" name="円/楕円 424"/>
        <xdr:cNvSpPr/>
      </xdr:nvSpPr>
      <xdr:spPr>
        <a:xfrm>
          <a:off x="9588500" y="131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73751</xdr:rowOff>
    </xdr:from>
    <xdr:ext cx="534377" cy="259045"/>
    <xdr:sp macro="" textlink="">
      <xdr:nvSpPr>
        <xdr:cNvPr id="426" name="テキスト ボックス 425"/>
        <xdr:cNvSpPr txBox="1"/>
      </xdr:nvSpPr>
      <xdr:spPr>
        <a:xfrm>
          <a:off x="9372111" y="132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7793</xdr:rowOff>
    </xdr:from>
    <xdr:to>
      <xdr:col>12</xdr:col>
      <xdr:colOff>561975</xdr:colOff>
      <xdr:row>77</xdr:row>
      <xdr:rowOff>109393</xdr:rowOff>
    </xdr:to>
    <xdr:sp macro="" textlink="">
      <xdr:nvSpPr>
        <xdr:cNvPr id="427" name="円/楕円 426"/>
        <xdr:cNvSpPr/>
      </xdr:nvSpPr>
      <xdr:spPr>
        <a:xfrm>
          <a:off x="8699500" y="132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28" name="テキスト ボックス 427"/>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52256</xdr:rowOff>
    </xdr:from>
    <xdr:to>
      <xdr:col>11</xdr:col>
      <xdr:colOff>358775</xdr:colOff>
      <xdr:row>77</xdr:row>
      <xdr:rowOff>153856</xdr:rowOff>
    </xdr:to>
    <xdr:sp macro="" textlink="">
      <xdr:nvSpPr>
        <xdr:cNvPr id="429" name="円/楕円 428"/>
        <xdr:cNvSpPr/>
      </xdr:nvSpPr>
      <xdr:spPr>
        <a:xfrm>
          <a:off x="7810500" y="132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144983</xdr:rowOff>
    </xdr:from>
    <xdr:ext cx="469744" cy="259045"/>
    <xdr:sp macro="" textlink="">
      <xdr:nvSpPr>
        <xdr:cNvPr id="430" name="テキスト ボックス 429"/>
        <xdr:cNvSpPr txBox="1"/>
      </xdr:nvSpPr>
      <xdr:spPr>
        <a:xfrm>
          <a:off x="7626427" y="1334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29716</xdr:rowOff>
    </xdr:from>
    <xdr:to>
      <xdr:col>10</xdr:col>
      <xdr:colOff>155575</xdr:colOff>
      <xdr:row>77</xdr:row>
      <xdr:rowOff>131316</xdr:rowOff>
    </xdr:to>
    <xdr:sp macro="" textlink="">
      <xdr:nvSpPr>
        <xdr:cNvPr id="431" name="円/楕円 430"/>
        <xdr:cNvSpPr/>
      </xdr:nvSpPr>
      <xdr:spPr>
        <a:xfrm>
          <a:off x="6921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122443</xdr:rowOff>
    </xdr:from>
    <xdr:ext cx="534377" cy="259045"/>
    <xdr:sp macro="" textlink="">
      <xdr:nvSpPr>
        <xdr:cNvPr id="432" name="テキスト ボックス 431"/>
        <xdr:cNvSpPr txBox="1"/>
      </xdr:nvSpPr>
      <xdr:spPr>
        <a:xfrm>
          <a:off x="6705111" y="133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137571</xdr:rowOff>
    </xdr:from>
    <xdr:to>
      <xdr:col>15</xdr:col>
      <xdr:colOff>180975</xdr:colOff>
      <xdr:row>98</xdr:row>
      <xdr:rowOff>145542</xdr:rowOff>
    </xdr:to>
    <xdr:cxnSp macro="">
      <xdr:nvCxnSpPr>
        <xdr:cNvPr id="461" name="直線コネクタ 460"/>
        <xdr:cNvCxnSpPr/>
      </xdr:nvCxnSpPr>
      <xdr:spPr>
        <a:xfrm flipV="1">
          <a:off x="9639300" y="16939671"/>
          <a:ext cx="838200" cy="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145542</xdr:rowOff>
    </xdr:from>
    <xdr:to>
      <xdr:col>14</xdr:col>
      <xdr:colOff>28575</xdr:colOff>
      <xdr:row>98</xdr:row>
      <xdr:rowOff>146910</xdr:rowOff>
    </xdr:to>
    <xdr:cxnSp macro="">
      <xdr:nvCxnSpPr>
        <xdr:cNvPr id="464" name="直線コネクタ 463"/>
        <xdr:cNvCxnSpPr/>
      </xdr:nvCxnSpPr>
      <xdr:spPr>
        <a:xfrm flipV="1">
          <a:off x="8750300" y="16947642"/>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146910</xdr:rowOff>
    </xdr:from>
    <xdr:to>
      <xdr:col>12</xdr:col>
      <xdr:colOff>511175</xdr:colOff>
      <xdr:row>98</xdr:row>
      <xdr:rowOff>147958</xdr:rowOff>
    </xdr:to>
    <xdr:cxnSp macro="">
      <xdr:nvCxnSpPr>
        <xdr:cNvPr id="467" name="直線コネクタ 466"/>
        <xdr:cNvCxnSpPr/>
      </xdr:nvCxnSpPr>
      <xdr:spPr>
        <a:xfrm flipV="1">
          <a:off x="7861300" y="1694901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26497</xdr:rowOff>
    </xdr:from>
    <xdr:ext cx="534377" cy="259045"/>
    <xdr:sp macro="" textlink="">
      <xdr:nvSpPr>
        <xdr:cNvPr id="469" name="テキスト ボックス 468"/>
        <xdr:cNvSpPr txBox="1"/>
      </xdr:nvSpPr>
      <xdr:spPr>
        <a:xfrm>
          <a:off x="8483111" y="1700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147958</xdr:rowOff>
    </xdr:from>
    <xdr:to>
      <xdr:col>11</xdr:col>
      <xdr:colOff>307975</xdr:colOff>
      <xdr:row>98</xdr:row>
      <xdr:rowOff>153260</xdr:rowOff>
    </xdr:to>
    <xdr:cxnSp macro="">
      <xdr:nvCxnSpPr>
        <xdr:cNvPr id="470" name="直線コネクタ 469"/>
        <xdr:cNvCxnSpPr/>
      </xdr:nvCxnSpPr>
      <xdr:spPr>
        <a:xfrm flipV="1">
          <a:off x="6972300" y="16950058"/>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26364</xdr:rowOff>
    </xdr:from>
    <xdr:ext cx="534377" cy="259045"/>
    <xdr:sp macro="" textlink="">
      <xdr:nvSpPr>
        <xdr:cNvPr id="472" name="テキスト ボックス 471"/>
        <xdr:cNvSpPr txBox="1"/>
      </xdr:nvSpPr>
      <xdr:spPr>
        <a:xfrm>
          <a:off x="7594111" y="1699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32791</xdr:rowOff>
    </xdr:from>
    <xdr:ext cx="534377" cy="259045"/>
    <xdr:sp macro="" textlink="">
      <xdr:nvSpPr>
        <xdr:cNvPr id="474" name="テキスト ボックス 473"/>
        <xdr:cNvSpPr txBox="1"/>
      </xdr:nvSpPr>
      <xdr:spPr>
        <a:xfrm>
          <a:off x="6705111" y="170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86771</xdr:rowOff>
    </xdr:from>
    <xdr:to>
      <xdr:col>15</xdr:col>
      <xdr:colOff>231775</xdr:colOff>
      <xdr:row>99</xdr:row>
      <xdr:rowOff>16921</xdr:rowOff>
    </xdr:to>
    <xdr:sp macro="" textlink="">
      <xdr:nvSpPr>
        <xdr:cNvPr id="480" name="円/楕円 479"/>
        <xdr:cNvSpPr/>
      </xdr:nvSpPr>
      <xdr:spPr>
        <a:xfrm>
          <a:off x="10426700" y="168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46148</xdr:rowOff>
    </xdr:from>
    <xdr:ext cx="534377" cy="259045"/>
    <xdr:sp macro="" textlink="">
      <xdr:nvSpPr>
        <xdr:cNvPr id="481" name="土木費該当値テキスト"/>
        <xdr:cNvSpPr txBox="1"/>
      </xdr:nvSpPr>
      <xdr:spPr>
        <a:xfrm>
          <a:off x="10528300" y="1667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94742</xdr:rowOff>
    </xdr:from>
    <xdr:to>
      <xdr:col>14</xdr:col>
      <xdr:colOff>79375</xdr:colOff>
      <xdr:row>99</xdr:row>
      <xdr:rowOff>24892</xdr:rowOff>
    </xdr:to>
    <xdr:sp macro="" textlink="">
      <xdr:nvSpPr>
        <xdr:cNvPr id="482" name="円/楕円 481"/>
        <xdr:cNvSpPr/>
      </xdr:nvSpPr>
      <xdr:spPr>
        <a:xfrm>
          <a:off x="9588500" y="1689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41419</xdr:rowOff>
    </xdr:from>
    <xdr:ext cx="534377" cy="259045"/>
    <xdr:sp macro="" textlink="">
      <xdr:nvSpPr>
        <xdr:cNvPr id="483" name="テキスト ボックス 482"/>
        <xdr:cNvSpPr txBox="1"/>
      </xdr:nvSpPr>
      <xdr:spPr>
        <a:xfrm>
          <a:off x="9372111" y="1667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96110</xdr:rowOff>
    </xdr:from>
    <xdr:to>
      <xdr:col>12</xdr:col>
      <xdr:colOff>561975</xdr:colOff>
      <xdr:row>99</xdr:row>
      <xdr:rowOff>26260</xdr:rowOff>
    </xdr:to>
    <xdr:sp macro="" textlink="">
      <xdr:nvSpPr>
        <xdr:cNvPr id="484" name="円/楕円 483"/>
        <xdr:cNvSpPr/>
      </xdr:nvSpPr>
      <xdr:spPr>
        <a:xfrm>
          <a:off x="8699500" y="168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42787</xdr:rowOff>
    </xdr:from>
    <xdr:ext cx="534377" cy="259045"/>
    <xdr:sp macro="" textlink="">
      <xdr:nvSpPr>
        <xdr:cNvPr id="485" name="テキスト ボックス 484"/>
        <xdr:cNvSpPr txBox="1"/>
      </xdr:nvSpPr>
      <xdr:spPr>
        <a:xfrm>
          <a:off x="8483111" y="1667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97158</xdr:rowOff>
    </xdr:from>
    <xdr:to>
      <xdr:col>11</xdr:col>
      <xdr:colOff>358775</xdr:colOff>
      <xdr:row>99</xdr:row>
      <xdr:rowOff>27308</xdr:rowOff>
    </xdr:to>
    <xdr:sp macro="" textlink="">
      <xdr:nvSpPr>
        <xdr:cNvPr id="486" name="円/楕円 485"/>
        <xdr:cNvSpPr/>
      </xdr:nvSpPr>
      <xdr:spPr>
        <a:xfrm>
          <a:off x="7810500" y="168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43835</xdr:rowOff>
    </xdr:from>
    <xdr:ext cx="534377" cy="259045"/>
    <xdr:sp macro="" textlink="">
      <xdr:nvSpPr>
        <xdr:cNvPr id="487" name="テキスト ボックス 486"/>
        <xdr:cNvSpPr txBox="1"/>
      </xdr:nvSpPr>
      <xdr:spPr>
        <a:xfrm>
          <a:off x="7594111" y="166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102460</xdr:rowOff>
    </xdr:from>
    <xdr:to>
      <xdr:col>10</xdr:col>
      <xdr:colOff>155575</xdr:colOff>
      <xdr:row>99</xdr:row>
      <xdr:rowOff>32610</xdr:rowOff>
    </xdr:to>
    <xdr:sp macro="" textlink="">
      <xdr:nvSpPr>
        <xdr:cNvPr id="488" name="円/楕円 487"/>
        <xdr:cNvSpPr/>
      </xdr:nvSpPr>
      <xdr:spPr>
        <a:xfrm>
          <a:off x="6921500" y="169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49137</xdr:rowOff>
    </xdr:from>
    <xdr:ext cx="534377" cy="259045"/>
    <xdr:sp macro="" textlink="">
      <xdr:nvSpPr>
        <xdr:cNvPr id="489" name="テキスト ボックス 488"/>
        <xdr:cNvSpPr txBox="1"/>
      </xdr:nvSpPr>
      <xdr:spPr>
        <a:xfrm>
          <a:off x="6705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123241</xdr:rowOff>
    </xdr:from>
    <xdr:to>
      <xdr:col>23</xdr:col>
      <xdr:colOff>517525</xdr:colOff>
      <xdr:row>37</xdr:row>
      <xdr:rowOff>5055</xdr:rowOff>
    </xdr:to>
    <xdr:cxnSp macro="">
      <xdr:nvCxnSpPr>
        <xdr:cNvPr id="517" name="直線コネクタ 516"/>
        <xdr:cNvCxnSpPr/>
      </xdr:nvCxnSpPr>
      <xdr:spPr>
        <a:xfrm flipV="1">
          <a:off x="15481300" y="6295441"/>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137414</xdr:rowOff>
    </xdr:from>
    <xdr:to>
      <xdr:col>22</xdr:col>
      <xdr:colOff>365125</xdr:colOff>
      <xdr:row>37</xdr:row>
      <xdr:rowOff>5055</xdr:rowOff>
    </xdr:to>
    <xdr:cxnSp macro="">
      <xdr:nvCxnSpPr>
        <xdr:cNvPr id="520" name="直線コネクタ 519"/>
        <xdr:cNvCxnSpPr/>
      </xdr:nvCxnSpPr>
      <xdr:spPr>
        <a:xfrm>
          <a:off x="14592300" y="6309614"/>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18862</xdr:rowOff>
    </xdr:from>
    <xdr:to>
      <xdr:col>21</xdr:col>
      <xdr:colOff>161925</xdr:colOff>
      <xdr:row>36</xdr:row>
      <xdr:rowOff>137414</xdr:rowOff>
    </xdr:to>
    <xdr:cxnSp macro="">
      <xdr:nvCxnSpPr>
        <xdr:cNvPr id="523" name="直線コネクタ 522"/>
        <xdr:cNvCxnSpPr/>
      </xdr:nvCxnSpPr>
      <xdr:spPr>
        <a:xfrm>
          <a:off x="13703300" y="6019612"/>
          <a:ext cx="889000" cy="29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18862</xdr:rowOff>
    </xdr:from>
    <xdr:to>
      <xdr:col>19</xdr:col>
      <xdr:colOff>644525</xdr:colOff>
      <xdr:row>35</xdr:row>
      <xdr:rowOff>140523</xdr:rowOff>
    </xdr:to>
    <xdr:cxnSp macro="">
      <xdr:nvCxnSpPr>
        <xdr:cNvPr id="526" name="直線コネクタ 525"/>
        <xdr:cNvCxnSpPr/>
      </xdr:nvCxnSpPr>
      <xdr:spPr>
        <a:xfrm flipV="1">
          <a:off x="12814300" y="6019612"/>
          <a:ext cx="889000" cy="1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57040</xdr:rowOff>
    </xdr:from>
    <xdr:ext cx="534377" cy="259045"/>
    <xdr:sp macro="" textlink="">
      <xdr:nvSpPr>
        <xdr:cNvPr id="530" name="テキスト ボックス 529"/>
        <xdr:cNvSpPr txBox="1"/>
      </xdr:nvSpPr>
      <xdr:spPr>
        <a:xfrm>
          <a:off x="12547111"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72441</xdr:rowOff>
    </xdr:from>
    <xdr:to>
      <xdr:col>23</xdr:col>
      <xdr:colOff>568325</xdr:colOff>
      <xdr:row>37</xdr:row>
      <xdr:rowOff>2591</xdr:rowOff>
    </xdr:to>
    <xdr:sp macro="" textlink="">
      <xdr:nvSpPr>
        <xdr:cNvPr id="536" name="円/楕円 535"/>
        <xdr:cNvSpPr/>
      </xdr:nvSpPr>
      <xdr:spPr>
        <a:xfrm>
          <a:off x="162687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95318</xdr:rowOff>
    </xdr:from>
    <xdr:ext cx="534377" cy="259045"/>
    <xdr:sp macro="" textlink="">
      <xdr:nvSpPr>
        <xdr:cNvPr id="537" name="消防費該当値テキスト"/>
        <xdr:cNvSpPr txBox="1"/>
      </xdr:nvSpPr>
      <xdr:spPr>
        <a:xfrm>
          <a:off x="16370300" y="609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17,860</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125705</xdr:rowOff>
    </xdr:from>
    <xdr:to>
      <xdr:col>22</xdr:col>
      <xdr:colOff>415925</xdr:colOff>
      <xdr:row>37</xdr:row>
      <xdr:rowOff>55855</xdr:rowOff>
    </xdr:to>
    <xdr:sp macro="" textlink="">
      <xdr:nvSpPr>
        <xdr:cNvPr id="538" name="円/楕円 537"/>
        <xdr:cNvSpPr/>
      </xdr:nvSpPr>
      <xdr:spPr>
        <a:xfrm>
          <a:off x="15430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72382</xdr:rowOff>
    </xdr:from>
    <xdr:ext cx="534377" cy="259045"/>
    <xdr:sp macro="" textlink="">
      <xdr:nvSpPr>
        <xdr:cNvPr id="539" name="テキスト ボックス 538"/>
        <xdr:cNvSpPr txBox="1"/>
      </xdr:nvSpPr>
      <xdr:spPr>
        <a:xfrm>
          <a:off x="15214111" y="60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86614</xdr:rowOff>
    </xdr:from>
    <xdr:to>
      <xdr:col>21</xdr:col>
      <xdr:colOff>212725</xdr:colOff>
      <xdr:row>37</xdr:row>
      <xdr:rowOff>16764</xdr:rowOff>
    </xdr:to>
    <xdr:sp macro="" textlink="">
      <xdr:nvSpPr>
        <xdr:cNvPr id="540" name="円/楕円 539"/>
        <xdr:cNvSpPr/>
      </xdr:nvSpPr>
      <xdr:spPr>
        <a:xfrm>
          <a:off x="14541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7891</xdr:rowOff>
    </xdr:from>
    <xdr:ext cx="534377" cy="259045"/>
    <xdr:sp macro="" textlink="">
      <xdr:nvSpPr>
        <xdr:cNvPr id="541" name="テキスト ボックス 540"/>
        <xdr:cNvSpPr txBox="1"/>
      </xdr:nvSpPr>
      <xdr:spPr>
        <a:xfrm>
          <a:off x="14325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139512</xdr:rowOff>
    </xdr:from>
    <xdr:to>
      <xdr:col>20</xdr:col>
      <xdr:colOff>9525</xdr:colOff>
      <xdr:row>35</xdr:row>
      <xdr:rowOff>69662</xdr:rowOff>
    </xdr:to>
    <xdr:sp macro="" textlink="">
      <xdr:nvSpPr>
        <xdr:cNvPr id="542" name="円/楕円 541"/>
        <xdr:cNvSpPr/>
      </xdr:nvSpPr>
      <xdr:spPr>
        <a:xfrm>
          <a:off x="13652500" y="596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86189</xdr:rowOff>
    </xdr:from>
    <xdr:ext cx="534377" cy="259045"/>
    <xdr:sp macro="" textlink="">
      <xdr:nvSpPr>
        <xdr:cNvPr id="543" name="テキスト ボックス 542"/>
        <xdr:cNvSpPr txBox="1"/>
      </xdr:nvSpPr>
      <xdr:spPr>
        <a:xfrm>
          <a:off x="13436111" y="574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89723</xdr:rowOff>
    </xdr:from>
    <xdr:to>
      <xdr:col>18</xdr:col>
      <xdr:colOff>492125</xdr:colOff>
      <xdr:row>36</xdr:row>
      <xdr:rowOff>19873</xdr:rowOff>
    </xdr:to>
    <xdr:sp macro="" textlink="">
      <xdr:nvSpPr>
        <xdr:cNvPr id="544" name="円/楕円 543"/>
        <xdr:cNvSpPr/>
      </xdr:nvSpPr>
      <xdr:spPr>
        <a:xfrm>
          <a:off x="12763500" y="60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36400</xdr:rowOff>
    </xdr:from>
    <xdr:ext cx="534377" cy="259045"/>
    <xdr:sp macro="" textlink="">
      <xdr:nvSpPr>
        <xdr:cNvPr id="545" name="テキスト ボックス 544"/>
        <xdr:cNvSpPr txBox="1"/>
      </xdr:nvSpPr>
      <xdr:spPr>
        <a:xfrm>
          <a:off x="12547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20980</xdr:rowOff>
    </xdr:from>
    <xdr:to>
      <xdr:col>23</xdr:col>
      <xdr:colOff>517525</xdr:colOff>
      <xdr:row>57</xdr:row>
      <xdr:rowOff>71410</xdr:rowOff>
    </xdr:to>
    <xdr:cxnSp macro="">
      <xdr:nvCxnSpPr>
        <xdr:cNvPr id="573" name="直線コネクタ 572"/>
        <xdr:cNvCxnSpPr/>
      </xdr:nvCxnSpPr>
      <xdr:spPr>
        <a:xfrm>
          <a:off x="15481300" y="9793630"/>
          <a:ext cx="838200" cy="5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20980</xdr:rowOff>
    </xdr:from>
    <xdr:to>
      <xdr:col>22</xdr:col>
      <xdr:colOff>365125</xdr:colOff>
      <xdr:row>57</xdr:row>
      <xdr:rowOff>46980</xdr:rowOff>
    </xdr:to>
    <xdr:cxnSp macro="">
      <xdr:nvCxnSpPr>
        <xdr:cNvPr id="576" name="直線コネクタ 575"/>
        <xdr:cNvCxnSpPr/>
      </xdr:nvCxnSpPr>
      <xdr:spPr>
        <a:xfrm flipV="1">
          <a:off x="14592300" y="9793630"/>
          <a:ext cx="889000" cy="2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154605</xdr:rowOff>
    </xdr:from>
    <xdr:to>
      <xdr:col>21</xdr:col>
      <xdr:colOff>161925</xdr:colOff>
      <xdr:row>57</xdr:row>
      <xdr:rowOff>46980</xdr:rowOff>
    </xdr:to>
    <xdr:cxnSp macro="">
      <xdr:nvCxnSpPr>
        <xdr:cNvPr id="579" name="直線コネクタ 578"/>
        <xdr:cNvCxnSpPr/>
      </xdr:nvCxnSpPr>
      <xdr:spPr>
        <a:xfrm>
          <a:off x="13703300" y="9755805"/>
          <a:ext cx="889000" cy="6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100030</xdr:rowOff>
    </xdr:from>
    <xdr:to>
      <xdr:col>19</xdr:col>
      <xdr:colOff>644525</xdr:colOff>
      <xdr:row>56</xdr:row>
      <xdr:rowOff>154605</xdr:rowOff>
    </xdr:to>
    <xdr:cxnSp macro="">
      <xdr:nvCxnSpPr>
        <xdr:cNvPr id="582" name="直線コネクタ 581"/>
        <xdr:cNvCxnSpPr/>
      </xdr:nvCxnSpPr>
      <xdr:spPr>
        <a:xfrm>
          <a:off x="12814300" y="9701230"/>
          <a:ext cx="889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70100</xdr:rowOff>
    </xdr:from>
    <xdr:ext cx="534377" cy="259045"/>
    <xdr:sp macro="" textlink="">
      <xdr:nvSpPr>
        <xdr:cNvPr id="586" name="テキスト ボックス 585"/>
        <xdr:cNvSpPr txBox="1"/>
      </xdr:nvSpPr>
      <xdr:spPr>
        <a:xfrm>
          <a:off x="12547111" y="98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20610</xdr:rowOff>
    </xdr:from>
    <xdr:to>
      <xdr:col>23</xdr:col>
      <xdr:colOff>568325</xdr:colOff>
      <xdr:row>57</xdr:row>
      <xdr:rowOff>122210</xdr:rowOff>
    </xdr:to>
    <xdr:sp macro="" textlink="">
      <xdr:nvSpPr>
        <xdr:cNvPr id="592" name="円/楕円 591"/>
        <xdr:cNvSpPr/>
      </xdr:nvSpPr>
      <xdr:spPr>
        <a:xfrm>
          <a:off x="16268700" y="97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43487</xdr:rowOff>
    </xdr:from>
    <xdr:ext cx="534377" cy="259045"/>
    <xdr:sp macro="" textlink="">
      <xdr:nvSpPr>
        <xdr:cNvPr id="593" name="教育費該当値テキスト"/>
        <xdr:cNvSpPr txBox="1"/>
      </xdr:nvSpPr>
      <xdr:spPr>
        <a:xfrm>
          <a:off x="16370300" y="964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141630</xdr:rowOff>
    </xdr:from>
    <xdr:to>
      <xdr:col>22</xdr:col>
      <xdr:colOff>415925</xdr:colOff>
      <xdr:row>57</xdr:row>
      <xdr:rowOff>71780</xdr:rowOff>
    </xdr:to>
    <xdr:sp macro="" textlink="">
      <xdr:nvSpPr>
        <xdr:cNvPr id="594" name="円/楕円 593"/>
        <xdr:cNvSpPr/>
      </xdr:nvSpPr>
      <xdr:spPr>
        <a:xfrm>
          <a:off x="15430500" y="97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88307</xdr:rowOff>
    </xdr:from>
    <xdr:ext cx="534377" cy="259045"/>
    <xdr:sp macro="" textlink="">
      <xdr:nvSpPr>
        <xdr:cNvPr id="595" name="テキスト ボックス 594"/>
        <xdr:cNvSpPr txBox="1"/>
      </xdr:nvSpPr>
      <xdr:spPr>
        <a:xfrm>
          <a:off x="15214111" y="95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167630</xdr:rowOff>
    </xdr:from>
    <xdr:to>
      <xdr:col>21</xdr:col>
      <xdr:colOff>212725</xdr:colOff>
      <xdr:row>57</xdr:row>
      <xdr:rowOff>97780</xdr:rowOff>
    </xdr:to>
    <xdr:sp macro="" textlink="">
      <xdr:nvSpPr>
        <xdr:cNvPr id="596" name="円/楕円 595"/>
        <xdr:cNvSpPr/>
      </xdr:nvSpPr>
      <xdr:spPr>
        <a:xfrm>
          <a:off x="14541500" y="976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88907</xdr:rowOff>
    </xdr:from>
    <xdr:ext cx="534377" cy="259045"/>
    <xdr:sp macro="" textlink="">
      <xdr:nvSpPr>
        <xdr:cNvPr id="597" name="テキスト ボックス 596"/>
        <xdr:cNvSpPr txBox="1"/>
      </xdr:nvSpPr>
      <xdr:spPr>
        <a:xfrm>
          <a:off x="14325111" y="986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103805</xdr:rowOff>
    </xdr:from>
    <xdr:to>
      <xdr:col>20</xdr:col>
      <xdr:colOff>9525</xdr:colOff>
      <xdr:row>57</xdr:row>
      <xdr:rowOff>33955</xdr:rowOff>
    </xdr:to>
    <xdr:sp macro="" textlink="">
      <xdr:nvSpPr>
        <xdr:cNvPr id="598" name="円/楕円 597"/>
        <xdr:cNvSpPr/>
      </xdr:nvSpPr>
      <xdr:spPr>
        <a:xfrm>
          <a:off x="13652500" y="97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25082</xdr:rowOff>
    </xdr:from>
    <xdr:ext cx="534377" cy="259045"/>
    <xdr:sp macro="" textlink="">
      <xdr:nvSpPr>
        <xdr:cNvPr id="599" name="テキスト ボックス 598"/>
        <xdr:cNvSpPr txBox="1"/>
      </xdr:nvSpPr>
      <xdr:spPr>
        <a:xfrm>
          <a:off x="13436111" y="979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49230</xdr:rowOff>
    </xdr:from>
    <xdr:to>
      <xdr:col>18</xdr:col>
      <xdr:colOff>492125</xdr:colOff>
      <xdr:row>56</xdr:row>
      <xdr:rowOff>150830</xdr:rowOff>
    </xdr:to>
    <xdr:sp macro="" textlink="">
      <xdr:nvSpPr>
        <xdr:cNvPr id="600" name="円/楕円 599"/>
        <xdr:cNvSpPr/>
      </xdr:nvSpPr>
      <xdr:spPr>
        <a:xfrm>
          <a:off x="12763500" y="96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167357</xdr:rowOff>
    </xdr:from>
    <xdr:ext cx="534377" cy="259045"/>
    <xdr:sp macro="" textlink="">
      <xdr:nvSpPr>
        <xdr:cNvPr id="601" name="テキスト ボックス 600"/>
        <xdr:cNvSpPr txBox="1"/>
      </xdr:nvSpPr>
      <xdr:spPr>
        <a:xfrm>
          <a:off x="12547111" y="942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33465</xdr:rowOff>
    </xdr:from>
    <xdr:to>
      <xdr:col>23</xdr:col>
      <xdr:colOff>517525</xdr:colOff>
      <xdr:row>79</xdr:row>
      <xdr:rowOff>38976</xdr:rowOff>
    </xdr:to>
    <xdr:cxnSp macro="">
      <xdr:nvCxnSpPr>
        <xdr:cNvPr id="630" name="直線コネクタ 629"/>
        <xdr:cNvCxnSpPr/>
      </xdr:nvCxnSpPr>
      <xdr:spPr>
        <a:xfrm flipV="1">
          <a:off x="15481300" y="13578015"/>
          <a:ext cx="838200" cy="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32829</xdr:rowOff>
    </xdr:from>
    <xdr:to>
      <xdr:col>22</xdr:col>
      <xdr:colOff>365125</xdr:colOff>
      <xdr:row>79</xdr:row>
      <xdr:rowOff>38976</xdr:rowOff>
    </xdr:to>
    <xdr:cxnSp macro="">
      <xdr:nvCxnSpPr>
        <xdr:cNvPr id="633" name="直線コネクタ 632"/>
        <xdr:cNvCxnSpPr/>
      </xdr:nvCxnSpPr>
      <xdr:spPr>
        <a:xfrm>
          <a:off x="14592300" y="13577379"/>
          <a:ext cx="889000" cy="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32829</xdr:rowOff>
    </xdr:from>
    <xdr:to>
      <xdr:col>21</xdr:col>
      <xdr:colOff>161925</xdr:colOff>
      <xdr:row>79</xdr:row>
      <xdr:rowOff>38354</xdr:rowOff>
    </xdr:to>
    <xdr:cxnSp macro="">
      <xdr:nvCxnSpPr>
        <xdr:cNvPr id="636" name="直線コネクタ 635"/>
        <xdr:cNvCxnSpPr/>
      </xdr:nvCxnSpPr>
      <xdr:spPr>
        <a:xfrm flipV="1">
          <a:off x="13703300" y="1357737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14833</xdr:rowOff>
    </xdr:from>
    <xdr:to>
      <xdr:col>19</xdr:col>
      <xdr:colOff>644525</xdr:colOff>
      <xdr:row>79</xdr:row>
      <xdr:rowOff>38354</xdr:rowOff>
    </xdr:to>
    <xdr:cxnSp macro="">
      <xdr:nvCxnSpPr>
        <xdr:cNvPr id="639" name="直線コネクタ 638"/>
        <xdr:cNvCxnSpPr/>
      </xdr:nvCxnSpPr>
      <xdr:spPr>
        <a:xfrm>
          <a:off x="12814300" y="13559383"/>
          <a:ext cx="889000" cy="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154115</xdr:rowOff>
    </xdr:from>
    <xdr:to>
      <xdr:col>23</xdr:col>
      <xdr:colOff>568325</xdr:colOff>
      <xdr:row>79</xdr:row>
      <xdr:rowOff>84265</xdr:rowOff>
    </xdr:to>
    <xdr:sp macro="" textlink="">
      <xdr:nvSpPr>
        <xdr:cNvPr id="649" name="円/楕円 648"/>
        <xdr:cNvSpPr/>
      </xdr:nvSpPr>
      <xdr:spPr>
        <a:xfrm>
          <a:off x="16268700" y="135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159626</xdr:rowOff>
    </xdr:from>
    <xdr:to>
      <xdr:col>22</xdr:col>
      <xdr:colOff>415925</xdr:colOff>
      <xdr:row>79</xdr:row>
      <xdr:rowOff>89776</xdr:rowOff>
    </xdr:to>
    <xdr:sp macro="" textlink="">
      <xdr:nvSpPr>
        <xdr:cNvPr id="651" name="円/楕円 650"/>
        <xdr:cNvSpPr/>
      </xdr:nvSpPr>
      <xdr:spPr>
        <a:xfrm>
          <a:off x="15430500" y="135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80903</xdr:rowOff>
    </xdr:from>
    <xdr:ext cx="378565" cy="259045"/>
    <xdr:sp macro="" textlink="">
      <xdr:nvSpPr>
        <xdr:cNvPr id="652" name="テキスト ボックス 651"/>
        <xdr:cNvSpPr txBox="1"/>
      </xdr:nvSpPr>
      <xdr:spPr>
        <a:xfrm>
          <a:off x="15292017" y="1362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153479</xdr:rowOff>
    </xdr:from>
    <xdr:to>
      <xdr:col>21</xdr:col>
      <xdr:colOff>212725</xdr:colOff>
      <xdr:row>79</xdr:row>
      <xdr:rowOff>83629</xdr:rowOff>
    </xdr:to>
    <xdr:sp macro="" textlink="">
      <xdr:nvSpPr>
        <xdr:cNvPr id="653" name="円/楕円 652"/>
        <xdr:cNvSpPr/>
      </xdr:nvSpPr>
      <xdr:spPr>
        <a:xfrm>
          <a:off x="14541500" y="1352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74756</xdr:rowOff>
    </xdr:from>
    <xdr:ext cx="378565" cy="259045"/>
    <xdr:sp macro="" textlink="">
      <xdr:nvSpPr>
        <xdr:cNvPr id="654" name="テキスト ボックス 653"/>
        <xdr:cNvSpPr txBox="1"/>
      </xdr:nvSpPr>
      <xdr:spPr>
        <a:xfrm>
          <a:off x="14403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159004</xdr:rowOff>
    </xdr:from>
    <xdr:to>
      <xdr:col>20</xdr:col>
      <xdr:colOff>9525</xdr:colOff>
      <xdr:row>79</xdr:row>
      <xdr:rowOff>89154</xdr:rowOff>
    </xdr:to>
    <xdr:sp macro="" textlink="">
      <xdr:nvSpPr>
        <xdr:cNvPr id="655" name="円/楕円 654"/>
        <xdr:cNvSpPr/>
      </xdr:nvSpPr>
      <xdr:spPr>
        <a:xfrm>
          <a:off x="13652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80281</xdr:rowOff>
    </xdr:from>
    <xdr:ext cx="378565" cy="259045"/>
    <xdr:sp macro="" textlink="">
      <xdr:nvSpPr>
        <xdr:cNvPr id="656" name="テキスト ボックス 655"/>
        <xdr:cNvSpPr txBox="1"/>
      </xdr:nvSpPr>
      <xdr:spPr>
        <a:xfrm>
          <a:off x="13514017" y="13624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135483</xdr:rowOff>
    </xdr:from>
    <xdr:to>
      <xdr:col>18</xdr:col>
      <xdr:colOff>492125</xdr:colOff>
      <xdr:row>79</xdr:row>
      <xdr:rowOff>65633</xdr:rowOff>
    </xdr:to>
    <xdr:sp macro="" textlink="">
      <xdr:nvSpPr>
        <xdr:cNvPr id="657" name="円/楕円 656"/>
        <xdr:cNvSpPr/>
      </xdr:nvSpPr>
      <xdr:spPr>
        <a:xfrm>
          <a:off x="12763500" y="135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56760</xdr:rowOff>
    </xdr:from>
    <xdr:ext cx="469744" cy="259045"/>
    <xdr:sp macro="" textlink="">
      <xdr:nvSpPr>
        <xdr:cNvPr id="658" name="テキスト ボックス 657"/>
        <xdr:cNvSpPr txBox="1"/>
      </xdr:nvSpPr>
      <xdr:spPr>
        <a:xfrm>
          <a:off x="12579427" y="136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64295</xdr:rowOff>
    </xdr:from>
    <xdr:to>
      <xdr:col>23</xdr:col>
      <xdr:colOff>517525</xdr:colOff>
      <xdr:row>94</xdr:row>
      <xdr:rowOff>103794</xdr:rowOff>
    </xdr:to>
    <xdr:cxnSp macro="">
      <xdr:nvCxnSpPr>
        <xdr:cNvPr id="689" name="直線コネクタ 688"/>
        <xdr:cNvCxnSpPr/>
      </xdr:nvCxnSpPr>
      <xdr:spPr>
        <a:xfrm flipV="1">
          <a:off x="15481300" y="16180595"/>
          <a:ext cx="838200" cy="3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85048</xdr:rowOff>
    </xdr:from>
    <xdr:to>
      <xdr:col>22</xdr:col>
      <xdr:colOff>365125</xdr:colOff>
      <xdr:row>94</xdr:row>
      <xdr:rowOff>103794</xdr:rowOff>
    </xdr:to>
    <xdr:cxnSp macro="">
      <xdr:nvCxnSpPr>
        <xdr:cNvPr id="692" name="直線コネクタ 691"/>
        <xdr:cNvCxnSpPr/>
      </xdr:nvCxnSpPr>
      <xdr:spPr>
        <a:xfrm>
          <a:off x="14592300" y="16201348"/>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162968</xdr:rowOff>
    </xdr:from>
    <xdr:to>
      <xdr:col>21</xdr:col>
      <xdr:colOff>161925</xdr:colOff>
      <xdr:row>94</xdr:row>
      <xdr:rowOff>85048</xdr:rowOff>
    </xdr:to>
    <xdr:cxnSp macro="">
      <xdr:nvCxnSpPr>
        <xdr:cNvPr id="695" name="直線コネクタ 694"/>
        <xdr:cNvCxnSpPr/>
      </xdr:nvCxnSpPr>
      <xdr:spPr>
        <a:xfrm>
          <a:off x="13703300" y="16107818"/>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73418</xdr:rowOff>
    </xdr:from>
    <xdr:ext cx="534377" cy="259045"/>
    <xdr:sp macro="" textlink="">
      <xdr:nvSpPr>
        <xdr:cNvPr id="697" name="テキスト ボックス 696"/>
        <xdr:cNvSpPr txBox="1"/>
      </xdr:nvSpPr>
      <xdr:spPr>
        <a:xfrm>
          <a:off x="14325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19979</xdr:rowOff>
    </xdr:from>
    <xdr:to>
      <xdr:col>19</xdr:col>
      <xdr:colOff>644525</xdr:colOff>
      <xdr:row>93</xdr:row>
      <xdr:rowOff>162968</xdr:rowOff>
    </xdr:to>
    <xdr:cxnSp macro="">
      <xdr:nvCxnSpPr>
        <xdr:cNvPr id="698" name="直線コネクタ 697"/>
        <xdr:cNvCxnSpPr/>
      </xdr:nvCxnSpPr>
      <xdr:spPr>
        <a:xfrm>
          <a:off x="12814300" y="15964829"/>
          <a:ext cx="8890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62968</xdr:rowOff>
    </xdr:from>
    <xdr:ext cx="534377" cy="259045"/>
    <xdr:sp macro="" textlink="">
      <xdr:nvSpPr>
        <xdr:cNvPr id="700" name="テキスト ボックス 699"/>
        <xdr:cNvSpPr txBox="1"/>
      </xdr:nvSpPr>
      <xdr:spPr>
        <a:xfrm>
          <a:off x="13436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13495</xdr:rowOff>
    </xdr:from>
    <xdr:to>
      <xdr:col>23</xdr:col>
      <xdr:colOff>568325</xdr:colOff>
      <xdr:row>94</xdr:row>
      <xdr:rowOff>115095</xdr:rowOff>
    </xdr:to>
    <xdr:sp macro="" textlink="">
      <xdr:nvSpPr>
        <xdr:cNvPr id="708" name="円/楕円 707"/>
        <xdr:cNvSpPr/>
      </xdr:nvSpPr>
      <xdr:spPr>
        <a:xfrm>
          <a:off x="16268700" y="1612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36372</xdr:rowOff>
    </xdr:from>
    <xdr:ext cx="534377" cy="259045"/>
    <xdr:sp macro="" textlink="">
      <xdr:nvSpPr>
        <xdr:cNvPr id="709" name="公債費該当値テキスト"/>
        <xdr:cNvSpPr txBox="1"/>
      </xdr:nvSpPr>
      <xdr:spPr>
        <a:xfrm>
          <a:off x="16370300" y="1598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54,618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52994</xdr:rowOff>
    </xdr:from>
    <xdr:to>
      <xdr:col>22</xdr:col>
      <xdr:colOff>415925</xdr:colOff>
      <xdr:row>94</xdr:row>
      <xdr:rowOff>154594</xdr:rowOff>
    </xdr:to>
    <xdr:sp macro="" textlink="">
      <xdr:nvSpPr>
        <xdr:cNvPr id="710" name="円/楕円 709"/>
        <xdr:cNvSpPr/>
      </xdr:nvSpPr>
      <xdr:spPr>
        <a:xfrm>
          <a:off x="15430500" y="1616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171121</xdr:rowOff>
    </xdr:from>
    <xdr:ext cx="534377" cy="259045"/>
    <xdr:sp macro="" textlink="">
      <xdr:nvSpPr>
        <xdr:cNvPr id="711" name="テキスト ボックス 710"/>
        <xdr:cNvSpPr txBox="1"/>
      </xdr:nvSpPr>
      <xdr:spPr>
        <a:xfrm>
          <a:off x="15214111" y="159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34248</xdr:rowOff>
    </xdr:from>
    <xdr:to>
      <xdr:col>21</xdr:col>
      <xdr:colOff>212725</xdr:colOff>
      <xdr:row>94</xdr:row>
      <xdr:rowOff>135848</xdr:rowOff>
    </xdr:to>
    <xdr:sp macro="" textlink="">
      <xdr:nvSpPr>
        <xdr:cNvPr id="712" name="円/楕円 711"/>
        <xdr:cNvSpPr/>
      </xdr:nvSpPr>
      <xdr:spPr>
        <a:xfrm>
          <a:off x="14541500" y="161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152375</xdr:rowOff>
    </xdr:from>
    <xdr:ext cx="534377" cy="259045"/>
    <xdr:sp macro="" textlink="">
      <xdr:nvSpPr>
        <xdr:cNvPr id="713" name="テキスト ボックス 712"/>
        <xdr:cNvSpPr txBox="1"/>
      </xdr:nvSpPr>
      <xdr:spPr>
        <a:xfrm>
          <a:off x="14325111" y="159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112168</xdr:rowOff>
    </xdr:from>
    <xdr:to>
      <xdr:col>20</xdr:col>
      <xdr:colOff>9525</xdr:colOff>
      <xdr:row>94</xdr:row>
      <xdr:rowOff>42318</xdr:rowOff>
    </xdr:to>
    <xdr:sp macro="" textlink="">
      <xdr:nvSpPr>
        <xdr:cNvPr id="714" name="円/楕円 713"/>
        <xdr:cNvSpPr/>
      </xdr:nvSpPr>
      <xdr:spPr>
        <a:xfrm>
          <a:off x="13652500" y="160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58845</xdr:rowOff>
    </xdr:from>
    <xdr:ext cx="534377" cy="259045"/>
    <xdr:sp macro="" textlink="">
      <xdr:nvSpPr>
        <xdr:cNvPr id="715" name="テキスト ボックス 714"/>
        <xdr:cNvSpPr txBox="1"/>
      </xdr:nvSpPr>
      <xdr:spPr>
        <a:xfrm>
          <a:off x="13436111" y="158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59,075</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140629</xdr:rowOff>
    </xdr:from>
    <xdr:to>
      <xdr:col>18</xdr:col>
      <xdr:colOff>492125</xdr:colOff>
      <xdr:row>93</xdr:row>
      <xdr:rowOff>70779</xdr:rowOff>
    </xdr:to>
    <xdr:sp macro="" textlink="">
      <xdr:nvSpPr>
        <xdr:cNvPr id="716" name="円/楕円 715"/>
        <xdr:cNvSpPr/>
      </xdr:nvSpPr>
      <xdr:spPr>
        <a:xfrm>
          <a:off x="12763500" y="159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87306</xdr:rowOff>
    </xdr:from>
    <xdr:ext cx="534377" cy="259045"/>
    <xdr:sp macro="" textlink="">
      <xdr:nvSpPr>
        <xdr:cNvPr id="717" name="テキスト ボックス 716"/>
        <xdr:cNvSpPr txBox="1"/>
      </xdr:nvSpPr>
      <xdr:spPr>
        <a:xfrm>
          <a:off x="12547111" y="156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衛生費は住民一人当たり</a:t>
          </a:r>
          <a:r>
            <a:rPr kumimoji="1" lang="en-US" altLang="ja-JP" sz="1200">
              <a:solidFill>
                <a:schemeClr val="dk1"/>
              </a:solidFill>
              <a:effectLst/>
              <a:latin typeface="+mn-lt"/>
              <a:ea typeface="+mn-ea"/>
              <a:cs typeface="+mn-cs"/>
            </a:rPr>
            <a:t>61,485</a:t>
          </a:r>
          <a:r>
            <a:rPr kumimoji="1" lang="ja-JP" altLang="ja-JP" sz="1200">
              <a:solidFill>
                <a:schemeClr val="dk1"/>
              </a:solidFill>
              <a:effectLst/>
              <a:latin typeface="+mn-lt"/>
              <a:ea typeface="+mn-ea"/>
              <a:cs typeface="+mn-cs"/>
            </a:rPr>
            <a:t>円となっており、類似団体</a:t>
          </a:r>
          <a:r>
            <a:rPr kumimoji="1" lang="ja-JP" altLang="en-US" sz="1200">
              <a:solidFill>
                <a:schemeClr val="dk1"/>
              </a:solidFill>
              <a:effectLst/>
              <a:latin typeface="+mn-lt"/>
              <a:ea typeface="+mn-ea"/>
              <a:cs typeface="+mn-cs"/>
            </a:rPr>
            <a:t>内平均</a:t>
          </a:r>
          <a:r>
            <a:rPr kumimoji="1" lang="ja-JP" altLang="ja-JP" sz="1200">
              <a:solidFill>
                <a:schemeClr val="dk1"/>
              </a:solidFill>
              <a:effectLst/>
              <a:latin typeface="+mn-lt"/>
              <a:ea typeface="+mn-ea"/>
              <a:cs typeface="+mn-cs"/>
            </a:rPr>
            <a:t>と比較して</a:t>
          </a:r>
          <a:r>
            <a:rPr kumimoji="1" lang="ja-JP" altLang="en-US" sz="1200">
              <a:solidFill>
                <a:schemeClr val="dk1"/>
              </a:solidFill>
              <a:effectLst/>
              <a:latin typeface="+mn-lt"/>
              <a:ea typeface="+mn-ea"/>
              <a:cs typeface="+mn-cs"/>
            </a:rPr>
            <a:t>大幅に上回った</a:t>
          </a:r>
          <a:r>
            <a:rPr kumimoji="1" lang="ja-JP" altLang="ja-JP" sz="1200">
              <a:solidFill>
                <a:schemeClr val="dk1"/>
              </a:solidFill>
              <a:effectLst/>
              <a:latin typeface="+mn-lt"/>
              <a:ea typeface="+mn-ea"/>
              <a:cs typeface="+mn-cs"/>
            </a:rPr>
            <a:t>。主な要因としては、衛生費のうち保健衛生行政に要する経費である病院費が類似他団体と比較してコストがかかっていることが要因となっている。これは市内に</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箇所ある公立病院を維持するために、繰出しを行っていることが要因である。</a:t>
          </a:r>
          <a:r>
            <a:rPr kumimoji="1" lang="ja-JP" altLang="en-US" sz="1200">
              <a:solidFill>
                <a:schemeClr val="dk1"/>
              </a:solidFill>
              <a:effectLst/>
              <a:latin typeface="+mn-lt"/>
              <a:ea typeface="+mn-ea"/>
              <a:cs typeface="+mn-cs"/>
            </a:rPr>
            <a:t>今後は、</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28</a:t>
          </a:r>
          <a:r>
            <a:rPr lang="ja-JP" altLang="ja-JP" sz="1200" b="0" i="0" baseline="0">
              <a:solidFill>
                <a:schemeClr val="dk1"/>
              </a:solidFill>
              <a:effectLst/>
              <a:latin typeface="+mn-lt"/>
              <a:ea typeface="+mn-ea"/>
              <a:cs typeface="+mn-cs"/>
            </a:rPr>
            <a:t>年度に策定した新公立病院改革プランに基づき、経営の効率化や経営形態の見直しなど抜本的な再編を前提とした</a:t>
          </a:r>
          <a:r>
            <a:rPr kumimoji="1" lang="ja-JP" altLang="ja-JP" sz="1200">
              <a:solidFill>
                <a:schemeClr val="dk1"/>
              </a:solidFill>
              <a:effectLst/>
              <a:latin typeface="+mn-lt"/>
              <a:ea typeface="+mn-ea"/>
              <a:cs typeface="+mn-cs"/>
            </a:rPr>
            <a:t>経営改善に取り組むことで一般会計の負担低減に努める。</a:t>
          </a:r>
          <a:endParaRPr lang="ja-JP" altLang="ja-JP" sz="1200">
            <a:effectLst/>
          </a:endParaRPr>
        </a:p>
        <a:p>
          <a:r>
            <a:rPr kumimoji="1" lang="ja-JP" altLang="ja-JP" sz="1200">
              <a:solidFill>
                <a:schemeClr val="dk1"/>
              </a:solidFill>
              <a:effectLst/>
              <a:latin typeface="+mn-lt"/>
              <a:ea typeface="+mn-ea"/>
              <a:cs typeface="+mn-cs"/>
            </a:rPr>
            <a:t>　土木費が住民一人当たり</a:t>
          </a:r>
          <a:r>
            <a:rPr kumimoji="1" lang="en-US" altLang="ja-JP" sz="1200">
              <a:solidFill>
                <a:schemeClr val="dk1"/>
              </a:solidFill>
              <a:effectLst/>
              <a:latin typeface="+mn-lt"/>
              <a:ea typeface="+mn-ea"/>
              <a:cs typeface="+mn-cs"/>
            </a:rPr>
            <a:t>61,676</a:t>
          </a:r>
          <a:r>
            <a:rPr kumimoji="1" lang="ja-JP" altLang="ja-JP" sz="1200">
              <a:solidFill>
                <a:schemeClr val="dk1"/>
              </a:solidFill>
              <a:effectLst/>
              <a:latin typeface="+mn-lt"/>
              <a:ea typeface="+mn-ea"/>
              <a:cs typeface="+mn-cs"/>
            </a:rPr>
            <a:t>円となっており、合併したことにより広い市域の道路や下水道などのインフラの維持管理及び整備をしなければならなくなったことが類似団体に比べ高い要因である。今後も青木斧戸線道路整備事業やリニア関連事業などの大型事業の実施により住民一人当たりのコストは高止まりすることが予想されるが、公共施設等総合管理計画に基づきインフラ施設の適正な維持管理を図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財政調整基金は、平成</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年度決算余剰金からの積み立て額より取り崩し額が上回ったため基金残高は</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している。</a:t>
          </a:r>
          <a:endParaRPr lang="en-US" altLang="ja-JP" sz="1200" b="0" i="0" baseline="0">
            <a:solidFill>
              <a:schemeClr val="dk1"/>
            </a:solidFill>
            <a:effectLst/>
            <a:latin typeface="+mn-lt"/>
            <a:ea typeface="+mn-ea"/>
            <a:cs typeface="+mn-cs"/>
          </a:endParaRPr>
        </a:p>
        <a:p>
          <a:pPr rtl="0"/>
          <a:r>
            <a:rPr lang="ja-JP" altLang="en-US" sz="1200" b="0" i="0" baseline="0">
              <a:solidFill>
                <a:schemeClr val="dk1"/>
              </a:solidFill>
              <a:effectLst/>
              <a:latin typeface="+mn-lt"/>
              <a:ea typeface="+mn-ea"/>
              <a:cs typeface="+mn-cs"/>
            </a:rPr>
            <a:t>　また、実質単年度収支は減少しているが、これは前年度の実質収支が高い数値であったことの反動と、病院事業会計への特別繰出のため財政調整基金の取崩しが多額だったことによるものである。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水道事業会計や駅前駐車場事業会計については料金収入などにより一般会計からの繰入金を要さない独立採算運営ができている。</a:t>
          </a:r>
          <a:endParaRPr lang="ja-JP" altLang="ja-JP" sz="1200">
            <a:effectLst/>
          </a:endParaRPr>
        </a:p>
        <a:p>
          <a:r>
            <a:rPr lang="ja-JP" altLang="ja-JP" sz="1200" b="0" i="0" baseline="0">
              <a:solidFill>
                <a:schemeClr val="dk1"/>
              </a:solidFill>
              <a:effectLst/>
              <a:latin typeface="+mn-lt"/>
              <a:ea typeface="+mn-ea"/>
              <a:cs typeface="+mn-cs"/>
            </a:rPr>
            <a:t>　それ以外の全ての事業会計についても</a:t>
          </a:r>
          <a:r>
            <a:rPr kumimoji="1" lang="ja-JP" altLang="ja-JP" sz="1200">
              <a:solidFill>
                <a:schemeClr val="dk1"/>
              </a:solidFill>
              <a:effectLst/>
              <a:latin typeface="+mn-lt"/>
              <a:ea typeface="+mn-ea"/>
              <a:cs typeface="+mn-cs"/>
            </a:rPr>
            <a:t>黒字となっているが、その黒字は一般会計からの繰入金により確保されたものである。</a:t>
          </a:r>
          <a:r>
            <a:rPr kumimoji="1" lang="ja-JP" altLang="en-US" sz="1200">
              <a:solidFill>
                <a:schemeClr val="dk1"/>
              </a:solidFill>
              <a:effectLst/>
              <a:latin typeface="+mn-lt"/>
              <a:ea typeface="+mn-ea"/>
              <a:cs typeface="+mn-cs"/>
            </a:rPr>
            <a:t>今後も事業の見直しや効率化を図り、財政の健全化を図っていく。</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40723398</v>
      </c>
      <c r="BO4" s="411"/>
      <c r="BP4" s="411"/>
      <c r="BQ4" s="411"/>
      <c r="BR4" s="411"/>
      <c r="BS4" s="411"/>
      <c r="BT4" s="411"/>
      <c r="BU4" s="412"/>
      <c r="BV4" s="410">
        <v>39711483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9</v>
      </c>
      <c r="CU4" s="588"/>
      <c r="CV4" s="588"/>
      <c r="CW4" s="588"/>
      <c r="CX4" s="588"/>
      <c r="CY4" s="588"/>
      <c r="CZ4" s="588"/>
      <c r="DA4" s="589"/>
      <c r="DB4" s="587">
        <v>11.3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38017277</v>
      </c>
      <c r="BO5" s="416"/>
      <c r="BP5" s="416"/>
      <c r="BQ5" s="416"/>
      <c r="BR5" s="416"/>
      <c r="BS5" s="416"/>
      <c r="BT5" s="416"/>
      <c r="BU5" s="417"/>
      <c r="BV5" s="415">
        <v>36556371</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89.6</v>
      </c>
      <c r="CU5" s="386"/>
      <c r="CV5" s="386"/>
      <c r="CW5" s="386"/>
      <c r="CX5" s="386"/>
      <c r="CY5" s="386"/>
      <c r="CZ5" s="386"/>
      <c r="DA5" s="387"/>
      <c r="DB5" s="385">
        <v>85.2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2706121</v>
      </c>
      <c r="BO6" s="416"/>
      <c r="BP6" s="416"/>
      <c r="BQ6" s="416"/>
      <c r="BR6" s="416"/>
      <c r="BS6" s="416"/>
      <c r="BT6" s="416"/>
      <c r="BU6" s="417"/>
      <c r="BV6" s="415">
        <v>3155112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94.3</v>
      </c>
      <c r="CU6" s="562"/>
      <c r="CV6" s="562"/>
      <c r="CW6" s="562"/>
      <c r="CX6" s="562"/>
      <c r="CY6" s="562"/>
      <c r="CZ6" s="562"/>
      <c r="DA6" s="563"/>
      <c r="DB6" s="561">
        <v>90</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502497</v>
      </c>
      <c r="BO7" s="416"/>
      <c r="BP7" s="416"/>
      <c r="BQ7" s="416"/>
      <c r="BR7" s="416"/>
      <c r="BS7" s="416"/>
      <c r="BT7" s="416"/>
      <c r="BU7" s="417"/>
      <c r="BV7" s="415">
        <v>330772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24532268</v>
      </c>
      <c r="CU7" s="416"/>
      <c r="CV7" s="416"/>
      <c r="CW7" s="416"/>
      <c r="CX7" s="416"/>
      <c r="CY7" s="416"/>
      <c r="CZ7" s="416"/>
      <c r="DA7" s="417"/>
      <c r="DB7" s="415">
        <v>25076106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2203624</v>
      </c>
      <c r="BO8" s="416"/>
      <c r="BP8" s="416"/>
      <c r="BQ8" s="416"/>
      <c r="BR8" s="416"/>
      <c r="BS8" s="416"/>
      <c r="BT8" s="416"/>
      <c r="BU8" s="417"/>
      <c r="BV8" s="415">
        <v>2824340</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0.49</v>
      </c>
      <c r="CU8" s="525"/>
      <c r="CV8" s="525"/>
      <c r="CW8" s="525"/>
      <c r="CX8" s="525"/>
      <c r="CY8" s="525"/>
      <c r="CZ8" s="525"/>
      <c r="DA8" s="526"/>
      <c r="DB8" s="524">
        <v>0.5</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78883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-620716</v>
      </c>
      <c r="BO9" s="416"/>
      <c r="BP9" s="416"/>
      <c r="BQ9" s="416"/>
      <c r="BR9" s="416"/>
      <c r="BS9" s="416"/>
      <c r="BT9" s="416"/>
      <c r="BU9" s="417"/>
      <c r="BV9" s="415">
        <v>730064</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14</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80910</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8164</v>
      </c>
      <c r="BO10" s="416"/>
      <c r="BP10" s="416"/>
      <c r="BQ10" s="416"/>
      <c r="BR10" s="416"/>
      <c r="BS10" s="416"/>
      <c r="BT10" s="416"/>
      <c r="BU10" s="417"/>
      <c r="BV10" s="415">
        <v>15342</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101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c r="A12" s="140"/>
      <c r="B12" s="527" t="s">
        <v>115</v>
      </c>
      <c r="C12" s="528"/>
      <c r="D12" s="528"/>
      <c r="E12" s="528"/>
      <c r="F12" s="528"/>
      <c r="G12" s="528"/>
      <c r="H12" s="528"/>
      <c r="I12" s="528"/>
      <c r="J12" s="528"/>
      <c r="K12" s="529"/>
      <c r="L12" s="536" t="s">
        <v>116</v>
      </c>
      <c r="M12" s="537"/>
      <c r="N12" s="537"/>
      <c r="O12" s="537"/>
      <c r="P12" s="537"/>
      <c r="Q12" s="538"/>
      <c r="R12" s="539">
        <v>80295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v>2400000</v>
      </c>
      <c r="BO12" s="416"/>
      <c r="BP12" s="416"/>
      <c r="BQ12" s="416"/>
      <c r="BR12" s="416"/>
      <c r="BS12" s="416"/>
      <c r="BT12" s="416"/>
      <c r="BU12" s="417"/>
      <c r="BV12" s="415">
        <v>1200000</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123</v>
      </c>
      <c r="CU12" s="525"/>
      <c r="CV12" s="525"/>
      <c r="CW12" s="525"/>
      <c r="CX12" s="525"/>
      <c r="CY12" s="525"/>
      <c r="CZ12" s="525"/>
      <c r="DA12" s="526"/>
      <c r="DB12" s="524" t="s">
        <v>123</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124</v>
      </c>
      <c r="N13" s="514"/>
      <c r="O13" s="514"/>
      <c r="P13" s="514"/>
      <c r="Q13" s="515"/>
      <c r="R13" s="516">
        <v>79197</v>
      </c>
      <c r="S13" s="517"/>
      <c r="T13" s="517"/>
      <c r="U13" s="517"/>
      <c r="V13" s="518"/>
      <c r="W13" s="504" t="s">
        <v>125</v>
      </c>
      <c r="X13" s="428"/>
      <c r="Y13" s="428"/>
      <c r="Z13" s="428"/>
      <c r="AA13" s="428"/>
      <c r="AB13" s="429"/>
      <c r="AC13" s="391">
        <v>2153</v>
      </c>
      <c r="AD13" s="392"/>
      <c r="AE13" s="392"/>
      <c r="AF13" s="392"/>
      <c r="AG13" s="393"/>
      <c r="AH13" s="391">
        <v>1948</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-3012552</v>
      </c>
      <c r="BO13" s="416"/>
      <c r="BP13" s="416"/>
      <c r="BQ13" s="416"/>
      <c r="BR13" s="416"/>
      <c r="BS13" s="416"/>
      <c r="BT13" s="416"/>
      <c r="BU13" s="417"/>
      <c r="BV13" s="415">
        <v>-454594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9.4</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80894</v>
      </c>
      <c r="S14" s="517"/>
      <c r="T14" s="517"/>
      <c r="U14" s="517"/>
      <c r="V14" s="518"/>
      <c r="W14" s="519"/>
      <c r="X14" s="431"/>
      <c r="Y14" s="431"/>
      <c r="Z14" s="431"/>
      <c r="AA14" s="431"/>
      <c r="AB14" s="432"/>
      <c r="AC14" s="509">
        <v>5.5</v>
      </c>
      <c r="AD14" s="510"/>
      <c r="AE14" s="510"/>
      <c r="AF14" s="510"/>
      <c r="AG14" s="511"/>
      <c r="AH14" s="509">
        <v>5.2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22.7</v>
      </c>
      <c r="CU14" s="488"/>
      <c r="CV14" s="488"/>
      <c r="CW14" s="488"/>
      <c r="CX14" s="488"/>
      <c r="CY14" s="488"/>
      <c r="CZ14" s="488"/>
      <c r="DA14" s="489"/>
      <c r="DB14" s="520">
        <v>33.5</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124</v>
      </c>
      <c r="N15" s="514"/>
      <c r="O15" s="514"/>
      <c r="P15" s="514"/>
      <c r="Q15" s="515"/>
      <c r="R15" s="516">
        <v>79912</v>
      </c>
      <c r="S15" s="517"/>
      <c r="T15" s="517"/>
      <c r="U15" s="517"/>
      <c r="V15" s="518"/>
      <c r="W15" s="504" t="s">
        <v>131</v>
      </c>
      <c r="X15" s="428"/>
      <c r="Y15" s="428"/>
      <c r="Z15" s="428"/>
      <c r="AA15" s="428"/>
      <c r="AB15" s="429"/>
      <c r="AC15" s="391">
        <v>15860</v>
      </c>
      <c r="AD15" s="392"/>
      <c r="AE15" s="392"/>
      <c r="AF15" s="392"/>
      <c r="AG15" s="393"/>
      <c r="AH15" s="391">
        <v>15347</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9395059</v>
      </c>
      <c r="BO15" s="411"/>
      <c r="BP15" s="411"/>
      <c r="BQ15" s="411"/>
      <c r="BR15" s="411"/>
      <c r="BS15" s="411"/>
      <c r="BT15" s="411"/>
      <c r="BU15" s="412"/>
      <c r="BV15" s="410">
        <v>9170518</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40.799999999999997</v>
      </c>
      <c r="AD16" s="510"/>
      <c r="AE16" s="510"/>
      <c r="AF16" s="510"/>
      <c r="AG16" s="511"/>
      <c r="AH16" s="509">
        <v>40.9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19271602</v>
      </c>
      <c r="BO16" s="416"/>
      <c r="BP16" s="416"/>
      <c r="BQ16" s="416"/>
      <c r="BR16" s="416"/>
      <c r="BS16" s="416"/>
      <c r="BT16" s="416"/>
      <c r="BU16" s="417"/>
      <c r="BV16" s="415">
        <v>18607462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20873</v>
      </c>
      <c r="AD17" s="392"/>
      <c r="AE17" s="392"/>
      <c r="AF17" s="392"/>
      <c r="AG17" s="393"/>
      <c r="AH17" s="391">
        <v>20210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11904984</v>
      </c>
      <c r="BO17" s="416"/>
      <c r="BP17" s="416"/>
      <c r="BQ17" s="416"/>
      <c r="BR17" s="416"/>
      <c r="BS17" s="416"/>
      <c r="BT17" s="416"/>
      <c r="BU17" s="417"/>
      <c r="BV17" s="415">
        <v>11601592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676.45</v>
      </c>
      <c r="M18" s="480"/>
      <c r="N18" s="480"/>
      <c r="O18" s="480"/>
      <c r="P18" s="480"/>
      <c r="Q18" s="480"/>
      <c r="R18" s="481"/>
      <c r="S18" s="481"/>
      <c r="T18" s="481"/>
      <c r="U18" s="481"/>
      <c r="V18" s="482"/>
      <c r="W18" s="496"/>
      <c r="X18" s="497"/>
      <c r="Y18" s="497"/>
      <c r="Z18" s="497"/>
      <c r="AA18" s="497"/>
      <c r="AB18" s="505"/>
      <c r="AC18" s="379">
        <v>53.7</v>
      </c>
      <c r="AD18" s="380"/>
      <c r="AE18" s="380"/>
      <c r="AF18" s="380"/>
      <c r="AG18" s="483"/>
      <c r="AH18" s="379">
        <v>53.9</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22350666</v>
      </c>
      <c r="BO18" s="416"/>
      <c r="BP18" s="416"/>
      <c r="BQ18" s="416"/>
      <c r="BR18" s="416"/>
      <c r="BS18" s="416"/>
      <c r="BT18" s="416"/>
      <c r="BU18" s="417"/>
      <c r="BV18" s="415">
        <v>21914558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117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30812687</v>
      </c>
      <c r="BO19" s="416"/>
      <c r="BP19" s="416"/>
      <c r="BQ19" s="416"/>
      <c r="BR19" s="416"/>
      <c r="BS19" s="416"/>
      <c r="BT19" s="416"/>
      <c r="BU19" s="417"/>
      <c r="BV19" s="415">
        <v>30502847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28438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35110172</v>
      </c>
      <c r="BO23" s="416"/>
      <c r="BP23" s="416"/>
      <c r="BQ23" s="416"/>
      <c r="BR23" s="416"/>
      <c r="BS23" s="416"/>
      <c r="BT23" s="416"/>
      <c r="BU23" s="417"/>
      <c r="BV23" s="415">
        <v>36683936</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9030</v>
      </c>
      <c r="R24" s="392"/>
      <c r="S24" s="392"/>
      <c r="T24" s="392"/>
      <c r="U24" s="392"/>
      <c r="V24" s="393"/>
      <c r="W24" s="457"/>
      <c r="X24" s="448"/>
      <c r="Y24" s="449"/>
      <c r="Z24" s="388" t="s">
        <v>155</v>
      </c>
      <c r="AA24" s="389"/>
      <c r="AB24" s="389"/>
      <c r="AC24" s="389"/>
      <c r="AD24" s="389"/>
      <c r="AE24" s="389"/>
      <c r="AF24" s="389"/>
      <c r="AG24" s="390"/>
      <c r="AH24" s="391">
        <v>724</v>
      </c>
      <c r="AI24" s="392"/>
      <c r="AJ24" s="392"/>
      <c r="AK24" s="392"/>
      <c r="AL24" s="393"/>
      <c r="AM24" s="391">
        <v>2272636</v>
      </c>
      <c r="AN24" s="392"/>
      <c r="AO24" s="392"/>
      <c r="AP24" s="392"/>
      <c r="AQ24" s="392"/>
      <c r="AR24" s="393"/>
      <c r="AS24" s="391">
        <v>3139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21755639</v>
      </c>
      <c r="BO24" s="416"/>
      <c r="BP24" s="416"/>
      <c r="BQ24" s="416"/>
      <c r="BR24" s="416"/>
      <c r="BS24" s="416"/>
      <c r="BT24" s="416"/>
      <c r="BU24" s="417"/>
      <c r="BV24" s="415">
        <v>23145985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7840</v>
      </c>
      <c r="R25" s="392"/>
      <c r="S25" s="392"/>
      <c r="T25" s="392"/>
      <c r="U25" s="392"/>
      <c r="V25" s="393"/>
      <c r="W25" s="457"/>
      <c r="X25" s="448"/>
      <c r="Y25" s="449"/>
      <c r="Z25" s="388" t="s">
        <v>158</v>
      </c>
      <c r="AA25" s="389"/>
      <c r="AB25" s="389"/>
      <c r="AC25" s="389"/>
      <c r="AD25" s="389"/>
      <c r="AE25" s="389"/>
      <c r="AF25" s="389"/>
      <c r="AG25" s="390"/>
      <c r="AH25" s="391">
        <v>115</v>
      </c>
      <c r="AI25" s="392"/>
      <c r="AJ25" s="392"/>
      <c r="AK25" s="392"/>
      <c r="AL25" s="393"/>
      <c r="AM25" s="391">
        <v>343620</v>
      </c>
      <c r="AN25" s="392"/>
      <c r="AO25" s="392"/>
      <c r="AP25" s="392"/>
      <c r="AQ25" s="392"/>
      <c r="AR25" s="393"/>
      <c r="AS25" s="391">
        <v>2988</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1815581</v>
      </c>
      <c r="BO25" s="411"/>
      <c r="BP25" s="411"/>
      <c r="BQ25" s="411"/>
      <c r="BR25" s="411"/>
      <c r="BS25" s="411"/>
      <c r="BT25" s="411"/>
      <c r="BU25" s="412"/>
      <c r="BV25" s="410">
        <v>2077691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6580</v>
      </c>
      <c r="R26" s="392"/>
      <c r="S26" s="392"/>
      <c r="T26" s="392"/>
      <c r="U26" s="392"/>
      <c r="V26" s="393"/>
      <c r="W26" s="457"/>
      <c r="X26" s="448"/>
      <c r="Y26" s="449"/>
      <c r="Z26" s="388" t="s">
        <v>161</v>
      </c>
      <c r="AA26" s="470"/>
      <c r="AB26" s="470"/>
      <c r="AC26" s="470"/>
      <c r="AD26" s="470"/>
      <c r="AE26" s="470"/>
      <c r="AF26" s="470"/>
      <c r="AG26" s="471"/>
      <c r="AH26" s="391">
        <v>34</v>
      </c>
      <c r="AI26" s="392"/>
      <c r="AJ26" s="392"/>
      <c r="AK26" s="392"/>
      <c r="AL26" s="393"/>
      <c r="AM26" s="391">
        <v>99450</v>
      </c>
      <c r="AN26" s="392"/>
      <c r="AO26" s="392"/>
      <c r="AP26" s="392"/>
      <c r="AQ26" s="392"/>
      <c r="AR26" s="393"/>
      <c r="AS26" s="391">
        <v>2925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123</v>
      </c>
      <c r="BO26" s="416"/>
      <c r="BP26" s="416"/>
      <c r="BQ26" s="416"/>
      <c r="BR26" s="416"/>
      <c r="BS26" s="416"/>
      <c r="BT26" s="416"/>
      <c r="BU26" s="417"/>
      <c r="BV26" s="415" t="s">
        <v>123</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4410</v>
      </c>
      <c r="R27" s="392"/>
      <c r="S27" s="392"/>
      <c r="T27" s="392"/>
      <c r="U27" s="392"/>
      <c r="V27" s="393"/>
      <c r="W27" s="457"/>
      <c r="X27" s="448"/>
      <c r="Y27" s="449"/>
      <c r="Z27" s="388" t="s">
        <v>164</v>
      </c>
      <c r="AA27" s="389"/>
      <c r="AB27" s="389"/>
      <c r="AC27" s="389"/>
      <c r="AD27" s="389"/>
      <c r="AE27" s="389"/>
      <c r="AF27" s="389"/>
      <c r="AG27" s="390"/>
      <c r="AH27" s="391">
        <v>32</v>
      </c>
      <c r="AI27" s="392"/>
      <c r="AJ27" s="392"/>
      <c r="AK27" s="392"/>
      <c r="AL27" s="393"/>
      <c r="AM27" s="391">
        <v>102272</v>
      </c>
      <c r="AN27" s="392"/>
      <c r="AO27" s="392"/>
      <c r="AP27" s="392"/>
      <c r="AQ27" s="392"/>
      <c r="AR27" s="393"/>
      <c r="AS27" s="391">
        <v>3196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1598477</v>
      </c>
      <c r="BO27" s="419"/>
      <c r="BP27" s="419"/>
      <c r="BQ27" s="419"/>
      <c r="BR27" s="419"/>
      <c r="BS27" s="419"/>
      <c r="BT27" s="419"/>
      <c r="BU27" s="420"/>
      <c r="BV27" s="418">
        <v>1597435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3980</v>
      </c>
      <c r="R28" s="392"/>
      <c r="S28" s="392"/>
      <c r="T28" s="392"/>
      <c r="U28" s="392"/>
      <c r="V28" s="393"/>
      <c r="W28" s="457"/>
      <c r="X28" s="448"/>
      <c r="Y28" s="449"/>
      <c r="Z28" s="388" t="s">
        <v>167</v>
      </c>
      <c r="AA28" s="389"/>
      <c r="AB28" s="389"/>
      <c r="AC28" s="389"/>
      <c r="AD28" s="389"/>
      <c r="AE28" s="389"/>
      <c r="AF28" s="389"/>
      <c r="AG28" s="390"/>
      <c r="AH28" s="391" t="s">
        <v>123</v>
      </c>
      <c r="AI28" s="392"/>
      <c r="AJ28" s="392"/>
      <c r="AK28" s="392"/>
      <c r="AL28" s="393"/>
      <c r="AM28" s="391" t="s">
        <v>123</v>
      </c>
      <c r="AN28" s="392"/>
      <c r="AO28" s="392"/>
      <c r="AP28" s="392"/>
      <c r="AQ28" s="392"/>
      <c r="AR28" s="393"/>
      <c r="AS28" s="391" t="s">
        <v>123</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5695071</v>
      </c>
      <c r="BO28" s="411"/>
      <c r="BP28" s="411"/>
      <c r="BQ28" s="411"/>
      <c r="BR28" s="411"/>
      <c r="BS28" s="411"/>
      <c r="BT28" s="411"/>
      <c r="BU28" s="412"/>
      <c r="BV28" s="410">
        <v>6086907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19</v>
      </c>
      <c r="M29" s="392"/>
      <c r="N29" s="392"/>
      <c r="O29" s="392"/>
      <c r="P29" s="393"/>
      <c r="Q29" s="391">
        <v>3760</v>
      </c>
      <c r="R29" s="392"/>
      <c r="S29" s="392"/>
      <c r="T29" s="392"/>
      <c r="U29" s="392"/>
      <c r="V29" s="393"/>
      <c r="W29" s="458"/>
      <c r="X29" s="459"/>
      <c r="Y29" s="460"/>
      <c r="Z29" s="388" t="s">
        <v>171</v>
      </c>
      <c r="AA29" s="389"/>
      <c r="AB29" s="389"/>
      <c r="AC29" s="389"/>
      <c r="AD29" s="389"/>
      <c r="AE29" s="389"/>
      <c r="AF29" s="389"/>
      <c r="AG29" s="390"/>
      <c r="AH29" s="391">
        <v>756</v>
      </c>
      <c r="AI29" s="392"/>
      <c r="AJ29" s="392"/>
      <c r="AK29" s="392"/>
      <c r="AL29" s="393"/>
      <c r="AM29" s="391">
        <v>2374908</v>
      </c>
      <c r="AN29" s="392"/>
      <c r="AO29" s="392"/>
      <c r="AP29" s="392"/>
      <c r="AQ29" s="392"/>
      <c r="AR29" s="393"/>
      <c r="AS29" s="391">
        <v>3141</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239564</v>
      </c>
      <c r="BO29" s="416"/>
      <c r="BP29" s="416"/>
      <c r="BQ29" s="416"/>
      <c r="BR29" s="416"/>
      <c r="BS29" s="416"/>
      <c r="BT29" s="416"/>
      <c r="BU29" s="417"/>
      <c r="BV29" s="415">
        <v>448360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11182400</v>
      </c>
      <c r="BO30" s="419"/>
      <c r="BP30" s="419"/>
      <c r="BQ30" s="419"/>
      <c r="BR30" s="419"/>
      <c r="BS30" s="419"/>
      <c r="BT30" s="419"/>
      <c r="BU30" s="420"/>
      <c r="BV30" s="418">
        <v>10518241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下水道事業会計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岐阜県市町村会館組合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中津川市土地開発公社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国民健康保険事業会計(直営診療施設勘定)</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農業集落排水事業会計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東濃農業共済事務組合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(一財)椛の湖ふれあい村</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IF('各会計、関係団体の財政状況及び健全化判断比率'!B37="","",'各会計、関係団体の財政状況及び健全化判断比率'!B37)</f>
        <v>特定環境保全公共下水道事業会計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後期高齢者医療広域連合（一般会計分）</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(一財)付知町振興公社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IF('各会計、関係団体の財政状況及び健全化判断比率'!B38="","",'各会計、関係団体の財政状況及び健全化判断比率'!B38)</f>
        <v>個別排水処理事業会計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後期高齢者医療広域連合（特別会計分）</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(株)阿木レイクサイド</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駅前駐車場事業会計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IF('各会計、関係団体の財政状況及び健全化判断比率'!B39="","",'各会計、関係団体の財政状況及び健全化判断比率'!B39)</f>
        <v>簡易水道事業会計</v>
      </c>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(株)ひるかわ企画</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23</v>
      </c>
      <c r="CP39" s="375"/>
      <c r="CQ39" s="374" t="str">
        <f>IF('各会計、関係団体の財政状況及び健全化判断比率'!BS12="","",'各会計、関係団体の財政状況及び健全化判断比率'!BS12)</f>
        <v>山口特産開発(株)</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24</v>
      </c>
      <c r="CP40" s="375"/>
      <c r="CQ40" s="374" t="str">
        <f>IF('各会計、関係団体の財政状況及び健全化判断比率'!BS13="","",'各会計、関係団体の財政状況及び健全化判断比率'!BS13)</f>
        <v>中津川・恵那地域勤労者福祉サービスセンター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25</v>
      </c>
      <c r="CP41" s="375"/>
      <c r="CQ41" s="374" t="str">
        <f>IF('各会計、関係団体の財政状況及び健全化判断比率'!BS14="","",'各会計、関係団体の財政状況及び健全化判断比率'!BS14)</f>
        <v>（一財）纐纈忠行基金</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26</v>
      </c>
      <c r="CP42" s="375"/>
      <c r="CQ42" s="374" t="str">
        <f>IF('各会計、関係団体の財政状況及び健全化判断比率'!BS15="","",'各会計、関係団体の財政状況及び健全化判断比率'!BS15)</f>
        <v>明知鉄道㈱</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533</v>
      </c>
      <c r="D34" s="1184"/>
      <c r="E34" s="1185"/>
      <c r="F34" s="32">
        <v>5.29</v>
      </c>
      <c r="G34" s="33">
        <v>7.98</v>
      </c>
      <c r="H34" s="33">
        <v>8.2799999999999994</v>
      </c>
      <c r="I34" s="33">
        <v>11.26</v>
      </c>
      <c r="J34" s="34">
        <v>8.98</v>
      </c>
      <c r="K34" s="22"/>
      <c r="L34" s="22"/>
      <c r="M34" s="22"/>
      <c r="N34" s="22"/>
      <c r="O34" s="22"/>
      <c r="P34" s="22"/>
    </row>
    <row r="35" spans="1:16" ht="39" customHeight="1">
      <c r="A35" s="22"/>
      <c r="B35" s="35"/>
      <c r="C35" s="1178" t="s">
        <v>534</v>
      </c>
      <c r="D35" s="1179"/>
      <c r="E35" s="1180"/>
      <c r="F35" s="36">
        <v>5.13</v>
      </c>
      <c r="G35" s="37">
        <v>5.29</v>
      </c>
      <c r="H35" s="37">
        <v>4.0599999999999996</v>
      </c>
      <c r="I35" s="37">
        <v>4.8099999999999996</v>
      </c>
      <c r="J35" s="38">
        <v>7.23</v>
      </c>
      <c r="K35" s="22"/>
      <c r="L35" s="22"/>
      <c r="M35" s="22"/>
      <c r="N35" s="22"/>
      <c r="O35" s="22"/>
      <c r="P35" s="22"/>
    </row>
    <row r="36" spans="1:16" ht="39" customHeight="1">
      <c r="A36" s="22"/>
      <c r="B36" s="35"/>
      <c r="C36" s="1178" t="s">
        <v>535</v>
      </c>
      <c r="D36" s="1179"/>
      <c r="E36" s="1180"/>
      <c r="F36" s="36">
        <v>5.73</v>
      </c>
      <c r="G36" s="37">
        <v>6.13</v>
      </c>
      <c r="H36" s="37">
        <v>6.51</v>
      </c>
      <c r="I36" s="37">
        <v>7.09</v>
      </c>
      <c r="J36" s="38">
        <v>5.93</v>
      </c>
      <c r="K36" s="22"/>
      <c r="L36" s="22"/>
      <c r="M36" s="22"/>
      <c r="N36" s="22"/>
      <c r="O36" s="22"/>
      <c r="P36" s="22"/>
    </row>
    <row r="37" spans="1:16" ht="39" customHeight="1">
      <c r="A37" s="22"/>
      <c r="B37" s="35"/>
      <c r="C37" s="1178" t="s">
        <v>536</v>
      </c>
      <c r="D37" s="1179"/>
      <c r="E37" s="1180"/>
      <c r="F37" s="36">
        <v>0.22</v>
      </c>
      <c r="G37" s="37">
        <v>0.17</v>
      </c>
      <c r="H37" s="37">
        <v>0.85</v>
      </c>
      <c r="I37" s="37">
        <v>1.17</v>
      </c>
      <c r="J37" s="38">
        <v>2.37</v>
      </c>
      <c r="K37" s="22"/>
      <c r="L37" s="22"/>
      <c r="M37" s="22"/>
      <c r="N37" s="22"/>
      <c r="O37" s="22"/>
      <c r="P37" s="22"/>
    </row>
    <row r="38" spans="1:16" ht="39" customHeight="1">
      <c r="A38" s="22"/>
      <c r="B38" s="35"/>
      <c r="C38" s="1178" t="s">
        <v>537</v>
      </c>
      <c r="D38" s="1179"/>
      <c r="E38" s="1180"/>
      <c r="F38" s="36">
        <v>0.82</v>
      </c>
      <c r="G38" s="37">
        <v>1.1299999999999999</v>
      </c>
      <c r="H38" s="37">
        <v>1.19</v>
      </c>
      <c r="I38" s="37">
        <v>1.74</v>
      </c>
      <c r="J38" s="38">
        <v>1.28</v>
      </c>
      <c r="K38" s="22"/>
      <c r="L38" s="22"/>
      <c r="M38" s="22"/>
      <c r="N38" s="22"/>
      <c r="O38" s="22"/>
      <c r="P38" s="22"/>
    </row>
    <row r="39" spans="1:16" ht="39" customHeight="1">
      <c r="A39" s="22"/>
      <c r="B39" s="35"/>
      <c r="C39" s="1178" t="s">
        <v>538</v>
      </c>
      <c r="D39" s="1179"/>
      <c r="E39" s="1180"/>
      <c r="F39" s="36">
        <v>0.28000000000000003</v>
      </c>
      <c r="G39" s="37">
        <v>0.32</v>
      </c>
      <c r="H39" s="37">
        <v>0.35</v>
      </c>
      <c r="I39" s="37">
        <v>0.39</v>
      </c>
      <c r="J39" s="38">
        <v>0.42</v>
      </c>
      <c r="K39" s="22"/>
      <c r="L39" s="22"/>
      <c r="M39" s="22"/>
      <c r="N39" s="22"/>
      <c r="O39" s="22"/>
      <c r="P39" s="22"/>
    </row>
    <row r="40" spans="1:16" ht="39" customHeight="1">
      <c r="A40" s="22"/>
      <c r="B40" s="35"/>
      <c r="C40" s="1178" t="s">
        <v>539</v>
      </c>
      <c r="D40" s="1179"/>
      <c r="E40" s="1180"/>
      <c r="F40" s="36">
        <v>0.23</v>
      </c>
      <c r="G40" s="37">
        <v>0.16</v>
      </c>
      <c r="H40" s="37">
        <v>0.08</v>
      </c>
      <c r="I40" s="37">
        <v>0.21</v>
      </c>
      <c r="J40" s="38">
        <v>0.33</v>
      </c>
      <c r="K40" s="22"/>
      <c r="L40" s="22"/>
      <c r="M40" s="22"/>
      <c r="N40" s="22"/>
      <c r="O40" s="22"/>
      <c r="P40" s="22"/>
    </row>
    <row r="41" spans="1:16" ht="39" customHeight="1">
      <c r="A41" s="22"/>
      <c r="B41" s="35"/>
      <c r="C41" s="1178" t="s">
        <v>540</v>
      </c>
      <c r="D41" s="1179"/>
      <c r="E41" s="1180"/>
      <c r="F41" s="36">
        <v>0.3</v>
      </c>
      <c r="G41" s="37">
        <v>0.3</v>
      </c>
      <c r="H41" s="37">
        <v>0.31</v>
      </c>
      <c r="I41" s="37">
        <v>0.28999999999999998</v>
      </c>
      <c r="J41" s="38">
        <v>0.32</v>
      </c>
      <c r="K41" s="22"/>
      <c r="L41" s="22"/>
      <c r="M41" s="22"/>
      <c r="N41" s="22"/>
      <c r="O41" s="22"/>
      <c r="P41" s="22"/>
    </row>
    <row r="42" spans="1:16" ht="39" customHeight="1">
      <c r="A42" s="22"/>
      <c r="B42" s="39"/>
      <c r="C42" s="1178" t="s">
        <v>541</v>
      </c>
      <c r="D42" s="1179"/>
      <c r="E42" s="1180"/>
      <c r="F42" s="36" t="s">
        <v>485</v>
      </c>
      <c r="G42" s="37" t="s">
        <v>485</v>
      </c>
      <c r="H42" s="37" t="s">
        <v>485</v>
      </c>
      <c r="I42" s="37" t="s">
        <v>485</v>
      </c>
      <c r="J42" s="38" t="s">
        <v>485</v>
      </c>
      <c r="K42" s="22"/>
      <c r="L42" s="22"/>
      <c r="M42" s="22"/>
      <c r="N42" s="22"/>
      <c r="O42" s="22"/>
      <c r="P42" s="22"/>
    </row>
    <row r="43" spans="1:16" ht="39" customHeight="1" thickBot="1">
      <c r="A43" s="22"/>
      <c r="B43" s="40"/>
      <c r="C43" s="1181" t="s">
        <v>542</v>
      </c>
      <c r="D43" s="1182"/>
      <c r="E43" s="1183"/>
      <c r="F43" s="41">
        <v>0.64</v>
      </c>
      <c r="G43" s="42">
        <v>0.44</v>
      </c>
      <c r="H43" s="42">
        <v>0.42</v>
      </c>
      <c r="I43" s="42">
        <v>0.52</v>
      </c>
      <c r="J43" s="43">
        <v>0.63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4844</v>
      </c>
      <c r="L45" s="60">
        <v>4517</v>
      </c>
      <c r="M45" s="60">
        <v>4354</v>
      </c>
      <c r="N45" s="60">
        <v>4223</v>
      </c>
      <c r="O45" s="61">
        <v>4386</v>
      </c>
      <c r="P45" s="48"/>
      <c r="Q45" s="48"/>
      <c r="R45" s="48"/>
      <c r="S45" s="48"/>
      <c r="T45" s="48"/>
      <c r="U45" s="48"/>
    </row>
    <row r="46" spans="1:21" ht="30.75" customHeight="1">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c r="A48" s="48"/>
      <c r="B48" s="1196"/>
      <c r="C48" s="1197"/>
      <c r="D48" s="62"/>
      <c r="E48" s="1188" t="s">
        <v>15</v>
      </c>
      <c r="F48" s="1188"/>
      <c r="G48" s="1188"/>
      <c r="H48" s="1188"/>
      <c r="I48" s="1188"/>
      <c r="J48" s="1189"/>
      <c r="K48" s="63">
        <v>2915</v>
      </c>
      <c r="L48" s="64">
        <v>2905</v>
      </c>
      <c r="M48" s="64">
        <v>2954</v>
      </c>
      <c r="N48" s="64">
        <v>2913</v>
      </c>
      <c r="O48" s="65">
        <v>3166</v>
      </c>
      <c r="P48" s="48"/>
      <c r="Q48" s="48"/>
      <c r="R48" s="48"/>
      <c r="S48" s="48"/>
      <c r="T48" s="48"/>
      <c r="U48" s="48"/>
    </row>
    <row r="49" spans="1:21" ht="30.75" customHeight="1">
      <c r="A49" s="48"/>
      <c r="B49" s="1196"/>
      <c r="C49" s="1197"/>
      <c r="D49" s="62"/>
      <c r="E49" s="1188" t="s">
        <v>16</v>
      </c>
      <c r="F49" s="1188"/>
      <c r="G49" s="1188"/>
      <c r="H49" s="1188"/>
      <c r="I49" s="1188"/>
      <c r="J49" s="1189"/>
      <c r="K49" s="63">
        <v>2</v>
      </c>
      <c r="L49" s="64" t="s">
        <v>485</v>
      </c>
      <c r="M49" s="64" t="s">
        <v>485</v>
      </c>
      <c r="N49" s="64" t="s">
        <v>485</v>
      </c>
      <c r="O49" s="65" t="s">
        <v>485</v>
      </c>
      <c r="P49" s="48"/>
      <c r="Q49" s="48"/>
      <c r="R49" s="48"/>
      <c r="S49" s="48"/>
      <c r="T49" s="48"/>
      <c r="U49" s="48"/>
    </row>
    <row r="50" spans="1:21" ht="30.75" customHeight="1">
      <c r="A50" s="48"/>
      <c r="B50" s="1196"/>
      <c r="C50" s="1197"/>
      <c r="D50" s="62"/>
      <c r="E50" s="1188" t="s">
        <v>17</v>
      </c>
      <c r="F50" s="1188"/>
      <c r="G50" s="1188"/>
      <c r="H50" s="1188"/>
      <c r="I50" s="1188"/>
      <c r="J50" s="1189"/>
      <c r="K50" s="63">
        <v>35</v>
      </c>
      <c r="L50" s="64">
        <v>35</v>
      </c>
      <c r="M50" s="64">
        <v>35</v>
      </c>
      <c r="N50" s="64">
        <v>34</v>
      </c>
      <c r="O50" s="65">
        <v>33</v>
      </c>
      <c r="P50" s="48"/>
      <c r="Q50" s="48"/>
      <c r="R50" s="48"/>
      <c r="S50" s="48"/>
      <c r="T50" s="48"/>
      <c r="U50" s="48"/>
    </row>
    <row r="51" spans="1:21" ht="30.75" customHeight="1">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c r="A52" s="48"/>
      <c r="B52" s="1186" t="s">
        <v>19</v>
      </c>
      <c r="C52" s="1187"/>
      <c r="D52" s="66"/>
      <c r="E52" s="1188" t="s">
        <v>20</v>
      </c>
      <c r="F52" s="1188"/>
      <c r="G52" s="1188"/>
      <c r="H52" s="1188"/>
      <c r="I52" s="1188"/>
      <c r="J52" s="1189"/>
      <c r="K52" s="63">
        <v>5513</v>
      </c>
      <c r="L52" s="64">
        <v>5430</v>
      </c>
      <c r="M52" s="64">
        <v>5448</v>
      </c>
      <c r="N52" s="64">
        <v>5267</v>
      </c>
      <c r="O52" s="65">
        <v>5345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2283</v>
      </c>
      <c r="L53" s="69">
        <v>2027</v>
      </c>
      <c r="M53" s="69">
        <v>1895</v>
      </c>
      <c r="N53" s="69">
        <v>1903</v>
      </c>
      <c r="O53" s="70">
        <v>2240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4" t="s">
        <v>24</v>
      </c>
      <c r="C41" s="1215"/>
      <c r="D41" s="81"/>
      <c r="E41" s="1216" t="s">
        <v>25</v>
      </c>
      <c r="F41" s="1216"/>
      <c r="G41" s="1216"/>
      <c r="H41" s="1217"/>
      <c r="I41" s="82">
        <v>38909</v>
      </c>
      <c r="J41" s="83">
        <v>37716</v>
      </c>
      <c r="K41" s="83">
        <v>38046</v>
      </c>
      <c r="L41" s="83">
        <v>36684</v>
      </c>
      <c r="M41" s="84">
        <v>35110</v>
      </c>
    </row>
    <row r="42" spans="2:13" ht="27.75" customHeight="1">
      <c r="B42" s="1204"/>
      <c r="C42" s="1205"/>
      <c r="D42" s="85"/>
      <c r="E42" s="1208" t="s">
        <v>26</v>
      </c>
      <c r="F42" s="1208"/>
      <c r="G42" s="1208"/>
      <c r="H42" s="1209"/>
      <c r="I42" s="86">
        <v>403</v>
      </c>
      <c r="J42" s="87">
        <v>343</v>
      </c>
      <c r="K42" s="87">
        <v>196</v>
      </c>
      <c r="L42" s="87">
        <v>152</v>
      </c>
      <c r="M42" s="88">
        <v>99</v>
      </c>
    </row>
    <row r="43" spans="2:13" ht="27.75" customHeight="1">
      <c r="B43" s="1204"/>
      <c r="C43" s="1205"/>
      <c r="D43" s="85"/>
      <c r="E43" s="1208" t="s">
        <v>27</v>
      </c>
      <c r="F43" s="1208"/>
      <c r="G43" s="1208"/>
      <c r="H43" s="1209"/>
      <c r="I43" s="86">
        <v>34866</v>
      </c>
      <c r="J43" s="87">
        <v>32794</v>
      </c>
      <c r="K43" s="87">
        <v>30828</v>
      </c>
      <c r="L43" s="87">
        <v>28809</v>
      </c>
      <c r="M43" s="88">
        <v>26881</v>
      </c>
    </row>
    <row r="44" spans="2:13" ht="27.75" customHeight="1">
      <c r="B44" s="1204"/>
      <c r="C44" s="1205"/>
      <c r="D44" s="85"/>
      <c r="E44" s="1208" t="s">
        <v>28</v>
      </c>
      <c r="F44" s="1208"/>
      <c r="G44" s="1208"/>
      <c r="H44" s="1209"/>
      <c r="I44" s="86" t="s">
        <v>485</v>
      </c>
      <c r="J44" s="87" t="s">
        <v>485</v>
      </c>
      <c r="K44" s="87" t="s">
        <v>485</v>
      </c>
      <c r="L44" s="87" t="s">
        <v>485</v>
      </c>
      <c r="M44" s="88" t="s">
        <v>485</v>
      </c>
    </row>
    <row r="45" spans="2:13" ht="27.75" customHeight="1">
      <c r="B45" s="1204"/>
      <c r="C45" s="1205"/>
      <c r="D45" s="85"/>
      <c r="E45" s="1208" t="s">
        <v>29</v>
      </c>
      <c r="F45" s="1208"/>
      <c r="G45" s="1208"/>
      <c r="H45" s="1209"/>
      <c r="I45" s="86">
        <v>7499</v>
      </c>
      <c r="J45" s="87">
        <v>7099</v>
      </c>
      <c r="K45" s="87">
        <v>6660</v>
      </c>
      <c r="L45" s="87">
        <v>6474</v>
      </c>
      <c r="M45" s="88">
        <v>6203</v>
      </c>
    </row>
    <row r="46" spans="2:13" ht="27.75" customHeight="1">
      <c r="B46" s="1204"/>
      <c r="C46" s="1205"/>
      <c r="D46" s="89"/>
      <c r="E46" s="1208" t="s">
        <v>30</v>
      </c>
      <c r="F46" s="1208"/>
      <c r="G46" s="1208"/>
      <c r="H46" s="1209"/>
      <c r="I46" s="86">
        <v>178</v>
      </c>
      <c r="J46" s="87">
        <v>153</v>
      </c>
      <c r="K46" s="87">
        <v>138</v>
      </c>
      <c r="L46" s="87">
        <v>45</v>
      </c>
      <c r="M46" s="88">
        <v>59</v>
      </c>
    </row>
    <row r="47" spans="2:13" ht="27.75" customHeight="1">
      <c r="B47" s="1204"/>
      <c r="C47" s="1205"/>
      <c r="D47" s="90"/>
      <c r="E47" s="1218" t="s">
        <v>31</v>
      </c>
      <c r="F47" s="1219"/>
      <c r="G47" s="1219"/>
      <c r="H47" s="1220"/>
      <c r="I47" s="86" t="s">
        <v>485</v>
      </c>
      <c r="J47" s="87" t="s">
        <v>485</v>
      </c>
      <c r="K47" s="87" t="s">
        <v>485</v>
      </c>
      <c r="L47" s="87" t="s">
        <v>485</v>
      </c>
      <c r="M47" s="88" t="s">
        <v>485</v>
      </c>
    </row>
    <row r="48" spans="2:13" ht="27.75" customHeight="1">
      <c r="B48" s="1204"/>
      <c r="C48" s="1205"/>
      <c r="D48" s="85"/>
      <c r="E48" s="1208" t="s">
        <v>32</v>
      </c>
      <c r="F48" s="1208"/>
      <c r="G48" s="1208"/>
      <c r="H48" s="1209"/>
      <c r="I48" s="86" t="s">
        <v>485</v>
      </c>
      <c r="J48" s="87" t="s">
        <v>485</v>
      </c>
      <c r="K48" s="87" t="s">
        <v>485</v>
      </c>
      <c r="L48" s="87" t="s">
        <v>485</v>
      </c>
      <c r="M48" s="88" t="s">
        <v>485</v>
      </c>
    </row>
    <row r="49" spans="2:13" ht="27.75" customHeight="1">
      <c r="B49" s="1206"/>
      <c r="C49" s="1207"/>
      <c r="D49" s="85"/>
      <c r="E49" s="1208" t="s">
        <v>33</v>
      </c>
      <c r="F49" s="1208"/>
      <c r="G49" s="1208"/>
      <c r="H49" s="1209"/>
      <c r="I49" s="86" t="s">
        <v>485</v>
      </c>
      <c r="J49" s="87" t="s">
        <v>485</v>
      </c>
      <c r="K49" s="87" t="s">
        <v>485</v>
      </c>
      <c r="L49" s="87" t="s">
        <v>485</v>
      </c>
      <c r="M49" s="88" t="s">
        <v>485</v>
      </c>
    </row>
    <row r="50" spans="2:13" ht="27.75" customHeight="1">
      <c r="B50" s="1202" t="s">
        <v>34</v>
      </c>
      <c r="C50" s="1203"/>
      <c r="D50" s="91"/>
      <c r="E50" s="1208" t="s">
        <v>35</v>
      </c>
      <c r="F50" s="1208"/>
      <c r="G50" s="1208"/>
      <c r="H50" s="1209"/>
      <c r="I50" s="86">
        <v>11248</v>
      </c>
      <c r="J50" s="87">
        <v>11764</v>
      </c>
      <c r="K50" s="87">
        <v>13002</v>
      </c>
      <c r="L50" s="87">
        <v>14000</v>
      </c>
      <c r="M50" s="88">
        <v>14394</v>
      </c>
    </row>
    <row r="51" spans="2:13" ht="27.75" customHeight="1">
      <c r="B51" s="1204"/>
      <c r="C51" s="1205"/>
      <c r="D51" s="85"/>
      <c r="E51" s="1208" t="s">
        <v>36</v>
      </c>
      <c r="F51" s="1208"/>
      <c r="G51" s="1208"/>
      <c r="H51" s="1209"/>
      <c r="I51" s="86">
        <v>5612</v>
      </c>
      <c r="J51" s="87">
        <v>5214</v>
      </c>
      <c r="K51" s="87">
        <v>5056</v>
      </c>
      <c r="L51" s="87">
        <v>4778</v>
      </c>
      <c r="M51" s="88">
        <v>4630</v>
      </c>
    </row>
    <row r="52" spans="2:13" ht="27.75" customHeight="1">
      <c r="B52" s="1206"/>
      <c r="C52" s="1207"/>
      <c r="D52" s="85"/>
      <c r="E52" s="1208" t="s">
        <v>37</v>
      </c>
      <c r="F52" s="1208"/>
      <c r="G52" s="1208"/>
      <c r="H52" s="1209"/>
      <c r="I52" s="86">
        <v>49686</v>
      </c>
      <c r="J52" s="87">
        <v>48712</v>
      </c>
      <c r="K52" s="87">
        <v>48376</v>
      </c>
      <c r="L52" s="87">
        <v>46555</v>
      </c>
      <c r="M52" s="88">
        <v>44840</v>
      </c>
    </row>
    <row r="53" spans="2:13" ht="27.75" customHeight="1" thickBot="1">
      <c r="B53" s="1210" t="s">
        <v>38</v>
      </c>
      <c r="C53" s="1211"/>
      <c r="D53" s="92"/>
      <c r="E53" s="1212" t="s">
        <v>39</v>
      </c>
      <c r="F53" s="1212"/>
      <c r="G53" s="1212"/>
      <c r="H53" s="1213"/>
      <c r="I53" s="93">
        <v>15308</v>
      </c>
      <c r="J53" s="94">
        <v>12415</v>
      </c>
      <c r="K53" s="94">
        <v>9434</v>
      </c>
      <c r="L53" s="94">
        <v>6831</v>
      </c>
      <c r="M53" s="95">
        <v>4489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22"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563</v>
      </c>
      <c r="C41" s="248"/>
      <c r="D41" s="248"/>
      <c r="E41" s="248"/>
      <c r="F41" s="248"/>
      <c r="G41" s="248"/>
      <c r="H41" s="248"/>
      <c r="I41" s="248"/>
      <c r="J41" s="248"/>
      <c r="K41" s="248"/>
      <c r="L41" s="248"/>
      <c r="M41" s="248"/>
      <c r="N41" s="248"/>
      <c r="O41" s="248"/>
      <c r="P41" s="249"/>
    </row>
    <row r="42" spans="2:17">
      <c r="B42" s="250"/>
      <c r="C42" s="246"/>
      <c r="D42" s="246"/>
      <c r="E42" s="246"/>
      <c r="F42" s="246"/>
      <c r="G42" s="353" t="s">
        <v>564</v>
      </c>
      <c r="I42" s="354"/>
      <c r="J42" s="354"/>
      <c r="K42" s="354"/>
      <c r="L42" s="246"/>
      <c r="M42" s="246"/>
      <c r="N42" s="246"/>
      <c r="O42" s="246"/>
    </row>
    <row r="43" spans="2:17">
      <c r="B43" s="250"/>
      <c r="C43" s="246"/>
      <c r="D43" s="246"/>
      <c r="E43" s="246"/>
      <c r="F43" s="246"/>
      <c r="G43" s="1235" t="s">
        <v>565</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566</v>
      </c>
    </row>
    <row r="50" spans="1:17">
      <c r="B50" s="250"/>
      <c r="C50" s="246"/>
      <c r="D50" s="246"/>
      <c r="E50" s="246"/>
      <c r="F50" s="246"/>
      <c r="G50" s="1244"/>
      <c r="H50" s="1245"/>
      <c r="I50" s="1245"/>
      <c r="J50" s="1246"/>
      <c r="K50" s="356" t="s">
        <v>524</v>
      </c>
      <c r="L50" s="356" t="s">
        <v>525</v>
      </c>
      <c r="M50" s="356" t="s">
        <v>526</v>
      </c>
      <c r="N50" s="356" t="s">
        <v>527</v>
      </c>
      <c r="O50" s="356" t="s">
        <v>528</v>
      </c>
    </row>
    <row r="51" spans="1:17">
      <c r="B51" s="250"/>
      <c r="C51" s="246"/>
      <c r="D51" s="246"/>
      <c r="E51" s="246"/>
      <c r="F51" s="246"/>
      <c r="G51" s="1247" t="s">
        <v>567</v>
      </c>
      <c r="H51" s="1248"/>
      <c r="I51" s="1253" t="s">
        <v>568</v>
      </c>
      <c r="J51" s="1253"/>
      <c r="K51" s="1255"/>
      <c r="L51" s="1255"/>
      <c r="M51" s="1255"/>
      <c r="N51" s="1221">
        <v>33.5</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569</v>
      </c>
      <c r="J53" s="1233"/>
      <c r="K53" s="1256"/>
      <c r="L53" s="1256"/>
      <c r="M53" s="1256"/>
      <c r="N53" s="1225">
        <v>50.5</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570</v>
      </c>
      <c r="H55" s="1228"/>
      <c r="I55" s="1233" t="s">
        <v>568</v>
      </c>
      <c r="J55" s="1233"/>
      <c r="K55" s="1255"/>
      <c r="L55" s="1255"/>
      <c r="M55" s="1255"/>
      <c r="N55" s="1221">
        <v>37.299999999999997</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569</v>
      </c>
      <c r="J57" s="1223"/>
      <c r="K57" s="1256"/>
      <c r="L57" s="1256"/>
      <c r="M57" s="1256"/>
      <c r="N57" s="1225">
        <v>55.2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571</v>
      </c>
      <c r="C63" s="246"/>
      <c r="D63" s="246"/>
      <c r="E63" s="246"/>
      <c r="F63" s="246"/>
      <c r="G63" s="246"/>
      <c r="H63" s="246"/>
      <c r="I63" s="246"/>
      <c r="J63" s="246"/>
      <c r="K63" s="246"/>
      <c r="L63" s="246"/>
      <c r="M63" s="246"/>
      <c r="N63" s="246"/>
      <c r="O63" s="246"/>
    </row>
    <row r="64" spans="1:17">
      <c r="B64" s="250"/>
      <c r="C64" s="246"/>
      <c r="D64" s="246"/>
      <c r="E64" s="246"/>
      <c r="F64" s="246"/>
      <c r="G64" s="353" t="s">
        <v>564</v>
      </c>
      <c r="I64" s="354"/>
      <c r="J64" s="354"/>
      <c r="K64" s="354"/>
      <c r="L64" s="246"/>
      <c r="M64" s="246"/>
      <c r="N64" s="246"/>
      <c r="O64" s="246"/>
    </row>
    <row r="65" spans="2:30">
      <c r="B65" s="250"/>
      <c r="C65" s="246"/>
      <c r="D65" s="246"/>
      <c r="E65" s="246"/>
      <c r="F65" s="246"/>
      <c r="G65" s="1235" t="s">
        <v>572</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573</v>
      </c>
      <c r="I71" s="370"/>
      <c r="J71" s="366"/>
      <c r="K71" s="366"/>
      <c r="L71" s="367"/>
      <c r="M71" s="366"/>
      <c r="N71" s="367"/>
      <c r="O71" s="368"/>
    </row>
    <row r="72" spans="2:30">
      <c r="B72" s="250"/>
      <c r="C72" s="246"/>
      <c r="D72" s="246"/>
      <c r="E72" s="246"/>
      <c r="F72" s="246"/>
      <c r="G72" s="1244"/>
      <c r="H72" s="1245"/>
      <c r="I72" s="1245"/>
      <c r="J72" s="1246"/>
      <c r="K72" s="356" t="s">
        <v>524</v>
      </c>
      <c r="L72" s="356" t="s">
        <v>525</v>
      </c>
      <c r="M72" s="356" t="s">
        <v>526</v>
      </c>
      <c r="N72" s="356" t="s">
        <v>527</v>
      </c>
      <c r="O72" s="356" t="s">
        <v>528</v>
      </c>
    </row>
    <row r="73" spans="2:30">
      <c r="B73" s="250"/>
      <c r="C73" s="246"/>
      <c r="D73" s="246"/>
      <c r="E73" s="246"/>
      <c r="F73" s="246"/>
      <c r="G73" s="1247" t="s">
        <v>567</v>
      </c>
      <c r="H73" s="1248"/>
      <c r="I73" s="1253" t="s">
        <v>568</v>
      </c>
      <c r="J73" s="1253"/>
      <c r="K73" s="1234">
        <v>73.7</v>
      </c>
      <c r="L73" s="1234">
        <v>59.6</v>
      </c>
      <c r="M73" s="1221">
        <v>46.2</v>
      </c>
      <c r="N73" s="1221">
        <v>33.5</v>
      </c>
      <c r="O73" s="1221">
        <v>22.7</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574</v>
      </c>
      <c r="J75" s="1233"/>
      <c r="K75" s="1225">
        <v>12.6</v>
      </c>
      <c r="L75" s="1225">
        <v>11.3</v>
      </c>
      <c r="M75" s="1225">
        <v>10</v>
      </c>
      <c r="N75" s="1225">
        <v>9.4</v>
      </c>
      <c r="O75" s="1225">
        <v>9.9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570</v>
      </c>
      <c r="H77" s="1228"/>
      <c r="I77" s="1233" t="s">
        <v>568</v>
      </c>
      <c r="J77" s="1233"/>
      <c r="K77" s="1234">
        <v>52.6</v>
      </c>
      <c r="L77" s="1234">
        <v>41.3</v>
      </c>
      <c r="M77" s="1221">
        <v>33</v>
      </c>
      <c r="N77" s="1221">
        <v>37.299999999999997</v>
      </c>
      <c r="O77" s="1221">
        <v>33.1</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574</v>
      </c>
      <c r="J79" s="1223"/>
      <c r="K79" s="1224">
        <v>10.4</v>
      </c>
      <c r="L79" s="1224">
        <v>9.6</v>
      </c>
      <c r="M79" s="1224">
        <v>8.5</v>
      </c>
      <c r="N79" s="1224">
        <v>7.8</v>
      </c>
      <c r="O79" s="1224">
        <v>7.5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523</v>
      </c>
      <c r="G2" s="113"/>
      <c r="H2" s="114"/>
    </row>
    <row r="3" spans="1:8">
      <c r="A3" s="110" t="s">
        <v>516</v>
      </c>
      <c r="B3" s="115"/>
      <c r="C3" s="116"/>
      <c r="D3" s="117">
        <v>53163</v>
      </c>
      <c r="E3" s="118"/>
      <c r="F3" s="119">
        <v>52678</v>
      </c>
      <c r="G3" s="120"/>
      <c r="H3" s="121"/>
    </row>
    <row r="4" spans="1:8">
      <c r="A4" s="122"/>
      <c r="B4" s="123"/>
      <c r="C4" s="124"/>
      <c r="D4" s="125">
        <v>24063</v>
      </c>
      <c r="E4" s="126"/>
      <c r="F4" s="127">
        <v>30185</v>
      </c>
      <c r="G4" s="128"/>
      <c r="H4" s="129"/>
    </row>
    <row r="5" spans="1:8">
      <c r="A5" s="110" t="s">
        <v>518</v>
      </c>
      <c r="B5" s="115"/>
      <c r="C5" s="116"/>
      <c r="D5" s="117">
        <v>63758</v>
      </c>
      <c r="E5" s="118"/>
      <c r="F5" s="119">
        <v>69560</v>
      </c>
      <c r="G5" s="120"/>
      <c r="H5" s="121"/>
    </row>
    <row r="6" spans="1:8">
      <c r="A6" s="122"/>
      <c r="B6" s="123"/>
      <c r="C6" s="124"/>
      <c r="D6" s="125">
        <v>33983</v>
      </c>
      <c r="E6" s="126"/>
      <c r="F6" s="127">
        <v>35305</v>
      </c>
      <c r="G6" s="128"/>
      <c r="H6" s="129"/>
    </row>
    <row r="7" spans="1:8">
      <c r="A7" s="110" t="s">
        <v>519</v>
      </c>
      <c r="B7" s="115"/>
      <c r="C7" s="116"/>
      <c r="D7" s="117">
        <v>48183</v>
      </c>
      <c r="E7" s="118"/>
      <c r="F7" s="119">
        <v>65988</v>
      </c>
      <c r="G7" s="120"/>
      <c r="H7" s="121"/>
    </row>
    <row r="8" spans="1:8">
      <c r="A8" s="122"/>
      <c r="B8" s="123"/>
      <c r="C8" s="124"/>
      <c r="D8" s="125">
        <v>26745</v>
      </c>
      <c r="E8" s="126"/>
      <c r="F8" s="127">
        <v>36473</v>
      </c>
      <c r="G8" s="128"/>
      <c r="H8" s="129"/>
    </row>
    <row r="9" spans="1:8">
      <c r="A9" s="110" t="s">
        <v>520</v>
      </c>
      <c r="B9" s="115"/>
      <c r="C9" s="116"/>
      <c r="D9" s="117">
        <v>52144</v>
      </c>
      <c r="E9" s="118"/>
      <c r="F9" s="119">
        <v>54227</v>
      </c>
      <c r="G9" s="120"/>
      <c r="H9" s="121"/>
    </row>
    <row r="10" spans="1:8">
      <c r="A10" s="122"/>
      <c r="B10" s="123"/>
      <c r="C10" s="124"/>
      <c r="D10" s="125">
        <v>25609</v>
      </c>
      <c r="E10" s="126"/>
      <c r="F10" s="127">
        <v>29694</v>
      </c>
      <c r="G10" s="128"/>
      <c r="H10" s="129"/>
    </row>
    <row r="11" spans="1:8">
      <c r="A11" s="110" t="s">
        <v>521</v>
      </c>
      <c r="B11" s="115"/>
      <c r="C11" s="116"/>
      <c r="D11" s="117">
        <v>59850</v>
      </c>
      <c r="E11" s="118"/>
      <c r="F11" s="119">
        <v>57295</v>
      </c>
      <c r="G11" s="120"/>
      <c r="H11" s="121"/>
    </row>
    <row r="12" spans="1:8">
      <c r="A12" s="122"/>
      <c r="B12" s="123"/>
      <c r="C12" s="130"/>
      <c r="D12" s="125">
        <v>32827</v>
      </c>
      <c r="E12" s="126"/>
      <c r="F12" s="127">
        <v>32771</v>
      </c>
      <c r="G12" s="128"/>
      <c r="H12" s="129"/>
    </row>
    <row r="13" spans="1:8">
      <c r="A13" s="110"/>
      <c r="B13" s="115"/>
      <c r="C13" s="131"/>
      <c r="D13" s="132">
        <v>55420</v>
      </c>
      <c r="E13" s="133"/>
      <c r="F13" s="134">
        <v>59950</v>
      </c>
      <c r="G13" s="135"/>
      <c r="H13" s="121"/>
    </row>
    <row r="14" spans="1:8">
      <c r="A14" s="122"/>
      <c r="B14" s="123"/>
      <c r="C14" s="124"/>
      <c r="D14" s="125">
        <v>28645</v>
      </c>
      <c r="E14" s="126"/>
      <c r="F14" s="127">
        <v>32886</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5.29</v>
      </c>
      <c r="C19" s="136">
        <f>ROUND(VALUE(SUBSTITUTE(実質収支比率等に係る経年分析!G$48,"▲","-")),2)</f>
        <v>7.98</v>
      </c>
      <c r="D19" s="136">
        <f>ROUND(VALUE(SUBSTITUTE(実質収支比率等に係る経年分析!H$48,"▲","-")),2)</f>
        <v>8.2899999999999991</v>
      </c>
      <c r="E19" s="136">
        <f>ROUND(VALUE(SUBSTITUTE(実質収支比率等に係る経年分析!I$48,"▲","-")),2)</f>
        <v>11.26</v>
      </c>
      <c r="F19" s="136">
        <f>ROUND(VALUE(SUBSTITUTE(実質収支比率等に係る経年分析!J$48,"▲","-")),2)</f>
        <v>8.98</v>
      </c>
    </row>
    <row r="20" spans="1:11">
      <c r="A20" s="136" t="s">
        <v>44</v>
      </c>
      <c r="B20" s="136">
        <f>ROUND(VALUE(SUBSTITUTE(実質収支比率等に係る経年分析!F$47,"▲","-")),2)</f>
        <v>22.84</v>
      </c>
      <c r="C20" s="136">
        <f>ROUND(VALUE(SUBSTITUTE(実質収支比率等に係る経年分析!G$47,"▲","-")),2)</f>
        <v>22.26</v>
      </c>
      <c r="D20" s="136">
        <f>ROUND(VALUE(SUBSTITUTE(実質収支比率等に係る経年分析!H$47,"▲","-")),2)</f>
        <v>24.03</v>
      </c>
      <c r="E20" s="136">
        <f>ROUND(VALUE(SUBSTITUTE(実質収支比率等に係る経年分析!I$47,"▲","-")),2)</f>
        <v>24.27</v>
      </c>
      <c r="F20" s="136">
        <f>ROUND(VALUE(SUBSTITUTE(実質収支比率等に係る経年分析!J$47,"▲","-")),2)</f>
        <v>23.21</v>
      </c>
    </row>
    <row r="21" spans="1:11">
      <c r="A21" s="136" t="s">
        <v>45</v>
      </c>
      <c r="B21" s="136">
        <f>IF(ISNUMBER(VALUE(SUBSTITUTE(実質収支比率等に係る経年分析!F$49,"▲","-"))),ROUND(VALUE(SUBSTITUTE(実質収支比率等に係る経年分析!F$49,"▲","-")),2),NA())</f>
        <v>-3.59</v>
      </c>
      <c r="C21" s="136">
        <f>IF(ISNUMBER(VALUE(SUBSTITUTE(実質収支比率等に係る経年分析!G$49,"▲","-"))),ROUND(VALUE(SUBSTITUTE(実質収支比率等に係る経年分析!G$49,"▲","-")),2),NA())</f>
        <v>0.69</v>
      </c>
      <c r="D21" s="136">
        <f>IF(ISNUMBER(VALUE(SUBSTITUTE(実質収支比率等に係る経年分析!H$49,"▲","-"))),ROUND(VALUE(SUBSTITUTE(実質収支比率等に係る経年分析!H$49,"▲","-")),2),NA())</f>
        <v>-3.13</v>
      </c>
      <c r="E21" s="136">
        <f>IF(ISNUMBER(VALUE(SUBSTITUTE(実質収支比率等に係る経年分析!I$49,"▲","-"))),ROUND(VALUE(SUBSTITUTE(実質収支比率等に係る経年分析!I$49,"▲","-")),2),NA())</f>
        <v>-1.81</v>
      </c>
      <c r="F21" s="136">
        <f>IF(ISNUMBER(VALUE(SUBSTITUTE(実質収支比率等に係る経年分析!J$49,"▲","-"))),ROUND(VALUE(SUBSTITUTE(実質収支比率等に係る経年分析!J$49,"▲","-")),2),NA())</f>
        <v>-12.28</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0.42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0.52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0.63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下水道事業会計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0.28999999999999998</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0.32</v>
      </c>
    </row>
    <row r="30" spans="1:11">
      <c r="A30" s="137" t="str">
        <f>IF(連結実質赤字比率に係る赤字・黒字の構成分析!C$40="",NA(),連結実質赤字比率に係る赤字・黒字の構成分析!C$40)</f>
        <v>簡易水道事業会計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0.33</v>
      </c>
    </row>
    <row r="31" spans="1:11">
      <c r="A31" s="137" t="str">
        <f>IF(連結実質赤字比率に係る赤字・黒字の構成分析!C$39="",NA(),連結実質赤字比率に係る赤字・黒字の構成分析!C$39)</f>
        <v>駅前駐車場事業会計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0.28000000000000003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0.42</v>
      </c>
    </row>
    <row r="32" spans="1:11">
      <c r="A32" s="137" t="str">
        <f>IF(連結実質赤字比率に係る赤字・黒字の構成分析!C$38="",NA(),連結実質赤字比率に係る赤字・黒字の構成分析!C$38)</f>
        <v>介護保険事業会計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0.82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1.1299999999999999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1.74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1.28</v>
      </c>
    </row>
    <row r="33" spans="1:16">
      <c r="A33" s="137" t="str">
        <f>IF(連結実質赤字比率に係る赤字・黒字の構成分析!C$37="",NA(),連結実質赤字比率に係る赤字・黒字の構成分析!C$37)</f>
        <v>国民健康保険事業会計(事業勘定)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2.37</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6.13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6.51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5.93</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4.0599999999999996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4.8099999999999996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7.23</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8.2799999999999994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8.98</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5513</v>
      </c>
      <c r="E42" s="138"/>
      <c r="F42" s="138"/>
      <c r="G42" s="138">
        <f>'実質公債費比率（分子）の構造'!L$52</f>
        <v>5430</v>
      </c>
      <c r="H42" s="138"/>
      <c r="I42" s="138"/>
      <c r="J42" s="138">
        <f>'実質公債費比率（分子）の構造'!M$52</f>
        <v>5448</v>
      </c>
      <c r="K42" s="138"/>
      <c r="L42" s="138"/>
      <c r="M42" s="138">
        <f>'実質公債費比率（分子）の構造'!N$52</f>
        <v>5267</v>
      </c>
      <c r="N42" s="138"/>
      <c r="O42" s="138"/>
      <c r="P42" s="138">
        <f>'実質公債費比率（分子）の構造'!O$52</f>
        <v>5345</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35</v>
      </c>
      <c r="C44" s="138"/>
      <c r="D44" s="138"/>
      <c r="E44" s="138">
        <f>'実質公債費比率（分子）の構造'!L$50</f>
        <v>35</v>
      </c>
      <c r="F44" s="138"/>
      <c r="G44" s="138"/>
      <c r="H44" s="138">
        <f>'実質公債費比率（分子）の構造'!M$50</f>
        <v>35</v>
      </c>
      <c r="I44" s="138"/>
      <c r="J44" s="138"/>
      <c r="K44" s="138">
        <f>'実質公債費比率（分子）の構造'!N$50</f>
        <v>34</v>
      </c>
      <c r="L44" s="138"/>
      <c r="M44" s="138"/>
      <c r="N44" s="138">
        <f>'実質公債費比率（分子）の構造'!O$50</f>
        <v>33</v>
      </c>
      <c r="O44" s="138"/>
      <c r="P44" s="138"/>
    </row>
    <row r="45" spans="1:16">
      <c r="A45" s="138" t="s">
        <v>55</v>
      </c>
      <c r="B45" s="138">
        <f>'実質公債費比率（分子）の構造'!K$49</f>
        <v>2</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56</v>
      </c>
      <c r="B46" s="138">
        <f>'実質公債費比率（分子）の構造'!K$48</f>
        <v>2915</v>
      </c>
      <c r="C46" s="138"/>
      <c r="D46" s="138"/>
      <c r="E46" s="138">
        <f>'実質公債費比率（分子）の構造'!L$48</f>
        <v>2905</v>
      </c>
      <c r="F46" s="138"/>
      <c r="G46" s="138"/>
      <c r="H46" s="138">
        <f>'実質公債費比率（分子）の構造'!M$48</f>
        <v>2954</v>
      </c>
      <c r="I46" s="138"/>
      <c r="J46" s="138"/>
      <c r="K46" s="138">
        <f>'実質公債費比率（分子）の構造'!N$48</f>
        <v>2913</v>
      </c>
      <c r="L46" s="138"/>
      <c r="M46" s="138"/>
      <c r="N46" s="138">
        <f>'実質公債費比率（分子）の構造'!O$48</f>
        <v>3166</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4844</v>
      </c>
      <c r="C49" s="138"/>
      <c r="D49" s="138"/>
      <c r="E49" s="138">
        <f>'実質公債費比率（分子）の構造'!L$45</f>
        <v>4517</v>
      </c>
      <c r="F49" s="138"/>
      <c r="G49" s="138"/>
      <c r="H49" s="138">
        <f>'実質公債費比率（分子）の構造'!M$45</f>
        <v>4354</v>
      </c>
      <c r="I49" s="138"/>
      <c r="J49" s="138"/>
      <c r="K49" s="138">
        <f>'実質公債費比率（分子）の構造'!N$45</f>
        <v>4223</v>
      </c>
      <c r="L49" s="138"/>
      <c r="M49" s="138"/>
      <c r="N49" s="138">
        <f>'実質公債費比率（分子）の構造'!O$45</f>
        <v>4386</v>
      </c>
      <c r="O49" s="138"/>
      <c r="P49" s="138"/>
    </row>
    <row r="50" spans="1:16">
      <c r="A50" s="138" t="s">
        <v>60</v>
      </c>
      <c r="B50" s="138" t="e">
        <f>NA()</f>
        <v>#N/A</v>
      </c>
      <c r="C50" s="138">
        <f>IF(ISNUMBER('実質公債費比率（分子）の構造'!K$53),'実質公債費比率（分子）の構造'!K$53,NA())</f>
        <v>2283</v>
      </c>
      <c r="D50" s="138" t="e">
        <f>NA()</f>
        <v>#N/A</v>
      </c>
      <c r="E50" s="138" t="e">
        <f>NA()</f>
        <v>#N/A</v>
      </c>
      <c r="F50" s="138">
        <f>IF(ISNUMBER('実質公債費比率（分子）の構造'!L$53),'実質公債費比率（分子）の構造'!L$53,NA())</f>
        <v>2027</v>
      </c>
      <c r="G50" s="138" t="e">
        <f>NA()</f>
        <v>#N/A</v>
      </c>
      <c r="H50" s="138" t="e">
        <f>NA()</f>
        <v>#N/A</v>
      </c>
      <c r="I50" s="138">
        <f>IF(ISNUMBER('実質公債費比率（分子）の構造'!M$53),'実質公債費比率（分子）の構造'!M$53,NA())</f>
        <v>1895</v>
      </c>
      <c r="J50" s="138" t="e">
        <f>NA()</f>
        <v>#N/A</v>
      </c>
      <c r="K50" s="138" t="e">
        <f>NA()</f>
        <v>#N/A</v>
      </c>
      <c r="L50" s="138">
        <f>IF(ISNUMBER('実質公債費比率（分子）の構造'!N$53),'実質公債費比率（分子）の構造'!N$53,NA())</f>
        <v>1903</v>
      </c>
      <c r="M50" s="138" t="e">
        <f>NA()</f>
        <v>#N/A</v>
      </c>
      <c r="N50" s="138" t="e">
        <f>NA()</f>
        <v>#N/A</v>
      </c>
      <c r="O50" s="138">
        <f>IF(ISNUMBER('実質公債費比率（分子）の構造'!O$53),'実質公債費比率（分子）の構造'!O$53,NA())</f>
        <v>2240</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49686</v>
      </c>
      <c r="E56" s="137"/>
      <c r="F56" s="137"/>
      <c r="G56" s="137">
        <f>'将来負担比率（分子）の構造'!J$52</f>
        <v>48712</v>
      </c>
      <c r="H56" s="137"/>
      <c r="I56" s="137"/>
      <c r="J56" s="137">
        <f>'将来負担比率（分子）の構造'!K$52</f>
        <v>48376</v>
      </c>
      <c r="K56" s="137"/>
      <c r="L56" s="137"/>
      <c r="M56" s="137">
        <f>'将来負担比率（分子）の構造'!L$52</f>
        <v>46555</v>
      </c>
      <c r="N56" s="137"/>
      <c r="O56" s="137"/>
      <c r="P56" s="137">
        <f>'将来負担比率（分子）の構造'!M$52</f>
        <v>44840</v>
      </c>
    </row>
    <row r="57" spans="1:16">
      <c r="A57" s="137" t="s">
        <v>36</v>
      </c>
      <c r="B57" s="137"/>
      <c r="C57" s="137"/>
      <c r="D57" s="137">
        <f>'将来負担比率（分子）の構造'!I$51</f>
        <v>5612</v>
      </c>
      <c r="E57" s="137"/>
      <c r="F57" s="137"/>
      <c r="G57" s="137">
        <f>'将来負担比率（分子）の構造'!J$51</f>
        <v>5214</v>
      </c>
      <c r="H57" s="137"/>
      <c r="I57" s="137"/>
      <c r="J57" s="137">
        <f>'将来負担比率（分子）の構造'!K$51</f>
        <v>5056</v>
      </c>
      <c r="K57" s="137"/>
      <c r="L57" s="137"/>
      <c r="M57" s="137">
        <f>'将来負担比率（分子）の構造'!L$51</f>
        <v>4778</v>
      </c>
      <c r="N57" s="137"/>
      <c r="O57" s="137"/>
      <c r="P57" s="137">
        <f>'将来負担比率（分子）の構造'!M$51</f>
        <v>4630</v>
      </c>
    </row>
    <row r="58" spans="1:16">
      <c r="A58" s="137" t="s">
        <v>35</v>
      </c>
      <c r="B58" s="137"/>
      <c r="C58" s="137"/>
      <c r="D58" s="137">
        <f>'将来負担比率（分子）の構造'!I$50</f>
        <v>11248</v>
      </c>
      <c r="E58" s="137"/>
      <c r="F58" s="137"/>
      <c r="G58" s="137">
        <f>'将来負担比率（分子）の構造'!J$50</f>
        <v>11764</v>
      </c>
      <c r="H58" s="137"/>
      <c r="I58" s="137"/>
      <c r="J58" s="137">
        <f>'将来負担比率（分子）の構造'!K$50</f>
        <v>13002</v>
      </c>
      <c r="K58" s="137"/>
      <c r="L58" s="137"/>
      <c r="M58" s="137">
        <f>'将来負担比率（分子）の構造'!L$50</f>
        <v>14000</v>
      </c>
      <c r="N58" s="137"/>
      <c r="O58" s="137"/>
      <c r="P58" s="137">
        <f>'将来負担比率（分子）の構造'!M$50</f>
        <v>14394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178</v>
      </c>
      <c r="C61" s="137"/>
      <c r="D61" s="137"/>
      <c r="E61" s="137">
        <f>'将来負担比率（分子）の構造'!J$46</f>
        <v>153</v>
      </c>
      <c r="F61" s="137"/>
      <c r="G61" s="137"/>
      <c r="H61" s="137">
        <f>'将来負担比率（分子）の構造'!K$46</f>
        <v>138</v>
      </c>
      <c r="I61" s="137"/>
      <c r="J61" s="137"/>
      <c r="K61" s="137">
        <f>'将来負担比率（分子）の構造'!L$46</f>
        <v>45</v>
      </c>
      <c r="L61" s="137"/>
      <c r="M61" s="137"/>
      <c r="N61" s="137">
        <f>'将来負担比率（分子）の構造'!M$46</f>
        <v>59</v>
      </c>
      <c r="O61" s="137"/>
      <c r="P61" s="137"/>
    </row>
    <row r="62" spans="1:16">
      <c r="A62" s="137" t="s">
        <v>29</v>
      </c>
      <c r="B62" s="137">
        <f>'将来負担比率（分子）の構造'!I$45</f>
        <v>7499</v>
      </c>
      <c r="C62" s="137"/>
      <c r="D62" s="137"/>
      <c r="E62" s="137">
        <f>'将来負担比率（分子）の構造'!J$45</f>
        <v>7099</v>
      </c>
      <c r="F62" s="137"/>
      <c r="G62" s="137"/>
      <c r="H62" s="137">
        <f>'将来負担比率（分子）の構造'!K$45</f>
        <v>6660</v>
      </c>
      <c r="I62" s="137"/>
      <c r="J62" s="137"/>
      <c r="K62" s="137">
        <f>'将来負担比率（分子）の構造'!L$45</f>
        <v>6474</v>
      </c>
      <c r="L62" s="137"/>
      <c r="M62" s="137"/>
      <c r="N62" s="137">
        <f>'将来負担比率（分子）の構造'!M$45</f>
        <v>6203</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34866</v>
      </c>
      <c r="C64" s="137"/>
      <c r="D64" s="137"/>
      <c r="E64" s="137">
        <f>'将来負担比率（分子）の構造'!J$43</f>
        <v>32794</v>
      </c>
      <c r="F64" s="137"/>
      <c r="G64" s="137"/>
      <c r="H64" s="137">
        <f>'将来負担比率（分子）の構造'!K$43</f>
        <v>30828</v>
      </c>
      <c r="I64" s="137"/>
      <c r="J64" s="137"/>
      <c r="K64" s="137">
        <f>'将来負担比率（分子）の構造'!L$43</f>
        <v>28809</v>
      </c>
      <c r="L64" s="137"/>
      <c r="M64" s="137"/>
      <c r="N64" s="137">
        <f>'将来負担比率（分子）の構造'!M$43</f>
        <v>26881</v>
      </c>
      <c r="O64" s="137"/>
      <c r="P64" s="137"/>
    </row>
    <row r="65" spans="1:16">
      <c r="A65" s="137" t="s">
        <v>26</v>
      </c>
      <c r="B65" s="137">
        <f>'将来負担比率（分子）の構造'!I$42</f>
        <v>403</v>
      </c>
      <c r="C65" s="137"/>
      <c r="D65" s="137"/>
      <c r="E65" s="137">
        <f>'将来負担比率（分子）の構造'!J$42</f>
        <v>343</v>
      </c>
      <c r="F65" s="137"/>
      <c r="G65" s="137"/>
      <c r="H65" s="137">
        <f>'将来負担比率（分子）の構造'!K$42</f>
        <v>196</v>
      </c>
      <c r="I65" s="137"/>
      <c r="J65" s="137"/>
      <c r="K65" s="137">
        <f>'将来負担比率（分子）の構造'!L$42</f>
        <v>152</v>
      </c>
      <c r="L65" s="137"/>
      <c r="M65" s="137"/>
      <c r="N65" s="137">
        <f>'将来負担比率（分子）の構造'!M$42</f>
        <v>99</v>
      </c>
      <c r="O65" s="137"/>
      <c r="P65" s="137"/>
    </row>
    <row r="66" spans="1:16">
      <c r="A66" s="137" t="s">
        <v>25</v>
      </c>
      <c r="B66" s="137">
        <f>'将来負担比率（分子）の構造'!I$41</f>
        <v>38909</v>
      </c>
      <c r="C66" s="137"/>
      <c r="D66" s="137"/>
      <c r="E66" s="137">
        <f>'将来負担比率（分子）の構造'!J$41</f>
        <v>37716</v>
      </c>
      <c r="F66" s="137"/>
      <c r="G66" s="137"/>
      <c r="H66" s="137">
        <f>'将来負担比率（分子）の構造'!K$41</f>
        <v>38046</v>
      </c>
      <c r="I66" s="137"/>
      <c r="J66" s="137"/>
      <c r="K66" s="137">
        <f>'将来負担比率（分子）の構造'!L$41</f>
        <v>36684</v>
      </c>
      <c r="L66" s="137"/>
      <c r="M66" s="137"/>
      <c r="N66" s="137">
        <f>'将来負担比率（分子）の構造'!M$41</f>
        <v>35110</v>
      </c>
      <c r="O66" s="137"/>
      <c r="P66" s="137"/>
    </row>
    <row r="67" spans="1:16">
      <c r="A67" s="137" t="s">
        <v>64</v>
      </c>
      <c r="B67" s="137" t="e">
        <f>NA()</f>
        <v>#N/A</v>
      </c>
      <c r="C67" s="137">
        <f>IF(ISNUMBER('将来負担比率（分子）の構造'!I$53), IF('将来負担比率（分子）の構造'!I$53 &lt; 0, 0, '将来負担比率（分子）の構造'!I$53), NA())</f>
        <v>15308</v>
      </c>
      <c r="D67" s="137" t="e">
        <f>NA()</f>
        <v>#N/A</v>
      </c>
      <c r="E67" s="137" t="e">
        <f>NA()</f>
        <v>#N/A</v>
      </c>
      <c r="F67" s="137">
        <f>IF(ISNUMBER('将来負担比率（分子）の構造'!J$53), IF('将来負担比率（分子）の構造'!J$53 &lt; 0, 0, '将来負担比率（分子）の構造'!J$53), NA())</f>
        <v>12415</v>
      </c>
      <c r="G67" s="137" t="e">
        <f>NA()</f>
        <v>#N/A</v>
      </c>
      <c r="H67" s="137" t="e">
        <f>NA()</f>
        <v>#N/A</v>
      </c>
      <c r="I67" s="137">
        <f>IF(ISNUMBER('将来負担比率（分子）の構造'!K$53), IF('将来負担比率（分子）の構造'!K$53 &lt; 0, 0, '将来負担比率（分子）の構造'!K$53), NA())</f>
        <v>9434</v>
      </c>
      <c r="J67" s="137" t="e">
        <f>NA()</f>
        <v>#N/A</v>
      </c>
      <c r="K67" s="137" t="e">
        <f>NA()</f>
        <v>#N/A</v>
      </c>
      <c r="L67" s="137">
        <f>IF(ISNUMBER('将来負担比率（分子）の構造'!L$53), IF('将来負担比率（分子）の構造'!L$53 &lt; 0, 0, '将来負担比率（分子）の構造'!L$53), NA())</f>
        <v>6831</v>
      </c>
      <c r="M67" s="137" t="e">
        <f>NA()</f>
        <v>#N/A</v>
      </c>
      <c r="N67" s="137" t="e">
        <f>NA()</f>
        <v>#N/A</v>
      </c>
      <c r="O67" s="137">
        <f>IF(ISNUMBER('将来負担比率（分子）の構造'!M$53), IF('将来負担比率（分子）の構造'!M$53 &lt; 0, 0, '将来負担比率（分子）の構造'!M$53), NA())</f>
        <v>4489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10503246</v>
      </c>
      <c r="S5" s="671"/>
      <c r="T5" s="671"/>
      <c r="U5" s="671"/>
      <c r="V5" s="671"/>
      <c r="W5" s="671"/>
      <c r="X5" s="671"/>
      <c r="Y5" s="718"/>
      <c r="Z5" s="731">
        <v>25.8</v>
      </c>
      <c r="AA5" s="731"/>
      <c r="AB5" s="731"/>
      <c r="AC5" s="731"/>
      <c r="AD5" s="732">
        <v>9960157</v>
      </c>
      <c r="AE5" s="732"/>
      <c r="AF5" s="732"/>
      <c r="AG5" s="732"/>
      <c r="AH5" s="732"/>
      <c r="AI5" s="732"/>
      <c r="AJ5" s="732"/>
      <c r="AK5" s="732"/>
      <c r="AL5" s="719">
        <v>42</v>
      </c>
      <c r="AM5" s="688"/>
      <c r="AN5" s="688"/>
      <c r="AO5" s="720"/>
      <c r="AP5" s="707" t="s">
        <v>210</v>
      </c>
      <c r="AQ5" s="708"/>
      <c r="AR5" s="708"/>
      <c r="AS5" s="708"/>
      <c r="AT5" s="708"/>
      <c r="AU5" s="708"/>
      <c r="AV5" s="708"/>
      <c r="AW5" s="708"/>
      <c r="AX5" s="708"/>
      <c r="AY5" s="708"/>
      <c r="AZ5" s="708"/>
      <c r="BA5" s="708"/>
      <c r="BB5" s="708"/>
      <c r="BC5" s="708"/>
      <c r="BD5" s="708"/>
      <c r="BE5" s="708"/>
      <c r="BF5" s="709"/>
      <c r="BG5" s="620">
        <v>9923496</v>
      </c>
      <c r="BH5" s="621"/>
      <c r="BI5" s="621"/>
      <c r="BJ5" s="621"/>
      <c r="BK5" s="621"/>
      <c r="BL5" s="621"/>
      <c r="BM5" s="621"/>
      <c r="BN5" s="622"/>
      <c r="BO5" s="673">
        <v>94.5</v>
      </c>
      <c r="BP5" s="673"/>
      <c r="BQ5" s="673"/>
      <c r="BR5" s="673"/>
      <c r="BS5" s="674">
        <v>130347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439484</v>
      </c>
      <c r="S6" s="621"/>
      <c r="T6" s="621"/>
      <c r="U6" s="621"/>
      <c r="V6" s="621"/>
      <c r="W6" s="621"/>
      <c r="X6" s="621"/>
      <c r="Y6" s="622"/>
      <c r="Z6" s="673">
        <v>1.1000000000000001</v>
      </c>
      <c r="AA6" s="673"/>
      <c r="AB6" s="673"/>
      <c r="AC6" s="673"/>
      <c r="AD6" s="674">
        <v>439484</v>
      </c>
      <c r="AE6" s="674"/>
      <c r="AF6" s="674"/>
      <c r="AG6" s="674"/>
      <c r="AH6" s="674"/>
      <c r="AI6" s="674"/>
      <c r="AJ6" s="674"/>
      <c r="AK6" s="674"/>
      <c r="AL6" s="643">
        <v>1.9</v>
      </c>
      <c r="AM6" s="675"/>
      <c r="AN6" s="675"/>
      <c r="AO6" s="676"/>
      <c r="AP6" s="617" t="s">
        <v>215</v>
      </c>
      <c r="AQ6" s="618"/>
      <c r="AR6" s="618"/>
      <c r="AS6" s="618"/>
      <c r="AT6" s="618"/>
      <c r="AU6" s="618"/>
      <c r="AV6" s="618"/>
      <c r="AW6" s="618"/>
      <c r="AX6" s="618"/>
      <c r="AY6" s="618"/>
      <c r="AZ6" s="618"/>
      <c r="BA6" s="618"/>
      <c r="BB6" s="618"/>
      <c r="BC6" s="618"/>
      <c r="BD6" s="618"/>
      <c r="BE6" s="618"/>
      <c r="BF6" s="619"/>
      <c r="BG6" s="620">
        <v>9923496</v>
      </c>
      <c r="BH6" s="621"/>
      <c r="BI6" s="621"/>
      <c r="BJ6" s="621"/>
      <c r="BK6" s="621"/>
      <c r="BL6" s="621"/>
      <c r="BM6" s="621"/>
      <c r="BN6" s="622"/>
      <c r="BO6" s="673">
        <v>94.5</v>
      </c>
      <c r="BP6" s="673"/>
      <c r="BQ6" s="673"/>
      <c r="BR6" s="673"/>
      <c r="BS6" s="674">
        <v>130347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230729</v>
      </c>
      <c r="CS6" s="621"/>
      <c r="CT6" s="621"/>
      <c r="CU6" s="621"/>
      <c r="CV6" s="621"/>
      <c r="CW6" s="621"/>
      <c r="CX6" s="621"/>
      <c r="CY6" s="622"/>
      <c r="CZ6" s="673">
        <v>0.6</v>
      </c>
      <c r="DA6" s="673"/>
      <c r="DB6" s="673"/>
      <c r="DC6" s="673"/>
      <c r="DD6" s="626" t="s">
        <v>217</v>
      </c>
      <c r="DE6" s="621"/>
      <c r="DF6" s="621"/>
      <c r="DG6" s="621"/>
      <c r="DH6" s="621"/>
      <c r="DI6" s="621"/>
      <c r="DJ6" s="621"/>
      <c r="DK6" s="621"/>
      <c r="DL6" s="621"/>
      <c r="DM6" s="621"/>
      <c r="DN6" s="621"/>
      <c r="DO6" s="621"/>
      <c r="DP6" s="622"/>
      <c r="DQ6" s="626">
        <v>230729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13723</v>
      </c>
      <c r="S7" s="621"/>
      <c r="T7" s="621"/>
      <c r="U7" s="621"/>
      <c r="V7" s="621"/>
      <c r="W7" s="621"/>
      <c r="X7" s="621"/>
      <c r="Y7" s="622"/>
      <c r="Z7" s="673">
        <v>0</v>
      </c>
      <c r="AA7" s="673"/>
      <c r="AB7" s="673"/>
      <c r="AC7" s="673"/>
      <c r="AD7" s="674">
        <v>13723</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4524206</v>
      </c>
      <c r="BH7" s="621"/>
      <c r="BI7" s="621"/>
      <c r="BJ7" s="621"/>
      <c r="BK7" s="621"/>
      <c r="BL7" s="621"/>
      <c r="BM7" s="621"/>
      <c r="BN7" s="622"/>
      <c r="BO7" s="673">
        <v>43.1</v>
      </c>
      <c r="BP7" s="673"/>
      <c r="BQ7" s="673"/>
      <c r="BR7" s="673"/>
      <c r="BS7" s="674">
        <v>130347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4525239</v>
      </c>
      <c r="CS7" s="621"/>
      <c r="CT7" s="621"/>
      <c r="CU7" s="621"/>
      <c r="CV7" s="621"/>
      <c r="CW7" s="621"/>
      <c r="CX7" s="621"/>
      <c r="CY7" s="622"/>
      <c r="CZ7" s="673">
        <v>11.9</v>
      </c>
      <c r="DA7" s="673"/>
      <c r="DB7" s="673"/>
      <c r="DC7" s="673"/>
      <c r="DD7" s="626">
        <v>615086</v>
      </c>
      <c r="DE7" s="621"/>
      <c r="DF7" s="621"/>
      <c r="DG7" s="621"/>
      <c r="DH7" s="621"/>
      <c r="DI7" s="621"/>
      <c r="DJ7" s="621"/>
      <c r="DK7" s="621"/>
      <c r="DL7" s="621"/>
      <c r="DM7" s="621"/>
      <c r="DN7" s="621"/>
      <c r="DO7" s="621"/>
      <c r="DP7" s="622"/>
      <c r="DQ7" s="626">
        <v>3583595</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35010</v>
      </c>
      <c r="S8" s="621"/>
      <c r="T8" s="621"/>
      <c r="U8" s="621"/>
      <c r="V8" s="621"/>
      <c r="W8" s="621"/>
      <c r="X8" s="621"/>
      <c r="Y8" s="622"/>
      <c r="Z8" s="673">
        <v>0.1</v>
      </c>
      <c r="AA8" s="673"/>
      <c r="AB8" s="673"/>
      <c r="AC8" s="673"/>
      <c r="AD8" s="674">
        <v>35010</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140534</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10562749</v>
      </c>
      <c r="CS8" s="621"/>
      <c r="CT8" s="621"/>
      <c r="CU8" s="621"/>
      <c r="CV8" s="621"/>
      <c r="CW8" s="621"/>
      <c r="CX8" s="621"/>
      <c r="CY8" s="622"/>
      <c r="CZ8" s="673">
        <v>27.8</v>
      </c>
      <c r="DA8" s="673"/>
      <c r="DB8" s="673"/>
      <c r="DC8" s="673"/>
      <c r="DD8" s="626">
        <v>183214</v>
      </c>
      <c r="DE8" s="621"/>
      <c r="DF8" s="621"/>
      <c r="DG8" s="621"/>
      <c r="DH8" s="621"/>
      <c r="DI8" s="621"/>
      <c r="DJ8" s="621"/>
      <c r="DK8" s="621"/>
      <c r="DL8" s="621"/>
      <c r="DM8" s="621"/>
      <c r="DN8" s="621"/>
      <c r="DO8" s="621"/>
      <c r="DP8" s="622"/>
      <c r="DQ8" s="626">
        <v>5846099</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17730</v>
      </c>
      <c r="S9" s="621"/>
      <c r="T9" s="621"/>
      <c r="U9" s="621"/>
      <c r="V9" s="621"/>
      <c r="W9" s="621"/>
      <c r="X9" s="621"/>
      <c r="Y9" s="622"/>
      <c r="Z9" s="673">
        <v>0</v>
      </c>
      <c r="AA9" s="673"/>
      <c r="AB9" s="673"/>
      <c r="AC9" s="673"/>
      <c r="AD9" s="674">
        <v>17730</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3491688</v>
      </c>
      <c r="BH9" s="621"/>
      <c r="BI9" s="621"/>
      <c r="BJ9" s="621"/>
      <c r="BK9" s="621"/>
      <c r="BL9" s="621"/>
      <c r="BM9" s="621"/>
      <c r="BN9" s="622"/>
      <c r="BO9" s="673">
        <v>33.200000000000003</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4936924</v>
      </c>
      <c r="CS9" s="621"/>
      <c r="CT9" s="621"/>
      <c r="CU9" s="621"/>
      <c r="CV9" s="621"/>
      <c r="CW9" s="621"/>
      <c r="CX9" s="621"/>
      <c r="CY9" s="622"/>
      <c r="CZ9" s="673">
        <v>13</v>
      </c>
      <c r="DA9" s="673"/>
      <c r="DB9" s="673"/>
      <c r="DC9" s="673"/>
      <c r="DD9" s="626">
        <v>736849</v>
      </c>
      <c r="DE9" s="621"/>
      <c r="DF9" s="621"/>
      <c r="DG9" s="621"/>
      <c r="DH9" s="621"/>
      <c r="DI9" s="621"/>
      <c r="DJ9" s="621"/>
      <c r="DK9" s="621"/>
      <c r="DL9" s="621"/>
      <c r="DM9" s="621"/>
      <c r="DN9" s="621"/>
      <c r="DO9" s="621"/>
      <c r="DP9" s="622"/>
      <c r="DQ9" s="626">
        <v>4213990</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1369632</v>
      </c>
      <c r="S10" s="621"/>
      <c r="T10" s="621"/>
      <c r="U10" s="621"/>
      <c r="V10" s="621"/>
      <c r="W10" s="621"/>
      <c r="X10" s="621"/>
      <c r="Y10" s="622"/>
      <c r="Z10" s="673">
        <v>3.4</v>
      </c>
      <c r="AA10" s="673"/>
      <c r="AB10" s="673"/>
      <c r="AC10" s="673"/>
      <c r="AD10" s="674">
        <v>1369632</v>
      </c>
      <c r="AE10" s="674"/>
      <c r="AF10" s="674"/>
      <c r="AG10" s="674"/>
      <c r="AH10" s="674"/>
      <c r="AI10" s="674"/>
      <c r="AJ10" s="674"/>
      <c r="AK10" s="674"/>
      <c r="AL10" s="643">
        <v>5.8</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227704</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56112</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31512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48998</v>
      </c>
      <c r="S11" s="621"/>
      <c r="T11" s="621"/>
      <c r="U11" s="621"/>
      <c r="V11" s="621"/>
      <c r="W11" s="621"/>
      <c r="X11" s="621"/>
      <c r="Y11" s="622"/>
      <c r="Z11" s="673">
        <v>0.1</v>
      </c>
      <c r="AA11" s="673"/>
      <c r="AB11" s="673"/>
      <c r="AC11" s="673"/>
      <c r="AD11" s="674">
        <v>48998</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664280</v>
      </c>
      <c r="BH11" s="621"/>
      <c r="BI11" s="621"/>
      <c r="BJ11" s="621"/>
      <c r="BK11" s="621"/>
      <c r="BL11" s="621"/>
      <c r="BM11" s="621"/>
      <c r="BN11" s="622"/>
      <c r="BO11" s="673">
        <v>6.3</v>
      </c>
      <c r="BP11" s="673"/>
      <c r="BQ11" s="673"/>
      <c r="BR11" s="673"/>
      <c r="BS11" s="626">
        <v>130347</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2035778</v>
      </c>
      <c r="CS11" s="621"/>
      <c r="CT11" s="621"/>
      <c r="CU11" s="621"/>
      <c r="CV11" s="621"/>
      <c r="CW11" s="621"/>
      <c r="CX11" s="621"/>
      <c r="CY11" s="622"/>
      <c r="CZ11" s="673">
        <v>5.4</v>
      </c>
      <c r="DA11" s="673"/>
      <c r="DB11" s="673"/>
      <c r="DC11" s="673"/>
      <c r="DD11" s="626">
        <v>424219</v>
      </c>
      <c r="DE11" s="621"/>
      <c r="DF11" s="621"/>
      <c r="DG11" s="621"/>
      <c r="DH11" s="621"/>
      <c r="DI11" s="621"/>
      <c r="DJ11" s="621"/>
      <c r="DK11" s="621"/>
      <c r="DL11" s="621"/>
      <c r="DM11" s="621"/>
      <c r="DN11" s="621"/>
      <c r="DO11" s="621"/>
      <c r="DP11" s="622"/>
      <c r="DQ11" s="626">
        <v>1415221</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4668839</v>
      </c>
      <c r="BH12" s="621"/>
      <c r="BI12" s="621"/>
      <c r="BJ12" s="621"/>
      <c r="BK12" s="621"/>
      <c r="BL12" s="621"/>
      <c r="BM12" s="621"/>
      <c r="BN12" s="622"/>
      <c r="BO12" s="673">
        <v>44.5</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1156482</v>
      </c>
      <c r="CS12" s="621"/>
      <c r="CT12" s="621"/>
      <c r="CU12" s="621"/>
      <c r="CV12" s="621"/>
      <c r="CW12" s="621"/>
      <c r="CX12" s="621"/>
      <c r="CY12" s="622"/>
      <c r="CZ12" s="673">
        <v>3</v>
      </c>
      <c r="DA12" s="673"/>
      <c r="DB12" s="673"/>
      <c r="DC12" s="673"/>
      <c r="DD12" s="626">
        <v>177504</v>
      </c>
      <c r="DE12" s="621"/>
      <c r="DF12" s="621"/>
      <c r="DG12" s="621"/>
      <c r="DH12" s="621"/>
      <c r="DI12" s="621"/>
      <c r="DJ12" s="621"/>
      <c r="DK12" s="621"/>
      <c r="DL12" s="621"/>
      <c r="DM12" s="621"/>
      <c r="DN12" s="621"/>
      <c r="DO12" s="621"/>
      <c r="DP12" s="622"/>
      <c r="DQ12" s="626">
        <v>949217</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100658</v>
      </c>
      <c r="S13" s="621"/>
      <c r="T13" s="621"/>
      <c r="U13" s="621"/>
      <c r="V13" s="621"/>
      <c r="W13" s="621"/>
      <c r="X13" s="621"/>
      <c r="Y13" s="622"/>
      <c r="Z13" s="673">
        <v>0.2</v>
      </c>
      <c r="AA13" s="673"/>
      <c r="AB13" s="673"/>
      <c r="AC13" s="673"/>
      <c r="AD13" s="674">
        <v>100658</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4646495</v>
      </c>
      <c r="BH13" s="621"/>
      <c r="BI13" s="621"/>
      <c r="BJ13" s="621"/>
      <c r="BK13" s="621"/>
      <c r="BL13" s="621"/>
      <c r="BM13" s="621"/>
      <c r="BN13" s="622"/>
      <c r="BO13" s="673">
        <v>44.2</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4952261</v>
      </c>
      <c r="CS13" s="621"/>
      <c r="CT13" s="621"/>
      <c r="CU13" s="621"/>
      <c r="CV13" s="621"/>
      <c r="CW13" s="621"/>
      <c r="CX13" s="621"/>
      <c r="CY13" s="622"/>
      <c r="CZ13" s="673">
        <v>13</v>
      </c>
      <c r="DA13" s="673"/>
      <c r="DB13" s="673"/>
      <c r="DC13" s="673"/>
      <c r="DD13" s="626">
        <v>2106836</v>
      </c>
      <c r="DE13" s="621"/>
      <c r="DF13" s="621"/>
      <c r="DG13" s="621"/>
      <c r="DH13" s="621"/>
      <c r="DI13" s="621"/>
      <c r="DJ13" s="621"/>
      <c r="DK13" s="621"/>
      <c r="DL13" s="621"/>
      <c r="DM13" s="621"/>
      <c r="DN13" s="621"/>
      <c r="DO13" s="621"/>
      <c r="DP13" s="622"/>
      <c r="DQ13" s="626">
        <v>3477203</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236742</v>
      </c>
      <c r="BH14" s="621"/>
      <c r="BI14" s="621"/>
      <c r="BJ14" s="621"/>
      <c r="BK14" s="621"/>
      <c r="BL14" s="621"/>
      <c r="BM14" s="621"/>
      <c r="BN14" s="622"/>
      <c r="BO14" s="673">
        <v>2.2999999999999998</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1434029</v>
      </c>
      <c r="CS14" s="621"/>
      <c r="CT14" s="621"/>
      <c r="CU14" s="621"/>
      <c r="CV14" s="621"/>
      <c r="CW14" s="621"/>
      <c r="CX14" s="621"/>
      <c r="CY14" s="622"/>
      <c r="CZ14" s="673">
        <v>3.8</v>
      </c>
      <c r="DA14" s="673"/>
      <c r="DB14" s="673"/>
      <c r="DC14" s="673"/>
      <c r="DD14" s="626">
        <v>184995</v>
      </c>
      <c r="DE14" s="621"/>
      <c r="DF14" s="621"/>
      <c r="DG14" s="621"/>
      <c r="DH14" s="621"/>
      <c r="DI14" s="621"/>
      <c r="DJ14" s="621"/>
      <c r="DK14" s="621"/>
      <c r="DL14" s="621"/>
      <c r="DM14" s="621"/>
      <c r="DN14" s="621"/>
      <c r="DO14" s="621"/>
      <c r="DP14" s="622"/>
      <c r="DQ14" s="626">
        <v>1218868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45353</v>
      </c>
      <c r="S15" s="621"/>
      <c r="T15" s="621"/>
      <c r="U15" s="621"/>
      <c r="V15" s="621"/>
      <c r="W15" s="621"/>
      <c r="X15" s="621"/>
      <c r="Y15" s="622"/>
      <c r="Z15" s="673">
        <v>0.1</v>
      </c>
      <c r="AA15" s="673"/>
      <c r="AB15" s="673"/>
      <c r="AC15" s="673"/>
      <c r="AD15" s="674">
        <v>45353</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493709</v>
      </c>
      <c r="BH15" s="621"/>
      <c r="BI15" s="621"/>
      <c r="BJ15" s="621"/>
      <c r="BK15" s="621"/>
      <c r="BL15" s="621"/>
      <c r="BM15" s="621"/>
      <c r="BN15" s="622"/>
      <c r="BO15" s="673">
        <v>4.7</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3672009</v>
      </c>
      <c r="CS15" s="621"/>
      <c r="CT15" s="621"/>
      <c r="CU15" s="621"/>
      <c r="CV15" s="621"/>
      <c r="CW15" s="621"/>
      <c r="CX15" s="621"/>
      <c r="CY15" s="622"/>
      <c r="CZ15" s="673">
        <v>9.6999999999999993</v>
      </c>
      <c r="DA15" s="673"/>
      <c r="DB15" s="673"/>
      <c r="DC15" s="673"/>
      <c r="DD15" s="626">
        <v>376914</v>
      </c>
      <c r="DE15" s="621"/>
      <c r="DF15" s="621"/>
      <c r="DG15" s="621"/>
      <c r="DH15" s="621"/>
      <c r="DI15" s="621"/>
      <c r="DJ15" s="621"/>
      <c r="DK15" s="621"/>
      <c r="DL15" s="621"/>
      <c r="DM15" s="621"/>
      <c r="DN15" s="621"/>
      <c r="DO15" s="621"/>
      <c r="DP15" s="622"/>
      <c r="DQ15" s="626">
        <v>2775581</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12657548</v>
      </c>
      <c r="S16" s="621"/>
      <c r="T16" s="621"/>
      <c r="U16" s="621"/>
      <c r="V16" s="621"/>
      <c r="W16" s="621"/>
      <c r="X16" s="621"/>
      <c r="Y16" s="622"/>
      <c r="Z16" s="673">
        <v>31.1</v>
      </c>
      <c r="AA16" s="673"/>
      <c r="AB16" s="673"/>
      <c r="AC16" s="673"/>
      <c r="AD16" s="674">
        <v>11384923</v>
      </c>
      <c r="AE16" s="674"/>
      <c r="AF16" s="674"/>
      <c r="AG16" s="674"/>
      <c r="AH16" s="674"/>
      <c r="AI16" s="674"/>
      <c r="AJ16" s="674"/>
      <c r="AK16" s="674"/>
      <c r="AL16" s="643">
        <v>48.1</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69452</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50496</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11384923</v>
      </c>
      <c r="S17" s="621"/>
      <c r="T17" s="621"/>
      <c r="U17" s="621"/>
      <c r="V17" s="621"/>
      <c r="W17" s="621"/>
      <c r="X17" s="621"/>
      <c r="Y17" s="622"/>
      <c r="Z17" s="673">
        <v>28</v>
      </c>
      <c r="AA17" s="673"/>
      <c r="AB17" s="673"/>
      <c r="AC17" s="673"/>
      <c r="AD17" s="674">
        <v>11384923</v>
      </c>
      <c r="AE17" s="674"/>
      <c r="AF17" s="674"/>
      <c r="AG17" s="674"/>
      <c r="AH17" s="674"/>
      <c r="AI17" s="674"/>
      <c r="AJ17" s="674"/>
      <c r="AK17" s="674"/>
      <c r="AL17" s="643">
        <v>48.1</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4385513</v>
      </c>
      <c r="CS17" s="621"/>
      <c r="CT17" s="621"/>
      <c r="CU17" s="621"/>
      <c r="CV17" s="621"/>
      <c r="CW17" s="621"/>
      <c r="CX17" s="621"/>
      <c r="CY17" s="622"/>
      <c r="CZ17" s="673">
        <v>11.5</v>
      </c>
      <c r="DA17" s="673"/>
      <c r="DB17" s="673"/>
      <c r="DC17" s="673"/>
      <c r="DD17" s="626" t="s">
        <v>113</v>
      </c>
      <c r="DE17" s="621"/>
      <c r="DF17" s="621"/>
      <c r="DG17" s="621"/>
      <c r="DH17" s="621"/>
      <c r="DI17" s="621"/>
      <c r="DJ17" s="621"/>
      <c r="DK17" s="621"/>
      <c r="DL17" s="621"/>
      <c r="DM17" s="621"/>
      <c r="DN17" s="621"/>
      <c r="DO17" s="621"/>
      <c r="DP17" s="622"/>
      <c r="DQ17" s="626">
        <v>4314055</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1272625</v>
      </c>
      <c r="S18" s="621"/>
      <c r="T18" s="621"/>
      <c r="U18" s="621"/>
      <c r="V18" s="621"/>
      <c r="W18" s="621"/>
      <c r="X18" s="621"/>
      <c r="Y18" s="622"/>
      <c r="Z18" s="673">
        <v>3.1</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579750</v>
      </c>
      <c r="BH19" s="621"/>
      <c r="BI19" s="621"/>
      <c r="BJ19" s="621"/>
      <c r="BK19" s="621"/>
      <c r="BL19" s="621"/>
      <c r="BM19" s="621"/>
      <c r="BN19" s="622"/>
      <c r="BO19" s="673">
        <v>5.5</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25231382</v>
      </c>
      <c r="S20" s="621"/>
      <c r="T20" s="621"/>
      <c r="U20" s="621"/>
      <c r="V20" s="621"/>
      <c r="W20" s="621"/>
      <c r="X20" s="621"/>
      <c r="Y20" s="622"/>
      <c r="Z20" s="673">
        <v>62</v>
      </c>
      <c r="AA20" s="673"/>
      <c r="AB20" s="673"/>
      <c r="AC20" s="673"/>
      <c r="AD20" s="674">
        <v>23415668</v>
      </c>
      <c r="AE20" s="674"/>
      <c r="AF20" s="674"/>
      <c r="AG20" s="674"/>
      <c r="AH20" s="674"/>
      <c r="AI20" s="674"/>
      <c r="AJ20" s="674"/>
      <c r="AK20" s="674"/>
      <c r="AL20" s="643">
        <v>98.8</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579750</v>
      </c>
      <c r="BH20" s="621"/>
      <c r="BI20" s="621"/>
      <c r="BJ20" s="621"/>
      <c r="BK20" s="621"/>
      <c r="BL20" s="621"/>
      <c r="BM20" s="621"/>
      <c r="BN20" s="622"/>
      <c r="BO20" s="673">
        <v>5.5</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38017277</v>
      </c>
      <c r="CS20" s="621"/>
      <c r="CT20" s="621"/>
      <c r="CU20" s="621"/>
      <c r="CV20" s="621"/>
      <c r="CW20" s="621"/>
      <c r="CX20" s="621"/>
      <c r="CY20" s="622"/>
      <c r="CZ20" s="673">
        <v>100</v>
      </c>
      <c r="DA20" s="673"/>
      <c r="DB20" s="673"/>
      <c r="DC20" s="673"/>
      <c r="DD20" s="626">
        <v>4805617</v>
      </c>
      <c r="DE20" s="621"/>
      <c r="DF20" s="621"/>
      <c r="DG20" s="621"/>
      <c r="DH20" s="621"/>
      <c r="DI20" s="621"/>
      <c r="DJ20" s="621"/>
      <c r="DK20" s="621"/>
      <c r="DL20" s="621"/>
      <c r="DM20" s="621"/>
      <c r="DN20" s="621"/>
      <c r="DO20" s="621"/>
      <c r="DP20" s="622"/>
      <c r="DQ20" s="626">
        <v>28106566</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7845</v>
      </c>
      <c r="S21" s="621"/>
      <c r="T21" s="621"/>
      <c r="U21" s="621"/>
      <c r="V21" s="621"/>
      <c r="W21" s="621"/>
      <c r="X21" s="621"/>
      <c r="Y21" s="622"/>
      <c r="Z21" s="673">
        <v>0</v>
      </c>
      <c r="AA21" s="673"/>
      <c r="AB21" s="673"/>
      <c r="AC21" s="673"/>
      <c r="AD21" s="674">
        <v>7845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36661</v>
      </c>
      <c r="BH21" s="621"/>
      <c r="BI21" s="621"/>
      <c r="BJ21" s="621"/>
      <c r="BK21" s="621"/>
      <c r="BL21" s="621"/>
      <c r="BM21" s="621"/>
      <c r="BN21" s="622"/>
      <c r="BO21" s="673">
        <v>0.3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251891</v>
      </c>
      <c r="S22" s="621"/>
      <c r="T22" s="621"/>
      <c r="U22" s="621"/>
      <c r="V22" s="621"/>
      <c r="W22" s="621"/>
      <c r="X22" s="621"/>
      <c r="Y22" s="622"/>
      <c r="Z22" s="673">
        <v>0.6</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533801</v>
      </c>
      <c r="S23" s="621"/>
      <c r="T23" s="621"/>
      <c r="U23" s="621"/>
      <c r="V23" s="621"/>
      <c r="W23" s="621"/>
      <c r="X23" s="621"/>
      <c r="Y23" s="622"/>
      <c r="Z23" s="673">
        <v>1.3</v>
      </c>
      <c r="AA23" s="673"/>
      <c r="AB23" s="673"/>
      <c r="AC23" s="673"/>
      <c r="AD23" s="674">
        <v>49522</v>
      </c>
      <c r="AE23" s="674"/>
      <c r="AF23" s="674"/>
      <c r="AG23" s="674"/>
      <c r="AH23" s="674"/>
      <c r="AI23" s="674"/>
      <c r="AJ23" s="674"/>
      <c r="AK23" s="674"/>
      <c r="AL23" s="643">
        <v>0.2</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543089</v>
      </c>
      <c r="BH23" s="621"/>
      <c r="BI23" s="621"/>
      <c r="BJ23" s="621"/>
      <c r="BK23" s="621"/>
      <c r="BL23" s="621"/>
      <c r="BM23" s="621"/>
      <c r="BN23" s="622"/>
      <c r="BO23" s="673">
        <v>5.2</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246372</v>
      </c>
      <c r="S24" s="621"/>
      <c r="T24" s="621"/>
      <c r="U24" s="621"/>
      <c r="V24" s="621"/>
      <c r="W24" s="621"/>
      <c r="X24" s="621"/>
      <c r="Y24" s="622"/>
      <c r="Z24" s="673">
        <v>0.6</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16394687</v>
      </c>
      <c r="CS24" s="671"/>
      <c r="CT24" s="671"/>
      <c r="CU24" s="671"/>
      <c r="CV24" s="671"/>
      <c r="CW24" s="671"/>
      <c r="CX24" s="671"/>
      <c r="CY24" s="718"/>
      <c r="CZ24" s="722">
        <v>43.1</v>
      </c>
      <c r="DA24" s="723"/>
      <c r="DB24" s="723"/>
      <c r="DC24" s="724"/>
      <c r="DD24" s="717">
        <v>12226781</v>
      </c>
      <c r="DE24" s="671"/>
      <c r="DF24" s="671"/>
      <c r="DG24" s="671"/>
      <c r="DH24" s="671"/>
      <c r="DI24" s="671"/>
      <c r="DJ24" s="671"/>
      <c r="DK24" s="718"/>
      <c r="DL24" s="717">
        <v>12101340</v>
      </c>
      <c r="DM24" s="671"/>
      <c r="DN24" s="671"/>
      <c r="DO24" s="671"/>
      <c r="DP24" s="671"/>
      <c r="DQ24" s="671"/>
      <c r="DR24" s="671"/>
      <c r="DS24" s="671"/>
      <c r="DT24" s="671"/>
      <c r="DU24" s="671"/>
      <c r="DV24" s="718"/>
      <c r="DW24" s="719">
        <v>48.5</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3808887</v>
      </c>
      <c r="S25" s="621"/>
      <c r="T25" s="621"/>
      <c r="U25" s="621"/>
      <c r="V25" s="621"/>
      <c r="W25" s="621"/>
      <c r="X25" s="621"/>
      <c r="Y25" s="622"/>
      <c r="Z25" s="673">
        <v>9.4</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6189246</v>
      </c>
      <c r="CS25" s="639"/>
      <c r="CT25" s="639"/>
      <c r="CU25" s="639"/>
      <c r="CV25" s="639"/>
      <c r="CW25" s="639"/>
      <c r="CX25" s="639"/>
      <c r="CY25" s="640"/>
      <c r="CZ25" s="623">
        <v>16.3</v>
      </c>
      <c r="DA25" s="641"/>
      <c r="DB25" s="641"/>
      <c r="DC25" s="642"/>
      <c r="DD25" s="626">
        <v>5738345</v>
      </c>
      <c r="DE25" s="639"/>
      <c r="DF25" s="639"/>
      <c r="DG25" s="639"/>
      <c r="DH25" s="639"/>
      <c r="DI25" s="639"/>
      <c r="DJ25" s="639"/>
      <c r="DK25" s="640"/>
      <c r="DL25" s="626">
        <v>5612904</v>
      </c>
      <c r="DM25" s="639"/>
      <c r="DN25" s="639"/>
      <c r="DO25" s="639"/>
      <c r="DP25" s="639"/>
      <c r="DQ25" s="639"/>
      <c r="DR25" s="639"/>
      <c r="DS25" s="639"/>
      <c r="DT25" s="639"/>
      <c r="DU25" s="639"/>
      <c r="DV25" s="640"/>
      <c r="DW25" s="643">
        <v>22.5</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4292939</v>
      </c>
      <c r="CS26" s="621"/>
      <c r="CT26" s="621"/>
      <c r="CU26" s="621"/>
      <c r="CV26" s="621"/>
      <c r="CW26" s="621"/>
      <c r="CX26" s="621"/>
      <c r="CY26" s="622"/>
      <c r="CZ26" s="623">
        <v>11.3</v>
      </c>
      <c r="DA26" s="641"/>
      <c r="DB26" s="641"/>
      <c r="DC26" s="642"/>
      <c r="DD26" s="626">
        <v>3914860</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2315919</v>
      </c>
      <c r="S27" s="621"/>
      <c r="T27" s="621"/>
      <c r="U27" s="621"/>
      <c r="V27" s="621"/>
      <c r="W27" s="621"/>
      <c r="X27" s="621"/>
      <c r="Y27" s="622"/>
      <c r="Z27" s="673">
        <v>5.7</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10503246</v>
      </c>
      <c r="BH27" s="621"/>
      <c r="BI27" s="621"/>
      <c r="BJ27" s="621"/>
      <c r="BK27" s="621"/>
      <c r="BL27" s="621"/>
      <c r="BM27" s="621"/>
      <c r="BN27" s="622"/>
      <c r="BO27" s="673">
        <v>100</v>
      </c>
      <c r="BP27" s="673"/>
      <c r="BQ27" s="673"/>
      <c r="BR27" s="673"/>
      <c r="BS27" s="626">
        <v>130347</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5819928</v>
      </c>
      <c r="CS27" s="639"/>
      <c r="CT27" s="639"/>
      <c r="CU27" s="639"/>
      <c r="CV27" s="639"/>
      <c r="CW27" s="639"/>
      <c r="CX27" s="639"/>
      <c r="CY27" s="640"/>
      <c r="CZ27" s="623">
        <v>15.3</v>
      </c>
      <c r="DA27" s="641"/>
      <c r="DB27" s="641"/>
      <c r="DC27" s="642"/>
      <c r="DD27" s="626">
        <v>2174381</v>
      </c>
      <c r="DE27" s="639"/>
      <c r="DF27" s="639"/>
      <c r="DG27" s="639"/>
      <c r="DH27" s="639"/>
      <c r="DI27" s="639"/>
      <c r="DJ27" s="639"/>
      <c r="DK27" s="640"/>
      <c r="DL27" s="626">
        <v>2174381</v>
      </c>
      <c r="DM27" s="639"/>
      <c r="DN27" s="639"/>
      <c r="DO27" s="639"/>
      <c r="DP27" s="639"/>
      <c r="DQ27" s="639"/>
      <c r="DR27" s="639"/>
      <c r="DS27" s="639"/>
      <c r="DT27" s="639"/>
      <c r="DU27" s="639"/>
      <c r="DV27" s="640"/>
      <c r="DW27" s="643">
        <v>8.6999999999999993</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320421</v>
      </c>
      <c r="S28" s="621"/>
      <c r="T28" s="621"/>
      <c r="U28" s="621"/>
      <c r="V28" s="621"/>
      <c r="W28" s="621"/>
      <c r="X28" s="621"/>
      <c r="Y28" s="622"/>
      <c r="Z28" s="673">
        <v>0.8</v>
      </c>
      <c r="AA28" s="673"/>
      <c r="AB28" s="673"/>
      <c r="AC28" s="673"/>
      <c r="AD28" s="674">
        <v>121008</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4385513</v>
      </c>
      <c r="CS28" s="621"/>
      <c r="CT28" s="621"/>
      <c r="CU28" s="621"/>
      <c r="CV28" s="621"/>
      <c r="CW28" s="621"/>
      <c r="CX28" s="621"/>
      <c r="CY28" s="622"/>
      <c r="CZ28" s="623">
        <v>11.5</v>
      </c>
      <c r="DA28" s="641"/>
      <c r="DB28" s="641"/>
      <c r="DC28" s="642"/>
      <c r="DD28" s="626">
        <v>4314055</v>
      </c>
      <c r="DE28" s="621"/>
      <c r="DF28" s="621"/>
      <c r="DG28" s="621"/>
      <c r="DH28" s="621"/>
      <c r="DI28" s="621"/>
      <c r="DJ28" s="621"/>
      <c r="DK28" s="622"/>
      <c r="DL28" s="626">
        <v>4314055</v>
      </c>
      <c r="DM28" s="621"/>
      <c r="DN28" s="621"/>
      <c r="DO28" s="621"/>
      <c r="DP28" s="621"/>
      <c r="DQ28" s="621"/>
      <c r="DR28" s="621"/>
      <c r="DS28" s="621"/>
      <c r="DT28" s="621"/>
      <c r="DU28" s="621"/>
      <c r="DV28" s="622"/>
      <c r="DW28" s="643">
        <v>17.3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27899</v>
      </c>
      <c r="S29" s="621"/>
      <c r="T29" s="621"/>
      <c r="U29" s="621"/>
      <c r="V29" s="621"/>
      <c r="W29" s="621"/>
      <c r="X29" s="621"/>
      <c r="Y29" s="622"/>
      <c r="Z29" s="673">
        <v>0.1</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4385513</v>
      </c>
      <c r="CS29" s="639"/>
      <c r="CT29" s="639"/>
      <c r="CU29" s="639"/>
      <c r="CV29" s="639"/>
      <c r="CW29" s="639"/>
      <c r="CX29" s="639"/>
      <c r="CY29" s="640"/>
      <c r="CZ29" s="623">
        <v>11.5</v>
      </c>
      <c r="DA29" s="641"/>
      <c r="DB29" s="641"/>
      <c r="DC29" s="642"/>
      <c r="DD29" s="626">
        <v>4314055</v>
      </c>
      <c r="DE29" s="639"/>
      <c r="DF29" s="639"/>
      <c r="DG29" s="639"/>
      <c r="DH29" s="639"/>
      <c r="DI29" s="639"/>
      <c r="DJ29" s="639"/>
      <c r="DK29" s="640"/>
      <c r="DL29" s="626">
        <v>4314055</v>
      </c>
      <c r="DM29" s="639"/>
      <c r="DN29" s="639"/>
      <c r="DO29" s="639"/>
      <c r="DP29" s="639"/>
      <c r="DQ29" s="639"/>
      <c r="DR29" s="639"/>
      <c r="DS29" s="639"/>
      <c r="DT29" s="639"/>
      <c r="DU29" s="639"/>
      <c r="DV29" s="640"/>
      <c r="DW29" s="643">
        <v>17.3</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2946747</v>
      </c>
      <c r="S30" s="621"/>
      <c r="T30" s="621"/>
      <c r="U30" s="621"/>
      <c r="V30" s="621"/>
      <c r="W30" s="621"/>
      <c r="X30" s="621"/>
      <c r="Y30" s="622"/>
      <c r="Z30" s="673">
        <v>7.2</v>
      </c>
      <c r="AA30" s="673"/>
      <c r="AB30" s="673"/>
      <c r="AC30" s="673"/>
      <c r="AD30" s="674">
        <v>52928</v>
      </c>
      <c r="AE30" s="674"/>
      <c r="AF30" s="674"/>
      <c r="AG30" s="674"/>
      <c r="AH30" s="674"/>
      <c r="AI30" s="674"/>
      <c r="AJ30" s="674"/>
      <c r="AK30" s="674"/>
      <c r="AL30" s="643">
        <v>0.2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98.5</v>
      </c>
      <c r="BH30" s="687"/>
      <c r="BI30" s="687"/>
      <c r="BJ30" s="687"/>
      <c r="BK30" s="687"/>
      <c r="BL30" s="687"/>
      <c r="BM30" s="688">
        <v>95.3</v>
      </c>
      <c r="BN30" s="687"/>
      <c r="BO30" s="687"/>
      <c r="BP30" s="687"/>
      <c r="BQ30" s="689"/>
      <c r="BR30" s="686">
        <v>98.6</v>
      </c>
      <c r="BS30" s="687"/>
      <c r="BT30" s="687"/>
      <c r="BU30" s="687"/>
      <c r="BV30" s="687"/>
      <c r="BW30" s="687"/>
      <c r="BX30" s="688">
        <v>95.1</v>
      </c>
      <c r="BY30" s="687"/>
      <c r="BZ30" s="687"/>
      <c r="CA30" s="687"/>
      <c r="CB30" s="689"/>
      <c r="CD30" s="692"/>
      <c r="CE30" s="693"/>
      <c r="CF30" s="657" t="s">
        <v>293</v>
      </c>
      <c r="CG30" s="654"/>
      <c r="CH30" s="654"/>
      <c r="CI30" s="654"/>
      <c r="CJ30" s="654"/>
      <c r="CK30" s="654"/>
      <c r="CL30" s="654"/>
      <c r="CM30" s="654"/>
      <c r="CN30" s="654"/>
      <c r="CO30" s="654"/>
      <c r="CP30" s="654"/>
      <c r="CQ30" s="655"/>
      <c r="CR30" s="620">
        <v>4065425</v>
      </c>
      <c r="CS30" s="621"/>
      <c r="CT30" s="621"/>
      <c r="CU30" s="621"/>
      <c r="CV30" s="621"/>
      <c r="CW30" s="621"/>
      <c r="CX30" s="621"/>
      <c r="CY30" s="622"/>
      <c r="CZ30" s="623">
        <v>10.7</v>
      </c>
      <c r="DA30" s="641"/>
      <c r="DB30" s="641"/>
      <c r="DC30" s="642"/>
      <c r="DD30" s="626">
        <v>3999383</v>
      </c>
      <c r="DE30" s="621"/>
      <c r="DF30" s="621"/>
      <c r="DG30" s="621"/>
      <c r="DH30" s="621"/>
      <c r="DI30" s="621"/>
      <c r="DJ30" s="621"/>
      <c r="DK30" s="622"/>
      <c r="DL30" s="626">
        <v>3999383</v>
      </c>
      <c r="DM30" s="621"/>
      <c r="DN30" s="621"/>
      <c r="DO30" s="621"/>
      <c r="DP30" s="621"/>
      <c r="DQ30" s="621"/>
      <c r="DR30" s="621"/>
      <c r="DS30" s="621"/>
      <c r="DT30" s="621"/>
      <c r="DU30" s="621"/>
      <c r="DV30" s="622"/>
      <c r="DW30" s="643">
        <v>16</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1155112</v>
      </c>
      <c r="S31" s="621"/>
      <c r="T31" s="621"/>
      <c r="U31" s="621"/>
      <c r="V31" s="621"/>
      <c r="W31" s="621"/>
      <c r="X31" s="621"/>
      <c r="Y31" s="622"/>
      <c r="Z31" s="673">
        <v>2.8</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98.8</v>
      </c>
      <c r="BH31" s="639"/>
      <c r="BI31" s="639"/>
      <c r="BJ31" s="639"/>
      <c r="BK31" s="639"/>
      <c r="BL31" s="639"/>
      <c r="BM31" s="675">
        <v>96.7</v>
      </c>
      <c r="BN31" s="685"/>
      <c r="BO31" s="685"/>
      <c r="BP31" s="685"/>
      <c r="BQ31" s="649"/>
      <c r="BR31" s="684">
        <v>98.7</v>
      </c>
      <c r="BS31" s="639"/>
      <c r="BT31" s="639"/>
      <c r="BU31" s="639"/>
      <c r="BV31" s="639"/>
      <c r="BW31" s="639"/>
      <c r="BX31" s="675">
        <v>96.4</v>
      </c>
      <c r="BY31" s="685"/>
      <c r="BZ31" s="685"/>
      <c r="CA31" s="685"/>
      <c r="CB31" s="649"/>
      <c r="CD31" s="692"/>
      <c r="CE31" s="693"/>
      <c r="CF31" s="657" t="s">
        <v>297</v>
      </c>
      <c r="CG31" s="654"/>
      <c r="CH31" s="654"/>
      <c r="CI31" s="654"/>
      <c r="CJ31" s="654"/>
      <c r="CK31" s="654"/>
      <c r="CL31" s="654"/>
      <c r="CM31" s="654"/>
      <c r="CN31" s="654"/>
      <c r="CO31" s="654"/>
      <c r="CP31" s="654"/>
      <c r="CQ31" s="655"/>
      <c r="CR31" s="620">
        <v>320088</v>
      </c>
      <c r="CS31" s="639"/>
      <c r="CT31" s="639"/>
      <c r="CU31" s="639"/>
      <c r="CV31" s="639"/>
      <c r="CW31" s="639"/>
      <c r="CX31" s="639"/>
      <c r="CY31" s="640"/>
      <c r="CZ31" s="623">
        <v>0.8</v>
      </c>
      <c r="DA31" s="641"/>
      <c r="DB31" s="641"/>
      <c r="DC31" s="642"/>
      <c r="DD31" s="626">
        <v>314672</v>
      </c>
      <c r="DE31" s="639"/>
      <c r="DF31" s="639"/>
      <c r="DG31" s="639"/>
      <c r="DH31" s="639"/>
      <c r="DI31" s="639"/>
      <c r="DJ31" s="639"/>
      <c r="DK31" s="640"/>
      <c r="DL31" s="626">
        <v>314672</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1385461</v>
      </c>
      <c r="S32" s="621"/>
      <c r="T32" s="621"/>
      <c r="U32" s="621"/>
      <c r="V32" s="621"/>
      <c r="W32" s="621"/>
      <c r="X32" s="621"/>
      <c r="Y32" s="622"/>
      <c r="Z32" s="673">
        <v>3.4</v>
      </c>
      <c r="AA32" s="673"/>
      <c r="AB32" s="673"/>
      <c r="AC32" s="673"/>
      <c r="AD32" s="674">
        <v>45253</v>
      </c>
      <c r="AE32" s="674"/>
      <c r="AF32" s="674"/>
      <c r="AG32" s="674"/>
      <c r="AH32" s="674"/>
      <c r="AI32" s="674"/>
      <c r="AJ32" s="674"/>
      <c r="AK32" s="674"/>
      <c r="AL32" s="643">
        <v>0.2</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98.2</v>
      </c>
      <c r="BH32" s="605"/>
      <c r="BI32" s="605"/>
      <c r="BJ32" s="605"/>
      <c r="BK32" s="605"/>
      <c r="BL32" s="605"/>
      <c r="BM32" s="668">
        <v>93.8</v>
      </c>
      <c r="BN32" s="605"/>
      <c r="BO32" s="605"/>
      <c r="BP32" s="605"/>
      <c r="BQ32" s="662"/>
      <c r="BR32" s="683">
        <v>98.4</v>
      </c>
      <c r="BS32" s="605"/>
      <c r="BT32" s="605"/>
      <c r="BU32" s="605"/>
      <c r="BV32" s="605"/>
      <c r="BW32" s="605"/>
      <c r="BX32" s="668">
        <v>93.5</v>
      </c>
      <c r="BY32" s="605"/>
      <c r="BZ32" s="605"/>
      <c r="CA32" s="605"/>
      <c r="CB32" s="662"/>
      <c r="CD32" s="694"/>
      <c r="CE32" s="695"/>
      <c r="CF32" s="657" t="s">
        <v>300</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2491661</v>
      </c>
      <c r="S33" s="621"/>
      <c r="T33" s="621"/>
      <c r="U33" s="621"/>
      <c r="V33" s="621"/>
      <c r="W33" s="621"/>
      <c r="X33" s="621"/>
      <c r="Y33" s="622"/>
      <c r="Z33" s="673">
        <v>6.1</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16747521</v>
      </c>
      <c r="CS33" s="639"/>
      <c r="CT33" s="639"/>
      <c r="CU33" s="639"/>
      <c r="CV33" s="639"/>
      <c r="CW33" s="639"/>
      <c r="CX33" s="639"/>
      <c r="CY33" s="640"/>
      <c r="CZ33" s="623">
        <v>44.1</v>
      </c>
      <c r="DA33" s="641"/>
      <c r="DB33" s="641"/>
      <c r="DC33" s="642"/>
      <c r="DD33" s="626">
        <v>13672209</v>
      </c>
      <c r="DE33" s="639"/>
      <c r="DF33" s="639"/>
      <c r="DG33" s="639"/>
      <c r="DH33" s="639"/>
      <c r="DI33" s="639"/>
      <c r="DJ33" s="639"/>
      <c r="DK33" s="640"/>
      <c r="DL33" s="626">
        <v>10249326</v>
      </c>
      <c r="DM33" s="639"/>
      <c r="DN33" s="639"/>
      <c r="DO33" s="639"/>
      <c r="DP33" s="639"/>
      <c r="DQ33" s="639"/>
      <c r="DR33" s="639"/>
      <c r="DS33" s="639"/>
      <c r="DT33" s="639"/>
      <c r="DU33" s="639"/>
      <c r="DV33" s="640"/>
      <c r="DW33" s="643">
        <v>41.1</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5548679</v>
      </c>
      <c r="CS34" s="621"/>
      <c r="CT34" s="621"/>
      <c r="CU34" s="621"/>
      <c r="CV34" s="621"/>
      <c r="CW34" s="621"/>
      <c r="CX34" s="621"/>
      <c r="CY34" s="622"/>
      <c r="CZ34" s="623">
        <v>14.6</v>
      </c>
      <c r="DA34" s="641"/>
      <c r="DB34" s="641"/>
      <c r="DC34" s="642"/>
      <c r="DD34" s="626">
        <v>4133364</v>
      </c>
      <c r="DE34" s="621"/>
      <c r="DF34" s="621"/>
      <c r="DG34" s="621"/>
      <c r="DH34" s="621"/>
      <c r="DI34" s="621"/>
      <c r="DJ34" s="621"/>
      <c r="DK34" s="622"/>
      <c r="DL34" s="626">
        <v>3766788</v>
      </c>
      <c r="DM34" s="621"/>
      <c r="DN34" s="621"/>
      <c r="DO34" s="621"/>
      <c r="DP34" s="621"/>
      <c r="DQ34" s="621"/>
      <c r="DR34" s="621"/>
      <c r="DS34" s="621"/>
      <c r="DT34" s="621"/>
      <c r="DU34" s="621"/>
      <c r="DV34" s="622"/>
      <c r="DW34" s="643">
        <v>15.1</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1242361</v>
      </c>
      <c r="S35" s="621"/>
      <c r="T35" s="621"/>
      <c r="U35" s="621"/>
      <c r="V35" s="621"/>
      <c r="W35" s="621"/>
      <c r="X35" s="621"/>
      <c r="Y35" s="622"/>
      <c r="Z35" s="673">
        <v>3.1</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7504865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583523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518264</v>
      </c>
      <c r="CS35" s="639"/>
      <c r="CT35" s="639"/>
      <c r="CU35" s="639"/>
      <c r="CV35" s="639"/>
      <c r="CW35" s="639"/>
      <c r="CX35" s="639"/>
      <c r="CY35" s="640"/>
      <c r="CZ35" s="623">
        <v>1.4</v>
      </c>
      <c r="DA35" s="641"/>
      <c r="DB35" s="641"/>
      <c r="DC35" s="642"/>
      <c r="DD35" s="626">
        <v>473091</v>
      </c>
      <c r="DE35" s="639"/>
      <c r="DF35" s="639"/>
      <c r="DG35" s="639"/>
      <c r="DH35" s="639"/>
      <c r="DI35" s="639"/>
      <c r="DJ35" s="639"/>
      <c r="DK35" s="640"/>
      <c r="DL35" s="626">
        <v>473091</v>
      </c>
      <c r="DM35" s="639"/>
      <c r="DN35" s="639"/>
      <c r="DO35" s="639"/>
      <c r="DP35" s="639"/>
      <c r="DQ35" s="639"/>
      <c r="DR35" s="639"/>
      <c r="DS35" s="639"/>
      <c r="DT35" s="639"/>
      <c r="DU35" s="639"/>
      <c r="DV35" s="640"/>
      <c r="DW35" s="643">
        <v>1.9</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40723398</v>
      </c>
      <c r="S36" s="661"/>
      <c r="T36" s="661"/>
      <c r="U36" s="661"/>
      <c r="V36" s="661"/>
      <c r="W36" s="661"/>
      <c r="X36" s="661"/>
      <c r="Y36" s="664"/>
      <c r="Z36" s="665">
        <v>100</v>
      </c>
      <c r="AA36" s="665"/>
      <c r="AB36" s="665"/>
      <c r="AC36" s="665"/>
      <c r="AD36" s="666">
        <v>23692224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2491509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505008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3427622</v>
      </c>
      <c r="CS36" s="621"/>
      <c r="CT36" s="621"/>
      <c r="CU36" s="621"/>
      <c r="CV36" s="621"/>
      <c r="CW36" s="621"/>
      <c r="CX36" s="621"/>
      <c r="CY36" s="622"/>
      <c r="CZ36" s="623">
        <v>9</v>
      </c>
      <c r="DA36" s="641"/>
      <c r="DB36" s="641"/>
      <c r="DC36" s="642"/>
      <c r="DD36" s="626">
        <v>2758218</v>
      </c>
      <c r="DE36" s="621"/>
      <c r="DF36" s="621"/>
      <c r="DG36" s="621"/>
      <c r="DH36" s="621"/>
      <c r="DI36" s="621"/>
      <c r="DJ36" s="621"/>
      <c r="DK36" s="622"/>
      <c r="DL36" s="626">
        <v>1490734</v>
      </c>
      <c r="DM36" s="621"/>
      <c r="DN36" s="621"/>
      <c r="DO36" s="621"/>
      <c r="DP36" s="621"/>
      <c r="DQ36" s="621"/>
      <c r="DR36" s="621"/>
      <c r="DS36" s="621"/>
      <c r="DT36" s="621"/>
      <c r="DU36" s="621"/>
      <c r="DV36" s="622"/>
      <c r="DW36" s="643">
        <v>6</v>
      </c>
      <c r="DX36" s="644"/>
      <c r="DY36" s="644"/>
      <c r="DZ36" s="644"/>
      <c r="EA36" s="644"/>
      <c r="EB36" s="644"/>
      <c r="EC36" s="645"/>
    </row>
    <row r="37" spans="2:133" ht="11.25" customHeight="1">
      <c r="AQ37" s="646" t="s">
        <v>315</v>
      </c>
      <c r="AR37" s="647"/>
      <c r="AS37" s="647"/>
      <c r="AT37" s="647"/>
      <c r="AU37" s="647"/>
      <c r="AV37" s="647"/>
      <c r="AW37" s="647"/>
      <c r="AX37" s="647"/>
      <c r="AY37" s="648"/>
      <c r="AZ37" s="620">
        <v>1953258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10267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4549</v>
      </c>
      <c r="CS37" s="639"/>
      <c r="CT37" s="639"/>
      <c r="CU37" s="639"/>
      <c r="CV37" s="639"/>
      <c r="CW37" s="639"/>
      <c r="CX37" s="639"/>
      <c r="CY37" s="640"/>
      <c r="CZ37" s="623">
        <v>0</v>
      </c>
      <c r="DA37" s="641"/>
      <c r="DB37" s="641"/>
      <c r="DC37" s="642"/>
      <c r="DD37" s="626">
        <v>4549</v>
      </c>
      <c r="DE37" s="639"/>
      <c r="DF37" s="639"/>
      <c r="DG37" s="639"/>
      <c r="DH37" s="639"/>
      <c r="DI37" s="639"/>
      <c r="DJ37" s="639"/>
      <c r="DK37" s="640"/>
      <c r="DL37" s="626">
        <v>4549</v>
      </c>
      <c r="DM37" s="639"/>
      <c r="DN37" s="639"/>
      <c r="DO37" s="639"/>
      <c r="DP37" s="639"/>
      <c r="DQ37" s="639"/>
      <c r="DR37" s="639"/>
      <c r="DS37" s="639"/>
      <c r="DT37" s="639"/>
      <c r="DU37" s="639"/>
      <c r="DV37" s="640"/>
      <c r="DW37" s="643">
        <v>0</v>
      </c>
      <c r="DX37" s="644"/>
      <c r="DY37" s="644"/>
      <c r="DZ37" s="644"/>
      <c r="EA37" s="644"/>
      <c r="EB37" s="644"/>
      <c r="EC37" s="645"/>
    </row>
    <row r="38" spans="2:133" ht="11.25" customHeight="1">
      <c r="AQ38" s="646" t="s">
        <v>318</v>
      </c>
      <c r="AR38" s="647"/>
      <c r="AS38" s="647"/>
      <c r="AT38" s="647"/>
      <c r="AU38" s="647"/>
      <c r="AV38" s="647"/>
      <c r="AW38" s="647"/>
      <c r="AX38" s="647"/>
      <c r="AY38" s="648"/>
      <c r="AZ38" s="620">
        <v>141504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16861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5484751</v>
      </c>
      <c r="CS38" s="621"/>
      <c r="CT38" s="621"/>
      <c r="CU38" s="621"/>
      <c r="CV38" s="621"/>
      <c r="CW38" s="621"/>
      <c r="CX38" s="621"/>
      <c r="CY38" s="622"/>
      <c r="CZ38" s="623">
        <v>14.4</v>
      </c>
      <c r="DA38" s="641"/>
      <c r="DB38" s="641"/>
      <c r="DC38" s="642"/>
      <c r="DD38" s="626">
        <v>4887266</v>
      </c>
      <c r="DE38" s="621"/>
      <c r="DF38" s="621"/>
      <c r="DG38" s="621"/>
      <c r="DH38" s="621"/>
      <c r="DI38" s="621"/>
      <c r="DJ38" s="621"/>
      <c r="DK38" s="622"/>
      <c r="DL38" s="626">
        <v>4488184</v>
      </c>
      <c r="DM38" s="621"/>
      <c r="DN38" s="621"/>
      <c r="DO38" s="621"/>
      <c r="DP38" s="621"/>
      <c r="DQ38" s="621"/>
      <c r="DR38" s="621"/>
      <c r="DS38" s="621"/>
      <c r="DT38" s="621"/>
      <c r="DU38" s="621"/>
      <c r="DV38" s="622"/>
      <c r="DW38" s="643">
        <v>18</v>
      </c>
      <c r="DX38" s="644"/>
      <c r="DY38" s="644"/>
      <c r="DZ38" s="644"/>
      <c r="EA38" s="644"/>
      <c r="EB38" s="644"/>
      <c r="EC38" s="645"/>
    </row>
    <row r="39" spans="2:133" ht="11.25" customHeight="1">
      <c r="AQ39" s="646" t="s">
        <v>321</v>
      </c>
      <c r="AR39" s="647"/>
      <c r="AS39" s="647"/>
      <c r="AT39" s="647"/>
      <c r="AU39" s="647"/>
      <c r="AV39" s="647"/>
      <c r="AW39" s="647"/>
      <c r="AX39" s="647"/>
      <c r="AY39" s="648"/>
      <c r="AZ39" s="620">
        <v>3000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108</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870133</v>
      </c>
      <c r="CS39" s="639"/>
      <c r="CT39" s="639"/>
      <c r="CU39" s="639"/>
      <c r="CV39" s="639"/>
      <c r="CW39" s="639"/>
      <c r="CX39" s="639"/>
      <c r="CY39" s="640"/>
      <c r="CZ39" s="623">
        <v>2.2999999999999998</v>
      </c>
      <c r="DA39" s="641"/>
      <c r="DB39" s="641"/>
      <c r="DC39" s="642"/>
      <c r="DD39" s="626">
        <v>823389</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668485</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898072</v>
      </c>
      <c r="CS40" s="621"/>
      <c r="CT40" s="621"/>
      <c r="CU40" s="621"/>
      <c r="CV40" s="621"/>
      <c r="CW40" s="621"/>
      <c r="CX40" s="621"/>
      <c r="CY40" s="622"/>
      <c r="CZ40" s="623">
        <v>2.4</v>
      </c>
      <c r="DA40" s="641"/>
      <c r="DB40" s="641"/>
      <c r="DC40" s="642"/>
      <c r="DD40" s="626">
        <v>596881</v>
      </c>
      <c r="DE40" s="621"/>
      <c r="DF40" s="621"/>
      <c r="DG40" s="621"/>
      <c r="DH40" s="621"/>
      <c r="DI40" s="621"/>
      <c r="DJ40" s="621"/>
      <c r="DK40" s="622"/>
      <c r="DL40" s="626">
        <v>30529</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2247109</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4875069</v>
      </c>
      <c r="CS42" s="621"/>
      <c r="CT42" s="621"/>
      <c r="CU42" s="621"/>
      <c r="CV42" s="621"/>
      <c r="CW42" s="621"/>
      <c r="CX42" s="621"/>
      <c r="CY42" s="622"/>
      <c r="CZ42" s="623">
        <v>12.8</v>
      </c>
      <c r="DA42" s="624"/>
      <c r="DB42" s="624"/>
      <c r="DC42" s="625"/>
      <c r="DD42" s="626">
        <v>2207576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117434</v>
      </c>
      <c r="CS43" s="639"/>
      <c r="CT43" s="639"/>
      <c r="CU43" s="639"/>
      <c r="CV43" s="639"/>
      <c r="CW43" s="639"/>
      <c r="CX43" s="639"/>
      <c r="CY43" s="640"/>
      <c r="CZ43" s="623">
        <v>0.3</v>
      </c>
      <c r="DA43" s="641"/>
      <c r="DB43" s="641"/>
      <c r="DC43" s="642"/>
      <c r="DD43" s="626">
        <v>117434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4805617</v>
      </c>
      <c r="CS44" s="621"/>
      <c r="CT44" s="621"/>
      <c r="CU44" s="621"/>
      <c r="CV44" s="621"/>
      <c r="CW44" s="621"/>
      <c r="CX44" s="621"/>
      <c r="CY44" s="622"/>
      <c r="CZ44" s="623">
        <v>12.6</v>
      </c>
      <c r="DA44" s="624"/>
      <c r="DB44" s="624"/>
      <c r="DC44" s="625"/>
      <c r="DD44" s="626">
        <v>2157080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1998373</v>
      </c>
      <c r="CS45" s="639"/>
      <c r="CT45" s="639"/>
      <c r="CU45" s="639"/>
      <c r="CV45" s="639"/>
      <c r="CW45" s="639"/>
      <c r="CX45" s="639"/>
      <c r="CY45" s="640"/>
      <c r="CZ45" s="623">
        <v>5.3</v>
      </c>
      <c r="DA45" s="641"/>
      <c r="DB45" s="641"/>
      <c r="DC45" s="642"/>
      <c r="DD45" s="626">
        <v>260684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2635840</v>
      </c>
      <c r="CS46" s="621"/>
      <c r="CT46" s="621"/>
      <c r="CU46" s="621"/>
      <c r="CV46" s="621"/>
      <c r="CW46" s="621"/>
      <c r="CX46" s="621"/>
      <c r="CY46" s="622"/>
      <c r="CZ46" s="623">
        <v>6.9</v>
      </c>
      <c r="DA46" s="624"/>
      <c r="DB46" s="624"/>
      <c r="DC46" s="625"/>
      <c r="DD46" s="626">
        <v>1771590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69452</v>
      </c>
      <c r="CS47" s="639"/>
      <c r="CT47" s="639"/>
      <c r="CU47" s="639"/>
      <c r="CV47" s="639"/>
      <c r="CW47" s="639"/>
      <c r="CX47" s="639"/>
      <c r="CY47" s="640"/>
      <c r="CZ47" s="623">
        <v>0.2</v>
      </c>
      <c r="DA47" s="641"/>
      <c r="DB47" s="641"/>
      <c r="DC47" s="642"/>
      <c r="DD47" s="626">
        <v>50496</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38017277</v>
      </c>
      <c r="CS49" s="605"/>
      <c r="CT49" s="605"/>
      <c r="CU49" s="605"/>
      <c r="CV49" s="605"/>
      <c r="CW49" s="605"/>
      <c r="CX49" s="605"/>
      <c r="CY49" s="606"/>
      <c r="CZ49" s="607">
        <v>100</v>
      </c>
      <c r="DA49" s="608"/>
      <c r="DB49" s="608"/>
      <c r="DC49" s="609"/>
      <c r="DD49" s="610">
        <v>28106566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40732</v>
      </c>
      <c r="R7" s="1134"/>
      <c r="S7" s="1134"/>
      <c r="T7" s="1134"/>
      <c r="U7" s="1134"/>
      <c r="V7" s="1134">
        <v>38026</v>
      </c>
      <c r="W7" s="1134"/>
      <c r="X7" s="1134"/>
      <c r="Y7" s="1134"/>
      <c r="Z7" s="1134"/>
      <c r="AA7" s="1134">
        <v>2706</v>
      </c>
      <c r="AB7" s="1134"/>
      <c r="AC7" s="1134"/>
      <c r="AD7" s="1134"/>
      <c r="AE7" s="1135"/>
      <c r="AF7" s="1136">
        <v>2204</v>
      </c>
      <c r="AG7" s="1137"/>
      <c r="AH7" s="1137"/>
      <c r="AI7" s="1137"/>
      <c r="AJ7" s="1138"/>
      <c r="AK7" s="1120">
        <v>2947</v>
      </c>
      <c r="AL7" s="1121"/>
      <c r="AM7" s="1121"/>
      <c r="AN7" s="1121"/>
      <c r="AO7" s="1121"/>
      <c r="AP7" s="1121">
        <v>35110</v>
      </c>
      <c r="AQ7" s="1121"/>
      <c r="AR7" s="1121"/>
      <c r="AS7" s="1121"/>
      <c r="AT7" s="1121"/>
      <c r="AU7" s="1122" t="s">
        <v>560</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561</v>
      </c>
      <c r="BS7" s="1124" t="s">
        <v>545</v>
      </c>
      <c r="BT7" s="1125"/>
      <c r="BU7" s="1125"/>
      <c r="BV7" s="1125"/>
      <c r="BW7" s="1125"/>
      <c r="BX7" s="1125"/>
      <c r="BY7" s="1125"/>
      <c r="BZ7" s="1125"/>
      <c r="CA7" s="1125"/>
      <c r="CB7" s="1125"/>
      <c r="CC7" s="1125"/>
      <c r="CD7" s="1125"/>
      <c r="CE7" s="1125"/>
      <c r="CF7" s="1125"/>
      <c r="CG7" s="1126"/>
      <c r="CH7" s="1117">
        <v>-15</v>
      </c>
      <c r="CI7" s="1118"/>
      <c r="CJ7" s="1118"/>
      <c r="CK7" s="1118"/>
      <c r="CL7" s="1119"/>
      <c r="CM7" s="1117">
        <v>117</v>
      </c>
      <c r="CN7" s="1118"/>
      <c r="CO7" s="1118"/>
      <c r="CP7" s="1118"/>
      <c r="CQ7" s="1119"/>
      <c r="CR7" s="1117">
        <v>5</v>
      </c>
      <c r="CS7" s="1118"/>
      <c r="CT7" s="1118"/>
      <c r="CU7" s="1118"/>
      <c r="CV7" s="1119"/>
      <c r="CW7" s="1117" t="s">
        <v>554</v>
      </c>
      <c r="CX7" s="1118"/>
      <c r="CY7" s="1118"/>
      <c r="CZ7" s="1118"/>
      <c r="DA7" s="1119"/>
      <c r="DB7" s="1117" t="s">
        <v>554</v>
      </c>
      <c r="DC7" s="1118"/>
      <c r="DD7" s="1118"/>
      <c r="DE7" s="1118"/>
      <c r="DF7" s="1119"/>
      <c r="DG7" s="1117">
        <v>391</v>
      </c>
      <c r="DH7" s="1118"/>
      <c r="DI7" s="1118"/>
      <c r="DJ7" s="1118"/>
      <c r="DK7" s="1119"/>
      <c r="DL7" s="1117" t="s">
        <v>554</v>
      </c>
      <c r="DM7" s="1118"/>
      <c r="DN7" s="1118"/>
      <c r="DO7" s="1118"/>
      <c r="DP7" s="1119"/>
      <c r="DQ7" s="1117">
        <v>59</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4</v>
      </c>
      <c r="CI8" s="1019"/>
      <c r="CJ8" s="1019"/>
      <c r="CK8" s="1019"/>
      <c r="CL8" s="1020"/>
      <c r="CM8" s="1018">
        <v>19</v>
      </c>
      <c r="CN8" s="1019"/>
      <c r="CO8" s="1019"/>
      <c r="CP8" s="1019"/>
      <c r="CQ8" s="1020"/>
      <c r="CR8" s="1018">
        <v>30</v>
      </c>
      <c r="CS8" s="1019"/>
      <c r="CT8" s="1019"/>
      <c r="CU8" s="1019"/>
      <c r="CV8" s="1020"/>
      <c r="CW8" s="1018" t="s">
        <v>554</v>
      </c>
      <c r="CX8" s="1019"/>
      <c r="CY8" s="1019"/>
      <c r="CZ8" s="1019"/>
      <c r="DA8" s="1020"/>
      <c r="DB8" s="1018" t="s">
        <v>554</v>
      </c>
      <c r="DC8" s="1019"/>
      <c r="DD8" s="1019"/>
      <c r="DE8" s="1019"/>
      <c r="DF8" s="1020"/>
      <c r="DG8" s="1018" t="s">
        <v>554</v>
      </c>
      <c r="DH8" s="1019"/>
      <c r="DI8" s="1019"/>
      <c r="DJ8" s="1019"/>
      <c r="DK8" s="1020"/>
      <c r="DL8" s="1018" t="s">
        <v>554</v>
      </c>
      <c r="DM8" s="1019"/>
      <c r="DN8" s="1019"/>
      <c r="DO8" s="1019"/>
      <c r="DP8" s="1020"/>
      <c r="DQ8" s="1018" t="s">
        <v>554</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547</v>
      </c>
      <c r="BT9" s="1044"/>
      <c r="BU9" s="1044"/>
      <c r="BV9" s="1044"/>
      <c r="BW9" s="1044"/>
      <c r="BX9" s="1044"/>
      <c r="BY9" s="1044"/>
      <c r="BZ9" s="1044"/>
      <c r="CA9" s="1044"/>
      <c r="CB9" s="1044"/>
      <c r="CC9" s="1044"/>
      <c r="CD9" s="1044"/>
      <c r="CE9" s="1044"/>
      <c r="CF9" s="1044"/>
      <c r="CG9" s="1045"/>
      <c r="CH9" s="1018">
        <v>3</v>
      </c>
      <c r="CI9" s="1019"/>
      <c r="CJ9" s="1019"/>
      <c r="CK9" s="1019"/>
      <c r="CL9" s="1020"/>
      <c r="CM9" s="1018">
        <v>80</v>
      </c>
      <c r="CN9" s="1019"/>
      <c r="CO9" s="1019"/>
      <c r="CP9" s="1019"/>
      <c r="CQ9" s="1020"/>
      <c r="CR9" s="1018">
        <v>10</v>
      </c>
      <c r="CS9" s="1019"/>
      <c r="CT9" s="1019"/>
      <c r="CU9" s="1019"/>
      <c r="CV9" s="1020"/>
      <c r="CW9" s="1018" t="s">
        <v>554</v>
      </c>
      <c r="CX9" s="1019"/>
      <c r="CY9" s="1019"/>
      <c r="CZ9" s="1019"/>
      <c r="DA9" s="1020"/>
      <c r="DB9" s="1018" t="s">
        <v>554</v>
      </c>
      <c r="DC9" s="1019"/>
      <c r="DD9" s="1019"/>
      <c r="DE9" s="1019"/>
      <c r="DF9" s="1020"/>
      <c r="DG9" s="1018" t="s">
        <v>554</v>
      </c>
      <c r="DH9" s="1019"/>
      <c r="DI9" s="1019"/>
      <c r="DJ9" s="1019"/>
      <c r="DK9" s="1020"/>
      <c r="DL9" s="1018" t="s">
        <v>554</v>
      </c>
      <c r="DM9" s="1019"/>
      <c r="DN9" s="1019"/>
      <c r="DO9" s="1019"/>
      <c r="DP9" s="1020"/>
      <c r="DQ9" s="1018" t="s">
        <v>554</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548</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9</v>
      </c>
      <c r="CN10" s="1019"/>
      <c r="CO10" s="1019"/>
      <c r="CP10" s="1019"/>
      <c r="CQ10" s="1020"/>
      <c r="CR10" s="1018">
        <v>5</v>
      </c>
      <c r="CS10" s="1019"/>
      <c r="CT10" s="1019"/>
      <c r="CU10" s="1019"/>
      <c r="CV10" s="1020"/>
      <c r="CW10" s="1018" t="s">
        <v>554</v>
      </c>
      <c r="CX10" s="1019"/>
      <c r="CY10" s="1019"/>
      <c r="CZ10" s="1019"/>
      <c r="DA10" s="1020"/>
      <c r="DB10" s="1018" t="s">
        <v>554</v>
      </c>
      <c r="DC10" s="1019"/>
      <c r="DD10" s="1019"/>
      <c r="DE10" s="1019"/>
      <c r="DF10" s="1020"/>
      <c r="DG10" s="1018" t="s">
        <v>554</v>
      </c>
      <c r="DH10" s="1019"/>
      <c r="DI10" s="1019"/>
      <c r="DJ10" s="1019"/>
      <c r="DK10" s="1020"/>
      <c r="DL10" s="1018" t="s">
        <v>554</v>
      </c>
      <c r="DM10" s="1019"/>
      <c r="DN10" s="1019"/>
      <c r="DO10" s="1019"/>
      <c r="DP10" s="1020"/>
      <c r="DQ10" s="1018" t="s">
        <v>554</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549</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3</v>
      </c>
      <c r="CN11" s="1019"/>
      <c r="CO11" s="1019"/>
      <c r="CP11" s="1019"/>
      <c r="CQ11" s="1020"/>
      <c r="CR11" s="1018">
        <v>10</v>
      </c>
      <c r="CS11" s="1019"/>
      <c r="CT11" s="1019"/>
      <c r="CU11" s="1019"/>
      <c r="CV11" s="1020"/>
      <c r="CW11" s="1018" t="s">
        <v>554</v>
      </c>
      <c r="CX11" s="1019"/>
      <c r="CY11" s="1019"/>
      <c r="CZ11" s="1019"/>
      <c r="DA11" s="1020"/>
      <c r="DB11" s="1018" t="s">
        <v>554</v>
      </c>
      <c r="DC11" s="1019"/>
      <c r="DD11" s="1019"/>
      <c r="DE11" s="1019"/>
      <c r="DF11" s="1020"/>
      <c r="DG11" s="1018" t="s">
        <v>554</v>
      </c>
      <c r="DH11" s="1019"/>
      <c r="DI11" s="1019"/>
      <c r="DJ11" s="1019"/>
      <c r="DK11" s="1020"/>
      <c r="DL11" s="1018" t="s">
        <v>554</v>
      </c>
      <c r="DM11" s="1019"/>
      <c r="DN11" s="1019"/>
      <c r="DO11" s="1019"/>
      <c r="DP11" s="1020"/>
      <c r="DQ11" s="1018" t="s">
        <v>554</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550</v>
      </c>
      <c r="BT12" s="1044"/>
      <c r="BU12" s="1044"/>
      <c r="BV12" s="1044"/>
      <c r="BW12" s="1044"/>
      <c r="BX12" s="1044"/>
      <c r="BY12" s="1044"/>
      <c r="BZ12" s="1044"/>
      <c r="CA12" s="1044"/>
      <c r="CB12" s="1044"/>
      <c r="CC12" s="1044"/>
      <c r="CD12" s="1044"/>
      <c r="CE12" s="1044"/>
      <c r="CF12" s="1044"/>
      <c r="CG12" s="1045"/>
      <c r="CH12" s="1018">
        <v>6</v>
      </c>
      <c r="CI12" s="1019"/>
      <c r="CJ12" s="1019"/>
      <c r="CK12" s="1019"/>
      <c r="CL12" s="1020"/>
      <c r="CM12" s="1018">
        <v>112</v>
      </c>
      <c r="CN12" s="1019"/>
      <c r="CO12" s="1019"/>
      <c r="CP12" s="1019"/>
      <c r="CQ12" s="1020"/>
      <c r="CR12" s="1018">
        <v>24</v>
      </c>
      <c r="CS12" s="1019"/>
      <c r="CT12" s="1019"/>
      <c r="CU12" s="1019"/>
      <c r="CV12" s="1020"/>
      <c r="CW12" s="1018" t="s">
        <v>554</v>
      </c>
      <c r="CX12" s="1019"/>
      <c r="CY12" s="1019"/>
      <c r="CZ12" s="1019"/>
      <c r="DA12" s="1020"/>
      <c r="DB12" s="1018" t="s">
        <v>554</v>
      </c>
      <c r="DC12" s="1019"/>
      <c r="DD12" s="1019"/>
      <c r="DE12" s="1019"/>
      <c r="DF12" s="1020"/>
      <c r="DG12" s="1018" t="s">
        <v>554</v>
      </c>
      <c r="DH12" s="1019"/>
      <c r="DI12" s="1019"/>
      <c r="DJ12" s="1019"/>
      <c r="DK12" s="1020"/>
      <c r="DL12" s="1018" t="s">
        <v>554</v>
      </c>
      <c r="DM12" s="1019"/>
      <c r="DN12" s="1019"/>
      <c r="DO12" s="1019"/>
      <c r="DP12" s="1020"/>
      <c r="DQ12" s="1018" t="s">
        <v>554</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551</v>
      </c>
      <c r="BT13" s="1044"/>
      <c r="BU13" s="1044"/>
      <c r="BV13" s="1044"/>
      <c r="BW13" s="1044"/>
      <c r="BX13" s="1044"/>
      <c r="BY13" s="1044"/>
      <c r="BZ13" s="1044"/>
      <c r="CA13" s="1044"/>
      <c r="CB13" s="1044"/>
      <c r="CC13" s="1044"/>
      <c r="CD13" s="1044"/>
      <c r="CE13" s="1044"/>
      <c r="CF13" s="1044"/>
      <c r="CG13" s="1045"/>
      <c r="CH13" s="1018">
        <v>-7</v>
      </c>
      <c r="CI13" s="1019"/>
      <c r="CJ13" s="1019"/>
      <c r="CK13" s="1019"/>
      <c r="CL13" s="1020"/>
      <c r="CM13" s="1018">
        <v>112</v>
      </c>
      <c r="CN13" s="1019"/>
      <c r="CO13" s="1019"/>
      <c r="CP13" s="1019"/>
      <c r="CQ13" s="1020"/>
      <c r="CR13" s="1018">
        <v>5</v>
      </c>
      <c r="CS13" s="1019"/>
      <c r="CT13" s="1019"/>
      <c r="CU13" s="1019"/>
      <c r="CV13" s="1020"/>
      <c r="CW13" s="1018">
        <v>18</v>
      </c>
      <c r="CX13" s="1019"/>
      <c r="CY13" s="1019"/>
      <c r="CZ13" s="1019"/>
      <c r="DA13" s="1020"/>
      <c r="DB13" s="1018" t="s">
        <v>554</v>
      </c>
      <c r="DC13" s="1019"/>
      <c r="DD13" s="1019"/>
      <c r="DE13" s="1019"/>
      <c r="DF13" s="1020"/>
      <c r="DG13" s="1018" t="s">
        <v>554</v>
      </c>
      <c r="DH13" s="1019"/>
      <c r="DI13" s="1019"/>
      <c r="DJ13" s="1019"/>
      <c r="DK13" s="1020"/>
      <c r="DL13" s="1018" t="s">
        <v>554</v>
      </c>
      <c r="DM13" s="1019"/>
      <c r="DN13" s="1019"/>
      <c r="DO13" s="1019"/>
      <c r="DP13" s="1020"/>
      <c r="DQ13" s="1018" t="s">
        <v>554</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552</v>
      </c>
      <c r="BT14" s="1044"/>
      <c r="BU14" s="1044"/>
      <c r="BV14" s="1044"/>
      <c r="BW14" s="1044"/>
      <c r="BX14" s="1044"/>
      <c r="BY14" s="1044"/>
      <c r="BZ14" s="1044"/>
      <c r="CA14" s="1044"/>
      <c r="CB14" s="1044"/>
      <c r="CC14" s="1044"/>
      <c r="CD14" s="1044"/>
      <c r="CE14" s="1044"/>
      <c r="CF14" s="1044"/>
      <c r="CG14" s="1045"/>
      <c r="CH14" s="1018">
        <v>0</v>
      </c>
      <c r="CI14" s="1019"/>
      <c r="CJ14" s="1019"/>
      <c r="CK14" s="1019"/>
      <c r="CL14" s="1020"/>
      <c r="CM14" s="1018">
        <v>232</v>
      </c>
      <c r="CN14" s="1019"/>
      <c r="CO14" s="1019"/>
      <c r="CP14" s="1019"/>
      <c r="CQ14" s="1020"/>
      <c r="CR14" s="1018">
        <v>100</v>
      </c>
      <c r="CS14" s="1019"/>
      <c r="CT14" s="1019"/>
      <c r="CU14" s="1019"/>
      <c r="CV14" s="1020"/>
      <c r="CW14" s="1018" t="s">
        <v>554</v>
      </c>
      <c r="CX14" s="1019"/>
      <c r="CY14" s="1019"/>
      <c r="CZ14" s="1019"/>
      <c r="DA14" s="1020"/>
      <c r="DB14" s="1018" t="s">
        <v>554</v>
      </c>
      <c r="DC14" s="1019"/>
      <c r="DD14" s="1019"/>
      <c r="DE14" s="1019"/>
      <c r="DF14" s="1020"/>
      <c r="DG14" s="1018" t="s">
        <v>554</v>
      </c>
      <c r="DH14" s="1019"/>
      <c r="DI14" s="1019"/>
      <c r="DJ14" s="1019"/>
      <c r="DK14" s="1020"/>
      <c r="DL14" s="1018" t="s">
        <v>554</v>
      </c>
      <c r="DM14" s="1019"/>
      <c r="DN14" s="1019"/>
      <c r="DO14" s="1019"/>
      <c r="DP14" s="1020"/>
      <c r="DQ14" s="1018" t="s">
        <v>554</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553</v>
      </c>
      <c r="BT15" s="1044"/>
      <c r="BU15" s="1044"/>
      <c r="BV15" s="1044"/>
      <c r="BW15" s="1044"/>
      <c r="BX15" s="1044"/>
      <c r="BY15" s="1044"/>
      <c r="BZ15" s="1044"/>
      <c r="CA15" s="1044"/>
      <c r="CB15" s="1044"/>
      <c r="CC15" s="1044"/>
      <c r="CD15" s="1044"/>
      <c r="CE15" s="1044"/>
      <c r="CF15" s="1044"/>
      <c r="CG15" s="1045"/>
      <c r="CH15" s="1018">
        <v>-58</v>
      </c>
      <c r="CI15" s="1019"/>
      <c r="CJ15" s="1019"/>
      <c r="CK15" s="1019"/>
      <c r="CL15" s="1020"/>
      <c r="CM15" s="1018">
        <v>182</v>
      </c>
      <c r="CN15" s="1019"/>
      <c r="CO15" s="1019"/>
      <c r="CP15" s="1019"/>
      <c r="CQ15" s="1020"/>
      <c r="CR15" s="1018">
        <v>10</v>
      </c>
      <c r="CS15" s="1019"/>
      <c r="CT15" s="1019"/>
      <c r="CU15" s="1019"/>
      <c r="CV15" s="1020"/>
      <c r="CW15" s="1018">
        <v>8</v>
      </c>
      <c r="CX15" s="1019"/>
      <c r="CY15" s="1019"/>
      <c r="CZ15" s="1019"/>
      <c r="DA15" s="1020"/>
      <c r="DB15" s="1018" t="s">
        <v>554</v>
      </c>
      <c r="DC15" s="1019"/>
      <c r="DD15" s="1019"/>
      <c r="DE15" s="1019"/>
      <c r="DF15" s="1020"/>
      <c r="DG15" s="1018" t="s">
        <v>554</v>
      </c>
      <c r="DH15" s="1019"/>
      <c r="DI15" s="1019"/>
      <c r="DJ15" s="1019"/>
      <c r="DK15" s="1020"/>
      <c r="DL15" s="1018" t="s">
        <v>554</v>
      </c>
      <c r="DM15" s="1019"/>
      <c r="DN15" s="1019"/>
      <c r="DO15" s="1019"/>
      <c r="DP15" s="1020"/>
      <c r="DQ15" s="1018" t="s">
        <v>554</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40732</v>
      </c>
      <c r="R23" s="1098"/>
      <c r="S23" s="1098"/>
      <c r="T23" s="1098"/>
      <c r="U23" s="1098"/>
      <c r="V23" s="1098">
        <v>38026</v>
      </c>
      <c r="W23" s="1098"/>
      <c r="X23" s="1098"/>
      <c r="Y23" s="1098"/>
      <c r="Z23" s="1098"/>
      <c r="AA23" s="1098">
        <v>2706</v>
      </c>
      <c r="AB23" s="1098"/>
      <c r="AC23" s="1098"/>
      <c r="AD23" s="1098"/>
      <c r="AE23" s="1099"/>
      <c r="AF23" s="1100">
        <v>2204</v>
      </c>
      <c r="AG23" s="1098"/>
      <c r="AH23" s="1098"/>
      <c r="AI23" s="1098"/>
      <c r="AJ23" s="1101"/>
      <c r="AK23" s="1102"/>
      <c r="AL23" s="1103"/>
      <c r="AM23" s="1103"/>
      <c r="AN23" s="1103"/>
      <c r="AO23" s="1103"/>
      <c r="AP23" s="1098">
        <v>35110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9060</v>
      </c>
      <c r="R28" s="1083"/>
      <c r="S28" s="1083"/>
      <c r="T28" s="1083"/>
      <c r="U28" s="1083"/>
      <c r="V28" s="1083">
        <v>8477</v>
      </c>
      <c r="W28" s="1083"/>
      <c r="X28" s="1083"/>
      <c r="Y28" s="1083"/>
      <c r="Z28" s="1083"/>
      <c r="AA28" s="1083">
        <v>584</v>
      </c>
      <c r="AB28" s="1083"/>
      <c r="AC28" s="1083"/>
      <c r="AD28" s="1083"/>
      <c r="AE28" s="1084"/>
      <c r="AF28" s="1085">
        <v>584</v>
      </c>
      <c r="AG28" s="1083"/>
      <c r="AH28" s="1083"/>
      <c r="AI28" s="1083"/>
      <c r="AJ28" s="1086"/>
      <c r="AK28" s="1087">
        <v>589</v>
      </c>
      <c r="AL28" s="1075"/>
      <c r="AM28" s="1075"/>
      <c r="AN28" s="1075"/>
      <c r="AO28" s="1075"/>
      <c r="AP28" s="1075" t="s">
        <v>543</v>
      </c>
      <c r="AQ28" s="1075"/>
      <c r="AR28" s="1075"/>
      <c r="AS28" s="1075"/>
      <c r="AT28" s="1075"/>
      <c r="AU28" s="1075" t="s">
        <v>543</v>
      </c>
      <c r="AV28" s="1075"/>
      <c r="AW28" s="1075"/>
      <c r="AX28" s="1075"/>
      <c r="AY28" s="1075"/>
      <c r="AZ28" s="1076" t="s">
        <v>543</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335</v>
      </c>
      <c r="R29" s="1073"/>
      <c r="S29" s="1073"/>
      <c r="T29" s="1073"/>
      <c r="U29" s="1073"/>
      <c r="V29" s="1073">
        <v>272</v>
      </c>
      <c r="W29" s="1073"/>
      <c r="X29" s="1073"/>
      <c r="Y29" s="1073"/>
      <c r="Z29" s="1073"/>
      <c r="AA29" s="1073">
        <v>63</v>
      </c>
      <c r="AB29" s="1073"/>
      <c r="AC29" s="1073"/>
      <c r="AD29" s="1073"/>
      <c r="AE29" s="1074"/>
      <c r="AF29" s="1048">
        <v>63</v>
      </c>
      <c r="AG29" s="1049"/>
      <c r="AH29" s="1049"/>
      <c r="AI29" s="1049"/>
      <c r="AJ29" s="1050"/>
      <c r="AK29" s="1009">
        <v>79</v>
      </c>
      <c r="AL29" s="1000"/>
      <c r="AM29" s="1000"/>
      <c r="AN29" s="1000"/>
      <c r="AO29" s="1000"/>
      <c r="AP29" s="1000">
        <v>107</v>
      </c>
      <c r="AQ29" s="1000"/>
      <c r="AR29" s="1000"/>
      <c r="AS29" s="1000"/>
      <c r="AT29" s="1000"/>
      <c r="AU29" s="1000">
        <v>26</v>
      </c>
      <c r="AV29" s="1000"/>
      <c r="AW29" s="1000"/>
      <c r="AX29" s="1000"/>
      <c r="AY29" s="1000"/>
      <c r="AZ29" s="1071" t="s">
        <v>543</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7880</v>
      </c>
      <c r="R30" s="1073"/>
      <c r="S30" s="1073"/>
      <c r="T30" s="1073"/>
      <c r="U30" s="1073"/>
      <c r="V30" s="1073">
        <v>7565</v>
      </c>
      <c r="W30" s="1073"/>
      <c r="X30" s="1073"/>
      <c r="Y30" s="1073"/>
      <c r="Z30" s="1073"/>
      <c r="AA30" s="1073">
        <v>315</v>
      </c>
      <c r="AB30" s="1073"/>
      <c r="AC30" s="1073"/>
      <c r="AD30" s="1073"/>
      <c r="AE30" s="1074"/>
      <c r="AF30" s="1048">
        <v>315</v>
      </c>
      <c r="AG30" s="1049"/>
      <c r="AH30" s="1049"/>
      <c r="AI30" s="1049"/>
      <c r="AJ30" s="1050"/>
      <c r="AK30" s="1009">
        <v>1171</v>
      </c>
      <c r="AL30" s="1000"/>
      <c r="AM30" s="1000"/>
      <c r="AN30" s="1000"/>
      <c r="AO30" s="1000"/>
      <c r="AP30" s="1000" t="s">
        <v>543</v>
      </c>
      <c r="AQ30" s="1000"/>
      <c r="AR30" s="1000"/>
      <c r="AS30" s="1000"/>
      <c r="AT30" s="1000"/>
      <c r="AU30" s="1000" t="s">
        <v>543</v>
      </c>
      <c r="AV30" s="1000"/>
      <c r="AW30" s="1000"/>
      <c r="AX30" s="1000"/>
      <c r="AY30" s="1000"/>
      <c r="AZ30" s="1071" t="s">
        <v>543</v>
      </c>
      <c r="BA30" s="1071"/>
      <c r="BB30" s="1071"/>
      <c r="BC30" s="1071"/>
      <c r="BD30" s="1071"/>
      <c r="BE30" s="1061" t="s">
        <v>544</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970</v>
      </c>
      <c r="R31" s="1073"/>
      <c r="S31" s="1073"/>
      <c r="T31" s="1073"/>
      <c r="U31" s="1073"/>
      <c r="V31" s="1073">
        <v>959</v>
      </c>
      <c r="W31" s="1073"/>
      <c r="X31" s="1073"/>
      <c r="Y31" s="1073"/>
      <c r="Z31" s="1073"/>
      <c r="AA31" s="1073">
        <v>11</v>
      </c>
      <c r="AB31" s="1073"/>
      <c r="AC31" s="1073"/>
      <c r="AD31" s="1073"/>
      <c r="AE31" s="1074"/>
      <c r="AF31" s="1048">
        <v>11</v>
      </c>
      <c r="AG31" s="1049"/>
      <c r="AH31" s="1049"/>
      <c r="AI31" s="1049"/>
      <c r="AJ31" s="1050"/>
      <c r="AK31" s="1009">
        <v>233</v>
      </c>
      <c r="AL31" s="1000"/>
      <c r="AM31" s="1000"/>
      <c r="AN31" s="1000"/>
      <c r="AO31" s="1000"/>
      <c r="AP31" s="1000" t="s">
        <v>543</v>
      </c>
      <c r="AQ31" s="1000"/>
      <c r="AR31" s="1000"/>
      <c r="AS31" s="1000"/>
      <c r="AT31" s="1000"/>
      <c r="AU31" s="1000" t="s">
        <v>543</v>
      </c>
      <c r="AV31" s="1000"/>
      <c r="AW31" s="1000"/>
      <c r="AX31" s="1000"/>
      <c r="AY31" s="1000"/>
      <c r="AZ31" s="1071" t="s">
        <v>543</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120</v>
      </c>
      <c r="R32" s="1073"/>
      <c r="S32" s="1073"/>
      <c r="T32" s="1073"/>
      <c r="U32" s="1073"/>
      <c r="V32" s="1073">
        <v>16</v>
      </c>
      <c r="W32" s="1073"/>
      <c r="X32" s="1073"/>
      <c r="Y32" s="1073"/>
      <c r="Z32" s="1073"/>
      <c r="AA32" s="1073">
        <v>104</v>
      </c>
      <c r="AB32" s="1073"/>
      <c r="AC32" s="1073"/>
      <c r="AD32" s="1073"/>
      <c r="AE32" s="1074"/>
      <c r="AF32" s="1048">
        <v>104</v>
      </c>
      <c r="AG32" s="1049"/>
      <c r="AH32" s="1049"/>
      <c r="AI32" s="1049"/>
      <c r="AJ32" s="1050"/>
      <c r="AK32" s="1009" t="s">
        <v>543</v>
      </c>
      <c r="AL32" s="1000"/>
      <c r="AM32" s="1000"/>
      <c r="AN32" s="1000"/>
      <c r="AO32" s="1000"/>
      <c r="AP32" s="1000" t="s">
        <v>543</v>
      </c>
      <c r="AQ32" s="1000"/>
      <c r="AR32" s="1000"/>
      <c r="AS32" s="1000"/>
      <c r="AT32" s="1000"/>
      <c r="AU32" s="1000" t="s">
        <v>543</v>
      </c>
      <c r="AV32" s="1000"/>
      <c r="AW32" s="1000"/>
      <c r="AX32" s="1000"/>
      <c r="AY32" s="1000"/>
      <c r="AZ32" s="1071" t="s">
        <v>543</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1500</v>
      </c>
      <c r="R33" s="1073"/>
      <c r="S33" s="1073"/>
      <c r="T33" s="1073"/>
      <c r="U33" s="1073"/>
      <c r="V33" s="1073">
        <v>1212</v>
      </c>
      <c r="W33" s="1073"/>
      <c r="X33" s="1073"/>
      <c r="Y33" s="1073"/>
      <c r="Z33" s="1073"/>
      <c r="AA33" s="1073">
        <v>288</v>
      </c>
      <c r="AB33" s="1073"/>
      <c r="AC33" s="1073"/>
      <c r="AD33" s="1073"/>
      <c r="AE33" s="1074"/>
      <c r="AF33" s="1048">
        <v>1455</v>
      </c>
      <c r="AG33" s="1049"/>
      <c r="AH33" s="1049"/>
      <c r="AI33" s="1049"/>
      <c r="AJ33" s="1050"/>
      <c r="AK33" s="1009">
        <v>3</v>
      </c>
      <c r="AL33" s="1000"/>
      <c r="AM33" s="1000"/>
      <c r="AN33" s="1000"/>
      <c r="AO33" s="1000"/>
      <c r="AP33" s="1000">
        <v>805</v>
      </c>
      <c r="AQ33" s="1000"/>
      <c r="AR33" s="1000"/>
      <c r="AS33" s="1000"/>
      <c r="AT33" s="1000"/>
      <c r="AU33" s="1000" t="s">
        <v>543</v>
      </c>
      <c r="AV33" s="1000"/>
      <c r="AW33" s="1000"/>
      <c r="AX33" s="1000"/>
      <c r="AY33" s="1000"/>
      <c r="AZ33" s="1071" t="s">
        <v>543</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387</v>
      </c>
      <c r="C34" s="1067"/>
      <c r="D34" s="1067"/>
      <c r="E34" s="1067"/>
      <c r="F34" s="1067"/>
      <c r="G34" s="1067"/>
      <c r="H34" s="1067"/>
      <c r="I34" s="1067"/>
      <c r="J34" s="1067"/>
      <c r="K34" s="1067"/>
      <c r="L34" s="1067"/>
      <c r="M34" s="1067"/>
      <c r="N34" s="1067"/>
      <c r="O34" s="1067"/>
      <c r="P34" s="1068"/>
      <c r="Q34" s="1072">
        <v>10673</v>
      </c>
      <c r="R34" s="1073"/>
      <c r="S34" s="1073"/>
      <c r="T34" s="1073"/>
      <c r="U34" s="1073"/>
      <c r="V34" s="1073">
        <v>10422</v>
      </c>
      <c r="W34" s="1073"/>
      <c r="X34" s="1073"/>
      <c r="Y34" s="1073"/>
      <c r="Z34" s="1073"/>
      <c r="AA34" s="1073">
        <v>251</v>
      </c>
      <c r="AB34" s="1073"/>
      <c r="AC34" s="1073"/>
      <c r="AD34" s="1073"/>
      <c r="AE34" s="1074"/>
      <c r="AF34" s="1048">
        <v>1774</v>
      </c>
      <c r="AG34" s="1049"/>
      <c r="AH34" s="1049"/>
      <c r="AI34" s="1049"/>
      <c r="AJ34" s="1050"/>
      <c r="AK34" s="1009">
        <v>1953</v>
      </c>
      <c r="AL34" s="1000"/>
      <c r="AM34" s="1000"/>
      <c r="AN34" s="1000"/>
      <c r="AO34" s="1000"/>
      <c r="AP34" s="1000">
        <v>7519</v>
      </c>
      <c r="AQ34" s="1000"/>
      <c r="AR34" s="1000"/>
      <c r="AS34" s="1000"/>
      <c r="AT34" s="1000"/>
      <c r="AU34" s="1000">
        <v>4751</v>
      </c>
      <c r="AV34" s="1000"/>
      <c r="AW34" s="1000"/>
      <c r="AX34" s="1000"/>
      <c r="AY34" s="1000"/>
      <c r="AZ34" s="1071" t="s">
        <v>543</v>
      </c>
      <c r="BA34" s="1071"/>
      <c r="BB34" s="1071"/>
      <c r="BC34" s="1071"/>
      <c r="BD34" s="1071"/>
      <c r="BE34" s="1061" t="s">
        <v>386</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388</v>
      </c>
      <c r="C35" s="1067"/>
      <c r="D35" s="1067"/>
      <c r="E35" s="1067"/>
      <c r="F35" s="1067"/>
      <c r="G35" s="1067"/>
      <c r="H35" s="1067"/>
      <c r="I35" s="1067"/>
      <c r="J35" s="1067"/>
      <c r="K35" s="1067"/>
      <c r="L35" s="1067"/>
      <c r="M35" s="1067"/>
      <c r="N35" s="1067"/>
      <c r="O35" s="1067"/>
      <c r="P35" s="1068"/>
      <c r="Q35" s="1072">
        <v>2267</v>
      </c>
      <c r="R35" s="1073"/>
      <c r="S35" s="1073"/>
      <c r="T35" s="1073"/>
      <c r="U35" s="1073"/>
      <c r="V35" s="1073">
        <v>2187</v>
      </c>
      <c r="W35" s="1073"/>
      <c r="X35" s="1073"/>
      <c r="Y35" s="1073"/>
      <c r="Z35" s="1073"/>
      <c r="AA35" s="1073">
        <v>80</v>
      </c>
      <c r="AB35" s="1073"/>
      <c r="AC35" s="1073"/>
      <c r="AD35" s="1073"/>
      <c r="AE35" s="1074"/>
      <c r="AF35" s="1048">
        <v>80</v>
      </c>
      <c r="AG35" s="1049"/>
      <c r="AH35" s="1049"/>
      <c r="AI35" s="1049"/>
      <c r="AJ35" s="1050"/>
      <c r="AK35" s="1009">
        <v>966</v>
      </c>
      <c r="AL35" s="1000"/>
      <c r="AM35" s="1000"/>
      <c r="AN35" s="1000"/>
      <c r="AO35" s="1000"/>
      <c r="AP35" s="1000">
        <v>8088</v>
      </c>
      <c r="AQ35" s="1000"/>
      <c r="AR35" s="1000"/>
      <c r="AS35" s="1000"/>
      <c r="AT35" s="1000"/>
      <c r="AU35" s="1000">
        <v>6705</v>
      </c>
      <c r="AV35" s="1000"/>
      <c r="AW35" s="1000"/>
      <c r="AX35" s="1000"/>
      <c r="AY35" s="1000"/>
      <c r="AZ35" s="1071" t="s">
        <v>543</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699</v>
      </c>
      <c r="R36" s="1073"/>
      <c r="S36" s="1073"/>
      <c r="T36" s="1073"/>
      <c r="U36" s="1073"/>
      <c r="V36" s="1073">
        <v>669</v>
      </c>
      <c r="W36" s="1073"/>
      <c r="X36" s="1073"/>
      <c r="Y36" s="1073"/>
      <c r="Z36" s="1073"/>
      <c r="AA36" s="1073">
        <v>30</v>
      </c>
      <c r="AB36" s="1073"/>
      <c r="AC36" s="1073"/>
      <c r="AD36" s="1073"/>
      <c r="AE36" s="1074"/>
      <c r="AF36" s="1048">
        <v>30</v>
      </c>
      <c r="AG36" s="1049"/>
      <c r="AH36" s="1049"/>
      <c r="AI36" s="1049"/>
      <c r="AJ36" s="1050"/>
      <c r="AK36" s="1009">
        <v>525</v>
      </c>
      <c r="AL36" s="1000"/>
      <c r="AM36" s="1000"/>
      <c r="AN36" s="1000"/>
      <c r="AO36" s="1000"/>
      <c r="AP36" s="1000">
        <v>10570</v>
      </c>
      <c r="AQ36" s="1000"/>
      <c r="AR36" s="1000"/>
      <c r="AS36" s="1000"/>
      <c r="AT36" s="1000"/>
      <c r="AU36" s="1000">
        <v>4333</v>
      </c>
      <c r="AV36" s="1000"/>
      <c r="AW36" s="1000"/>
      <c r="AX36" s="1000"/>
      <c r="AY36" s="1000"/>
      <c r="AZ36" s="1071" t="s">
        <v>543</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391</v>
      </c>
      <c r="C37" s="1067"/>
      <c r="D37" s="1067"/>
      <c r="E37" s="1067"/>
      <c r="F37" s="1067"/>
      <c r="G37" s="1067"/>
      <c r="H37" s="1067"/>
      <c r="I37" s="1067"/>
      <c r="J37" s="1067"/>
      <c r="K37" s="1067"/>
      <c r="L37" s="1067"/>
      <c r="M37" s="1067"/>
      <c r="N37" s="1067"/>
      <c r="O37" s="1067"/>
      <c r="P37" s="1068"/>
      <c r="Q37" s="1072">
        <v>1507</v>
      </c>
      <c r="R37" s="1073"/>
      <c r="S37" s="1073"/>
      <c r="T37" s="1073"/>
      <c r="U37" s="1073"/>
      <c r="V37" s="1073">
        <v>1456</v>
      </c>
      <c r="W37" s="1073"/>
      <c r="X37" s="1073"/>
      <c r="Y37" s="1073"/>
      <c r="Z37" s="1073"/>
      <c r="AA37" s="1073">
        <v>51</v>
      </c>
      <c r="AB37" s="1073"/>
      <c r="AC37" s="1073"/>
      <c r="AD37" s="1073"/>
      <c r="AE37" s="1074"/>
      <c r="AF37" s="1048">
        <v>51</v>
      </c>
      <c r="AG37" s="1049"/>
      <c r="AH37" s="1049"/>
      <c r="AI37" s="1049"/>
      <c r="AJ37" s="1050"/>
      <c r="AK37" s="1009">
        <v>1064</v>
      </c>
      <c r="AL37" s="1000"/>
      <c r="AM37" s="1000"/>
      <c r="AN37" s="1000"/>
      <c r="AO37" s="1000"/>
      <c r="AP37" s="1000">
        <v>4333</v>
      </c>
      <c r="AQ37" s="1000"/>
      <c r="AR37" s="1000"/>
      <c r="AS37" s="1000"/>
      <c r="AT37" s="1000"/>
      <c r="AU37" s="1000">
        <v>9735</v>
      </c>
      <c r="AV37" s="1000"/>
      <c r="AW37" s="1000"/>
      <c r="AX37" s="1000"/>
      <c r="AY37" s="1000"/>
      <c r="AZ37" s="1071" t="s">
        <v>543</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392</v>
      </c>
      <c r="C38" s="1067"/>
      <c r="D38" s="1067"/>
      <c r="E38" s="1067"/>
      <c r="F38" s="1067"/>
      <c r="G38" s="1067"/>
      <c r="H38" s="1067"/>
      <c r="I38" s="1067"/>
      <c r="J38" s="1067"/>
      <c r="K38" s="1067"/>
      <c r="L38" s="1067"/>
      <c r="M38" s="1067"/>
      <c r="N38" s="1067"/>
      <c r="O38" s="1067"/>
      <c r="P38" s="1068"/>
      <c r="Q38" s="1072">
        <v>10</v>
      </c>
      <c r="R38" s="1073"/>
      <c r="S38" s="1073"/>
      <c r="T38" s="1073"/>
      <c r="U38" s="1073"/>
      <c r="V38" s="1073">
        <v>8</v>
      </c>
      <c r="W38" s="1073"/>
      <c r="X38" s="1073"/>
      <c r="Y38" s="1073"/>
      <c r="Z38" s="1073"/>
      <c r="AA38" s="1073">
        <v>2</v>
      </c>
      <c r="AB38" s="1073"/>
      <c r="AC38" s="1073"/>
      <c r="AD38" s="1073"/>
      <c r="AE38" s="1074"/>
      <c r="AF38" s="1048">
        <v>2</v>
      </c>
      <c r="AG38" s="1049"/>
      <c r="AH38" s="1049"/>
      <c r="AI38" s="1049"/>
      <c r="AJ38" s="1050"/>
      <c r="AK38" s="1009">
        <v>4</v>
      </c>
      <c r="AL38" s="1000"/>
      <c r="AM38" s="1000"/>
      <c r="AN38" s="1000"/>
      <c r="AO38" s="1000"/>
      <c r="AP38" s="1000">
        <v>47</v>
      </c>
      <c r="AQ38" s="1000"/>
      <c r="AR38" s="1000"/>
      <c r="AS38" s="1000"/>
      <c r="AT38" s="1000"/>
      <c r="AU38" s="1000">
        <v>41</v>
      </c>
      <c r="AV38" s="1000"/>
      <c r="AW38" s="1000"/>
      <c r="AX38" s="1000"/>
      <c r="AY38" s="1000"/>
      <c r="AZ38" s="1071" t="s">
        <v>543</v>
      </c>
      <c r="BA38" s="1071"/>
      <c r="BB38" s="1071"/>
      <c r="BC38" s="1071"/>
      <c r="BD38" s="1071"/>
      <c r="BE38" s="1061" t="s">
        <v>389</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393</v>
      </c>
      <c r="C39" s="1067"/>
      <c r="D39" s="1067"/>
      <c r="E39" s="1067"/>
      <c r="F39" s="1067"/>
      <c r="G39" s="1067"/>
      <c r="H39" s="1067"/>
      <c r="I39" s="1067"/>
      <c r="J39" s="1067"/>
      <c r="K39" s="1067"/>
      <c r="L39" s="1067"/>
      <c r="M39" s="1067"/>
      <c r="N39" s="1067"/>
      <c r="O39" s="1067"/>
      <c r="P39" s="1068"/>
      <c r="Q39" s="1072">
        <v>825</v>
      </c>
      <c r="R39" s="1073"/>
      <c r="S39" s="1073"/>
      <c r="T39" s="1073"/>
      <c r="U39" s="1073"/>
      <c r="V39" s="1073">
        <v>740</v>
      </c>
      <c r="W39" s="1073"/>
      <c r="X39" s="1073"/>
      <c r="Y39" s="1073"/>
      <c r="Z39" s="1073"/>
      <c r="AA39" s="1073">
        <v>85</v>
      </c>
      <c r="AB39" s="1073"/>
      <c r="AC39" s="1073"/>
      <c r="AD39" s="1073"/>
      <c r="AE39" s="1074"/>
      <c r="AF39" s="1048">
        <v>83</v>
      </c>
      <c r="AG39" s="1049"/>
      <c r="AH39" s="1049"/>
      <c r="AI39" s="1049"/>
      <c r="AJ39" s="1050"/>
      <c r="AK39" s="1009">
        <v>219</v>
      </c>
      <c r="AL39" s="1000"/>
      <c r="AM39" s="1000"/>
      <c r="AN39" s="1000"/>
      <c r="AO39" s="1000"/>
      <c r="AP39" s="1000">
        <v>2625</v>
      </c>
      <c r="AQ39" s="1000"/>
      <c r="AR39" s="1000"/>
      <c r="AS39" s="1000"/>
      <c r="AT39" s="1000"/>
      <c r="AU39" s="1000">
        <v>1289</v>
      </c>
      <c r="AV39" s="1000"/>
      <c r="AW39" s="1000"/>
      <c r="AX39" s="1000"/>
      <c r="AY39" s="1000"/>
      <c r="AZ39" s="1071" t="s">
        <v>543</v>
      </c>
      <c r="BA39" s="1071"/>
      <c r="BB39" s="1071"/>
      <c r="BC39" s="1071"/>
      <c r="BD39" s="1071"/>
      <c r="BE39" s="1061" t="s">
        <v>389</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4552</v>
      </c>
      <c r="AG63" s="988"/>
      <c r="AH63" s="988"/>
      <c r="AI63" s="988"/>
      <c r="AJ63" s="1059"/>
      <c r="AK63" s="1060"/>
      <c r="AL63" s="992"/>
      <c r="AM63" s="992"/>
      <c r="AN63" s="992"/>
      <c r="AO63" s="992"/>
      <c r="AP63" s="988">
        <v>34094</v>
      </c>
      <c r="AQ63" s="988"/>
      <c r="AR63" s="988"/>
      <c r="AS63" s="988"/>
      <c r="AT63" s="988"/>
      <c r="AU63" s="988">
        <v>26880</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397</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398</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555</v>
      </c>
      <c r="C68" s="1015"/>
      <c r="D68" s="1015"/>
      <c r="E68" s="1015"/>
      <c r="F68" s="1015"/>
      <c r="G68" s="1015"/>
      <c r="H68" s="1015"/>
      <c r="I68" s="1015"/>
      <c r="J68" s="1015"/>
      <c r="K68" s="1015"/>
      <c r="L68" s="1015"/>
      <c r="M68" s="1015"/>
      <c r="N68" s="1015"/>
      <c r="O68" s="1015"/>
      <c r="P68" s="1016"/>
      <c r="Q68" s="1017">
        <v>72</v>
      </c>
      <c r="R68" s="1011"/>
      <c r="S68" s="1011"/>
      <c r="T68" s="1011"/>
      <c r="U68" s="1011"/>
      <c r="V68" s="1011">
        <v>70</v>
      </c>
      <c r="W68" s="1011"/>
      <c r="X68" s="1011"/>
      <c r="Y68" s="1011"/>
      <c r="Z68" s="1011"/>
      <c r="AA68" s="1011">
        <v>3</v>
      </c>
      <c r="AB68" s="1011"/>
      <c r="AC68" s="1011"/>
      <c r="AD68" s="1011"/>
      <c r="AE68" s="1011"/>
      <c r="AF68" s="1011">
        <v>3</v>
      </c>
      <c r="AG68" s="1011"/>
      <c r="AH68" s="1011"/>
      <c r="AI68" s="1011"/>
      <c r="AJ68" s="1011"/>
      <c r="AK68" s="1011" t="s">
        <v>554</v>
      </c>
      <c r="AL68" s="1011"/>
      <c r="AM68" s="1011"/>
      <c r="AN68" s="1011"/>
      <c r="AO68" s="1011"/>
      <c r="AP68" s="1011" t="s">
        <v>554</v>
      </c>
      <c r="AQ68" s="1011"/>
      <c r="AR68" s="1011"/>
      <c r="AS68" s="1011"/>
      <c r="AT68" s="1011"/>
      <c r="AU68" s="1011" t="s">
        <v>554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556</v>
      </c>
      <c r="C69" s="1004"/>
      <c r="D69" s="1004"/>
      <c r="E69" s="1004"/>
      <c r="F69" s="1004"/>
      <c r="G69" s="1004"/>
      <c r="H69" s="1004"/>
      <c r="I69" s="1004"/>
      <c r="J69" s="1004"/>
      <c r="K69" s="1004"/>
      <c r="L69" s="1004"/>
      <c r="M69" s="1004"/>
      <c r="N69" s="1004"/>
      <c r="O69" s="1004"/>
      <c r="P69" s="1005"/>
      <c r="Q69" s="1006">
        <v>287</v>
      </c>
      <c r="R69" s="1000"/>
      <c r="S69" s="1000"/>
      <c r="T69" s="1000"/>
      <c r="U69" s="1000"/>
      <c r="V69" s="1000">
        <v>285</v>
      </c>
      <c r="W69" s="1000"/>
      <c r="X69" s="1000"/>
      <c r="Y69" s="1000"/>
      <c r="Z69" s="1000"/>
      <c r="AA69" s="1000">
        <v>2</v>
      </c>
      <c r="AB69" s="1000"/>
      <c r="AC69" s="1000"/>
      <c r="AD69" s="1000"/>
      <c r="AE69" s="1000"/>
      <c r="AF69" s="1000">
        <v>737</v>
      </c>
      <c r="AG69" s="1000"/>
      <c r="AH69" s="1000"/>
      <c r="AI69" s="1000"/>
      <c r="AJ69" s="1000"/>
      <c r="AK69" s="1000" t="s">
        <v>554</v>
      </c>
      <c r="AL69" s="1000"/>
      <c r="AM69" s="1000"/>
      <c r="AN69" s="1000"/>
      <c r="AO69" s="1000"/>
      <c r="AP69" s="1000" t="s">
        <v>554</v>
      </c>
      <c r="AQ69" s="1000"/>
      <c r="AR69" s="1000"/>
      <c r="AS69" s="1000"/>
      <c r="AT69" s="1000"/>
      <c r="AU69" s="1000" t="s">
        <v>554</v>
      </c>
      <c r="AV69" s="1000"/>
      <c r="AW69" s="1000"/>
      <c r="AX69" s="1000"/>
      <c r="AY69" s="1000"/>
      <c r="AZ69" s="1001" t="s">
        <v>559</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557</v>
      </c>
      <c r="C70" s="1004"/>
      <c r="D70" s="1004"/>
      <c r="E70" s="1004"/>
      <c r="F70" s="1004"/>
      <c r="G70" s="1004"/>
      <c r="H70" s="1004"/>
      <c r="I70" s="1004"/>
      <c r="J70" s="1004"/>
      <c r="K70" s="1004"/>
      <c r="L70" s="1004"/>
      <c r="M70" s="1004"/>
      <c r="N70" s="1004"/>
      <c r="O70" s="1004"/>
      <c r="P70" s="1005"/>
      <c r="Q70" s="1006">
        <v>256</v>
      </c>
      <c r="R70" s="1000"/>
      <c r="S70" s="1000"/>
      <c r="T70" s="1000"/>
      <c r="U70" s="1000"/>
      <c r="V70" s="1000">
        <v>224</v>
      </c>
      <c r="W70" s="1000"/>
      <c r="X70" s="1000"/>
      <c r="Y70" s="1000"/>
      <c r="Z70" s="1000"/>
      <c r="AA70" s="1000">
        <v>32</v>
      </c>
      <c r="AB70" s="1000"/>
      <c r="AC70" s="1000"/>
      <c r="AD70" s="1000"/>
      <c r="AE70" s="1000"/>
      <c r="AF70" s="1000">
        <v>32</v>
      </c>
      <c r="AG70" s="1000"/>
      <c r="AH70" s="1000"/>
      <c r="AI70" s="1000"/>
      <c r="AJ70" s="1000"/>
      <c r="AK70" s="1000" t="s">
        <v>554</v>
      </c>
      <c r="AL70" s="1000"/>
      <c r="AM70" s="1000"/>
      <c r="AN70" s="1000"/>
      <c r="AO70" s="1000"/>
      <c r="AP70" s="1000" t="s">
        <v>554</v>
      </c>
      <c r="AQ70" s="1000"/>
      <c r="AR70" s="1000"/>
      <c r="AS70" s="1000"/>
      <c r="AT70" s="1000"/>
      <c r="AU70" s="1000" t="s">
        <v>554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558</v>
      </c>
      <c r="C71" s="1004"/>
      <c r="D71" s="1004"/>
      <c r="E71" s="1004"/>
      <c r="F71" s="1004"/>
      <c r="G71" s="1004"/>
      <c r="H71" s="1004"/>
      <c r="I71" s="1004"/>
      <c r="J71" s="1004"/>
      <c r="K71" s="1004"/>
      <c r="L71" s="1004"/>
      <c r="M71" s="1004"/>
      <c r="N71" s="1004"/>
      <c r="O71" s="1004"/>
      <c r="P71" s="1005"/>
      <c r="Q71" s="1006">
        <v>244114</v>
      </c>
      <c r="R71" s="1000"/>
      <c r="S71" s="1000"/>
      <c r="T71" s="1000"/>
      <c r="U71" s="1000"/>
      <c r="V71" s="1000">
        <v>233963</v>
      </c>
      <c r="W71" s="1000"/>
      <c r="X71" s="1000"/>
      <c r="Y71" s="1000"/>
      <c r="Z71" s="1000"/>
      <c r="AA71" s="1000">
        <v>10151</v>
      </c>
      <c r="AB71" s="1000"/>
      <c r="AC71" s="1000"/>
      <c r="AD71" s="1000"/>
      <c r="AE71" s="1000"/>
      <c r="AF71" s="1000">
        <v>10151</v>
      </c>
      <c r="AG71" s="1000"/>
      <c r="AH71" s="1000"/>
      <c r="AI71" s="1000"/>
      <c r="AJ71" s="1000"/>
      <c r="AK71" s="1000" t="s">
        <v>554</v>
      </c>
      <c r="AL71" s="1000"/>
      <c r="AM71" s="1000"/>
      <c r="AN71" s="1000"/>
      <c r="AO71" s="1000"/>
      <c r="AP71" s="1000" t="s">
        <v>554</v>
      </c>
      <c r="AQ71" s="1000"/>
      <c r="AR71" s="1000"/>
      <c r="AS71" s="1000"/>
      <c r="AT71" s="1000"/>
      <c r="AU71" s="1000" t="s">
        <v>554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10923</v>
      </c>
      <c r="AG88" s="988"/>
      <c r="AH88" s="988"/>
      <c r="AI88" s="988"/>
      <c r="AJ88" s="988"/>
      <c r="AK88" s="992"/>
      <c r="AL88" s="992"/>
      <c r="AM88" s="992"/>
      <c r="AN88" s="992"/>
      <c r="AO88" s="992"/>
      <c r="AP88" s="988" t="s">
        <v>554</v>
      </c>
      <c r="AQ88" s="988"/>
      <c r="AR88" s="988"/>
      <c r="AS88" s="988"/>
      <c r="AT88" s="988"/>
      <c r="AU88" s="988" t="s">
        <v>554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199</v>
      </c>
      <c r="CS102" s="980"/>
      <c r="CT102" s="980"/>
      <c r="CU102" s="980"/>
      <c r="CV102" s="981"/>
      <c r="CW102" s="979">
        <v>26</v>
      </c>
      <c r="CX102" s="980"/>
      <c r="CY102" s="980"/>
      <c r="CZ102" s="980"/>
      <c r="DA102" s="981"/>
      <c r="DB102" s="979" t="s">
        <v>554</v>
      </c>
      <c r="DC102" s="980"/>
      <c r="DD102" s="980"/>
      <c r="DE102" s="980"/>
      <c r="DF102" s="981"/>
      <c r="DG102" s="979">
        <v>391</v>
      </c>
      <c r="DH102" s="980"/>
      <c r="DI102" s="980"/>
      <c r="DJ102" s="980"/>
      <c r="DK102" s="981"/>
      <c r="DL102" s="979" t="s">
        <v>554</v>
      </c>
      <c r="DM102" s="980"/>
      <c r="DN102" s="980"/>
      <c r="DO102" s="980"/>
      <c r="DP102" s="981"/>
      <c r="DQ102" s="979">
        <v>59</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288</v>
      </c>
      <c r="AG109" s="923"/>
      <c r="AH109" s="923"/>
      <c r="AI109" s="923"/>
      <c r="AJ109" s="924"/>
      <c r="AK109" s="925" t="s">
        <v>287</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288</v>
      </c>
      <c r="BW109" s="923"/>
      <c r="BX109" s="923"/>
      <c r="BY109" s="923"/>
      <c r="BZ109" s="924"/>
      <c r="CA109" s="925" t="s">
        <v>287</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288</v>
      </c>
      <c r="DM109" s="923"/>
      <c r="DN109" s="923"/>
      <c r="DO109" s="923"/>
      <c r="DP109" s="924"/>
      <c r="DQ109" s="925" t="s">
        <v>287</v>
      </c>
      <c r="DR109" s="923"/>
      <c r="DS109" s="923"/>
      <c r="DT109" s="923"/>
      <c r="DU109" s="924"/>
      <c r="DV109" s="925" t="s">
        <v>409</v>
      </c>
      <c r="DW109" s="923"/>
      <c r="DX109" s="923"/>
      <c r="DY109" s="923"/>
      <c r="DZ109" s="954"/>
    </row>
    <row r="110" spans="1:131" s="199" customFormat="1" ht="26.25" customHeight="1">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4353768</v>
      </c>
      <c r="AB110" s="916"/>
      <c r="AC110" s="916"/>
      <c r="AD110" s="916"/>
      <c r="AE110" s="917"/>
      <c r="AF110" s="918">
        <v>4222604</v>
      </c>
      <c r="AG110" s="916"/>
      <c r="AH110" s="916"/>
      <c r="AI110" s="916"/>
      <c r="AJ110" s="917"/>
      <c r="AK110" s="918">
        <v>4385513</v>
      </c>
      <c r="AL110" s="916"/>
      <c r="AM110" s="916"/>
      <c r="AN110" s="916"/>
      <c r="AO110" s="917"/>
      <c r="AP110" s="919">
        <v>22.2</v>
      </c>
      <c r="AQ110" s="920"/>
      <c r="AR110" s="920"/>
      <c r="AS110" s="920"/>
      <c r="AT110" s="921"/>
      <c r="AU110" s="955" t="s">
        <v>62</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38046098</v>
      </c>
      <c r="BR110" s="863"/>
      <c r="BS110" s="863"/>
      <c r="BT110" s="863"/>
      <c r="BU110" s="863"/>
      <c r="BV110" s="863">
        <v>36683936</v>
      </c>
      <c r="BW110" s="863"/>
      <c r="BX110" s="863"/>
      <c r="BY110" s="863"/>
      <c r="BZ110" s="863"/>
      <c r="CA110" s="863">
        <v>35110172</v>
      </c>
      <c r="CB110" s="863"/>
      <c r="CC110" s="863"/>
      <c r="CD110" s="863"/>
      <c r="CE110" s="863"/>
      <c r="CF110" s="887">
        <v>178</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195841</v>
      </c>
      <c r="BR111" s="835"/>
      <c r="BS111" s="835"/>
      <c r="BT111" s="835"/>
      <c r="BU111" s="835"/>
      <c r="BV111" s="835">
        <v>151693</v>
      </c>
      <c r="BW111" s="835"/>
      <c r="BX111" s="835"/>
      <c r="BY111" s="835"/>
      <c r="BZ111" s="835"/>
      <c r="CA111" s="835">
        <v>98643</v>
      </c>
      <c r="CB111" s="835"/>
      <c r="CC111" s="835"/>
      <c r="CD111" s="835"/>
      <c r="CE111" s="835"/>
      <c r="CF111" s="896">
        <v>0.5</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30828126</v>
      </c>
      <c r="BR112" s="835"/>
      <c r="BS112" s="835"/>
      <c r="BT112" s="835"/>
      <c r="BU112" s="835"/>
      <c r="BV112" s="835">
        <v>28809259</v>
      </c>
      <c r="BW112" s="835"/>
      <c r="BX112" s="835"/>
      <c r="BY112" s="835"/>
      <c r="BZ112" s="835"/>
      <c r="CA112" s="835">
        <v>26881362</v>
      </c>
      <c r="CB112" s="835"/>
      <c r="CC112" s="835"/>
      <c r="CD112" s="835"/>
      <c r="CE112" s="835"/>
      <c r="CF112" s="896">
        <v>136.19999999999999</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2953947</v>
      </c>
      <c r="AB113" s="944"/>
      <c r="AC113" s="944"/>
      <c r="AD113" s="944"/>
      <c r="AE113" s="945"/>
      <c r="AF113" s="946">
        <v>2913125</v>
      </c>
      <c r="AG113" s="944"/>
      <c r="AH113" s="944"/>
      <c r="AI113" s="944"/>
      <c r="AJ113" s="945"/>
      <c r="AK113" s="946">
        <v>3165731</v>
      </c>
      <c r="AL113" s="944"/>
      <c r="AM113" s="944"/>
      <c r="AN113" s="944"/>
      <c r="AO113" s="945"/>
      <c r="AP113" s="947">
        <v>16</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t="s">
        <v>113</v>
      </c>
      <c r="BR113" s="835"/>
      <c r="BS113" s="835"/>
      <c r="BT113" s="835"/>
      <c r="BU113" s="835"/>
      <c r="BV113" s="835" t="s">
        <v>113</v>
      </c>
      <c r="BW113" s="835"/>
      <c r="BX113" s="835"/>
      <c r="BY113" s="835"/>
      <c r="BZ113" s="835"/>
      <c r="CA113" s="835" t="s">
        <v>113</v>
      </c>
      <c r="CB113" s="835"/>
      <c r="CC113" s="835"/>
      <c r="CD113" s="835"/>
      <c r="CE113" s="835"/>
      <c r="CF113" s="896" t="s">
        <v>113</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113</v>
      </c>
      <c r="AB114" s="798"/>
      <c r="AC114" s="798"/>
      <c r="AD114" s="798"/>
      <c r="AE114" s="799"/>
      <c r="AF114" s="800" t="s">
        <v>113</v>
      </c>
      <c r="AG114" s="798"/>
      <c r="AH114" s="798"/>
      <c r="AI114" s="798"/>
      <c r="AJ114" s="799"/>
      <c r="AK114" s="800" t="s">
        <v>113</v>
      </c>
      <c r="AL114" s="798"/>
      <c r="AM114" s="798"/>
      <c r="AN114" s="798"/>
      <c r="AO114" s="799"/>
      <c r="AP114" s="845" t="s">
        <v>113</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6659917</v>
      </c>
      <c r="BR114" s="835"/>
      <c r="BS114" s="835"/>
      <c r="BT114" s="835"/>
      <c r="BU114" s="835"/>
      <c r="BV114" s="835">
        <v>6473541</v>
      </c>
      <c r="BW114" s="835"/>
      <c r="BX114" s="835"/>
      <c r="BY114" s="835"/>
      <c r="BZ114" s="835"/>
      <c r="CA114" s="835">
        <v>6202668</v>
      </c>
      <c r="CB114" s="835"/>
      <c r="CC114" s="835"/>
      <c r="CD114" s="835"/>
      <c r="CE114" s="835"/>
      <c r="CF114" s="896">
        <v>31.4</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34805</v>
      </c>
      <c r="AB115" s="944"/>
      <c r="AC115" s="944"/>
      <c r="AD115" s="944"/>
      <c r="AE115" s="945"/>
      <c r="AF115" s="946">
        <v>34157</v>
      </c>
      <c r="AG115" s="944"/>
      <c r="AH115" s="944"/>
      <c r="AI115" s="944"/>
      <c r="AJ115" s="945"/>
      <c r="AK115" s="946">
        <v>32880</v>
      </c>
      <c r="AL115" s="944"/>
      <c r="AM115" s="944"/>
      <c r="AN115" s="944"/>
      <c r="AO115" s="945"/>
      <c r="AP115" s="947">
        <v>0.2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138379</v>
      </c>
      <c r="BR115" s="835"/>
      <c r="BS115" s="835"/>
      <c r="BT115" s="835"/>
      <c r="BU115" s="835"/>
      <c r="BV115" s="835">
        <v>45497</v>
      </c>
      <c r="BW115" s="835"/>
      <c r="BX115" s="835"/>
      <c r="BY115" s="835"/>
      <c r="BZ115" s="835"/>
      <c r="CA115" s="835">
        <v>58816</v>
      </c>
      <c r="CB115" s="835"/>
      <c r="CC115" s="835"/>
      <c r="CD115" s="835"/>
      <c r="CE115" s="835"/>
      <c r="CF115" s="896">
        <v>0.3</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45778</v>
      </c>
      <c r="DH115" s="798"/>
      <c r="DI115" s="798"/>
      <c r="DJ115" s="798"/>
      <c r="DK115" s="799"/>
      <c r="DL115" s="800">
        <v>32002</v>
      </c>
      <c r="DM115" s="798"/>
      <c r="DN115" s="798"/>
      <c r="DO115" s="798"/>
      <c r="DP115" s="799"/>
      <c r="DQ115" s="800">
        <v>8742</v>
      </c>
      <c r="DR115" s="798"/>
      <c r="DS115" s="798"/>
      <c r="DT115" s="798"/>
      <c r="DU115" s="799"/>
      <c r="DV115" s="845">
        <v>0</v>
      </c>
      <c r="DW115" s="846"/>
      <c r="DX115" s="846"/>
      <c r="DY115" s="846"/>
      <c r="DZ115" s="847"/>
    </row>
    <row r="116" spans="1:130" s="199" customFormat="1" ht="26.25" customHeight="1">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145250</v>
      </c>
      <c r="DH116" s="798"/>
      <c r="DI116" s="798"/>
      <c r="DJ116" s="798"/>
      <c r="DK116" s="799"/>
      <c r="DL116" s="800">
        <v>116200</v>
      </c>
      <c r="DM116" s="798"/>
      <c r="DN116" s="798"/>
      <c r="DO116" s="798"/>
      <c r="DP116" s="799"/>
      <c r="DQ116" s="800">
        <v>87150</v>
      </c>
      <c r="DR116" s="798"/>
      <c r="DS116" s="798"/>
      <c r="DT116" s="798"/>
      <c r="DU116" s="799"/>
      <c r="DV116" s="845">
        <v>0.4</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7342520</v>
      </c>
      <c r="AB117" s="930"/>
      <c r="AC117" s="930"/>
      <c r="AD117" s="930"/>
      <c r="AE117" s="931"/>
      <c r="AF117" s="932">
        <v>7169886</v>
      </c>
      <c r="AG117" s="930"/>
      <c r="AH117" s="930"/>
      <c r="AI117" s="930"/>
      <c r="AJ117" s="931"/>
      <c r="AK117" s="932">
        <v>7584124</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288</v>
      </c>
      <c r="AG118" s="923"/>
      <c r="AH118" s="923"/>
      <c r="AI118" s="923"/>
      <c r="AJ118" s="924"/>
      <c r="AK118" s="925" t="s">
        <v>287</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439</v>
      </c>
      <c r="BP119" s="899"/>
      <c r="BQ119" s="903">
        <v>75868361</v>
      </c>
      <c r="BR119" s="866"/>
      <c r="BS119" s="866"/>
      <c r="BT119" s="866"/>
      <c r="BU119" s="866"/>
      <c r="BV119" s="866">
        <v>72163926</v>
      </c>
      <c r="BW119" s="866"/>
      <c r="BX119" s="866"/>
      <c r="BY119" s="866"/>
      <c r="BZ119" s="866"/>
      <c r="CA119" s="866">
        <v>68351661</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4813</v>
      </c>
      <c r="DH119" s="781"/>
      <c r="DI119" s="781"/>
      <c r="DJ119" s="781"/>
      <c r="DK119" s="782"/>
      <c r="DL119" s="783">
        <v>3491</v>
      </c>
      <c r="DM119" s="781"/>
      <c r="DN119" s="781"/>
      <c r="DO119" s="781"/>
      <c r="DP119" s="782"/>
      <c r="DQ119" s="783">
        <v>2751</v>
      </c>
      <c r="DR119" s="781"/>
      <c r="DS119" s="781"/>
      <c r="DT119" s="781"/>
      <c r="DU119" s="782"/>
      <c r="DV119" s="869">
        <v>0</v>
      </c>
      <c r="DW119" s="870"/>
      <c r="DX119" s="870"/>
      <c r="DY119" s="870"/>
      <c r="DZ119" s="871"/>
    </row>
    <row r="120" spans="1:130" s="199" customFormat="1" ht="26.25" customHeight="1">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13001911</v>
      </c>
      <c r="BR120" s="863"/>
      <c r="BS120" s="863"/>
      <c r="BT120" s="863"/>
      <c r="BU120" s="863"/>
      <c r="BV120" s="863">
        <v>13999678</v>
      </c>
      <c r="BW120" s="863"/>
      <c r="BX120" s="863"/>
      <c r="BY120" s="863"/>
      <c r="BZ120" s="863"/>
      <c r="CA120" s="863">
        <v>14393669</v>
      </c>
      <c r="CB120" s="863"/>
      <c r="CC120" s="863"/>
      <c r="CD120" s="863"/>
      <c r="CE120" s="863"/>
      <c r="CF120" s="887">
        <v>73</v>
      </c>
      <c r="CG120" s="888"/>
      <c r="CH120" s="888"/>
      <c r="CI120" s="888"/>
      <c r="CJ120" s="888"/>
      <c r="CK120" s="889" t="s">
        <v>443</v>
      </c>
      <c r="CL120" s="873"/>
      <c r="CM120" s="873"/>
      <c r="CN120" s="873"/>
      <c r="CO120" s="874"/>
      <c r="CP120" s="893" t="s">
        <v>391</v>
      </c>
      <c r="CQ120" s="894"/>
      <c r="CR120" s="894"/>
      <c r="CS120" s="894"/>
      <c r="CT120" s="894"/>
      <c r="CU120" s="894"/>
      <c r="CV120" s="894"/>
      <c r="CW120" s="894"/>
      <c r="CX120" s="894"/>
      <c r="CY120" s="894"/>
      <c r="CZ120" s="894"/>
      <c r="DA120" s="894"/>
      <c r="DB120" s="894"/>
      <c r="DC120" s="894"/>
      <c r="DD120" s="894"/>
      <c r="DE120" s="894"/>
      <c r="DF120" s="895"/>
      <c r="DG120" s="882">
        <v>11110262</v>
      </c>
      <c r="DH120" s="863"/>
      <c r="DI120" s="863"/>
      <c r="DJ120" s="863"/>
      <c r="DK120" s="863"/>
      <c r="DL120" s="863">
        <v>10435390</v>
      </c>
      <c r="DM120" s="863"/>
      <c r="DN120" s="863"/>
      <c r="DO120" s="863"/>
      <c r="DP120" s="863"/>
      <c r="DQ120" s="863">
        <v>9735406</v>
      </c>
      <c r="DR120" s="863"/>
      <c r="DS120" s="863"/>
      <c r="DT120" s="863"/>
      <c r="DU120" s="863"/>
      <c r="DV120" s="864">
        <v>49.3</v>
      </c>
      <c r="DW120" s="864"/>
      <c r="DX120" s="864"/>
      <c r="DY120" s="864"/>
      <c r="DZ120" s="865"/>
    </row>
    <row r="121" spans="1:130" s="199" customFormat="1" ht="26.25" customHeight="1">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98</v>
      </c>
      <c r="AB121" s="798"/>
      <c r="AC121" s="798"/>
      <c r="AD121" s="798"/>
      <c r="AE121" s="799"/>
      <c r="AF121" s="800">
        <v>98</v>
      </c>
      <c r="AG121" s="798"/>
      <c r="AH121" s="798"/>
      <c r="AI121" s="798"/>
      <c r="AJ121" s="799"/>
      <c r="AK121" s="800">
        <v>98</v>
      </c>
      <c r="AL121" s="798"/>
      <c r="AM121" s="798"/>
      <c r="AN121" s="798"/>
      <c r="AO121" s="799"/>
      <c r="AP121" s="845">
        <v>0</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5056471</v>
      </c>
      <c r="BR121" s="835"/>
      <c r="BS121" s="835"/>
      <c r="BT121" s="835"/>
      <c r="BU121" s="835"/>
      <c r="BV121" s="835">
        <v>4778024</v>
      </c>
      <c r="BW121" s="835"/>
      <c r="BX121" s="835"/>
      <c r="BY121" s="835"/>
      <c r="BZ121" s="835"/>
      <c r="CA121" s="835">
        <v>4629559</v>
      </c>
      <c r="CB121" s="835"/>
      <c r="CC121" s="835"/>
      <c r="CD121" s="835"/>
      <c r="CE121" s="835"/>
      <c r="CF121" s="896">
        <v>23.5</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7480506</v>
      </c>
      <c r="DH121" s="835"/>
      <c r="DI121" s="835"/>
      <c r="DJ121" s="835"/>
      <c r="DK121" s="835"/>
      <c r="DL121" s="835">
        <v>7053018</v>
      </c>
      <c r="DM121" s="835"/>
      <c r="DN121" s="835"/>
      <c r="DO121" s="835"/>
      <c r="DP121" s="835"/>
      <c r="DQ121" s="835">
        <v>6705116</v>
      </c>
      <c r="DR121" s="835"/>
      <c r="DS121" s="835"/>
      <c r="DT121" s="835"/>
      <c r="DU121" s="835"/>
      <c r="DV121" s="812">
        <v>34</v>
      </c>
      <c r="DW121" s="812"/>
      <c r="DX121" s="812"/>
      <c r="DY121" s="812"/>
      <c r="DZ121" s="813"/>
    </row>
    <row r="122" spans="1:130" s="199" customFormat="1" ht="26.25" customHeight="1">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48375685</v>
      </c>
      <c r="BR122" s="866"/>
      <c r="BS122" s="866"/>
      <c r="BT122" s="866"/>
      <c r="BU122" s="866"/>
      <c r="BV122" s="866">
        <v>46555244</v>
      </c>
      <c r="BW122" s="866"/>
      <c r="BX122" s="866"/>
      <c r="BY122" s="866"/>
      <c r="BZ122" s="866"/>
      <c r="CA122" s="866">
        <v>44839523</v>
      </c>
      <c r="CB122" s="866"/>
      <c r="CC122" s="866"/>
      <c r="CD122" s="866"/>
      <c r="CE122" s="866"/>
      <c r="CF122" s="867">
        <v>227.3</v>
      </c>
      <c r="CG122" s="868"/>
      <c r="CH122" s="868"/>
      <c r="CI122" s="868"/>
      <c r="CJ122" s="868"/>
      <c r="CK122" s="890"/>
      <c r="CL122" s="876"/>
      <c r="CM122" s="876"/>
      <c r="CN122" s="876"/>
      <c r="CO122" s="877"/>
      <c r="CP122" s="856" t="s">
        <v>387</v>
      </c>
      <c r="CQ122" s="857"/>
      <c r="CR122" s="857"/>
      <c r="CS122" s="857"/>
      <c r="CT122" s="857"/>
      <c r="CU122" s="857"/>
      <c r="CV122" s="857"/>
      <c r="CW122" s="857"/>
      <c r="CX122" s="857"/>
      <c r="CY122" s="857"/>
      <c r="CZ122" s="857"/>
      <c r="DA122" s="857"/>
      <c r="DB122" s="857"/>
      <c r="DC122" s="857"/>
      <c r="DD122" s="857"/>
      <c r="DE122" s="857"/>
      <c r="DF122" s="858"/>
      <c r="DG122" s="834">
        <v>5701957</v>
      </c>
      <c r="DH122" s="835"/>
      <c r="DI122" s="835"/>
      <c r="DJ122" s="835"/>
      <c r="DK122" s="835"/>
      <c r="DL122" s="835">
        <v>5260051</v>
      </c>
      <c r="DM122" s="835"/>
      <c r="DN122" s="835"/>
      <c r="DO122" s="835"/>
      <c r="DP122" s="835"/>
      <c r="DQ122" s="835">
        <v>4751207</v>
      </c>
      <c r="DR122" s="835"/>
      <c r="DS122" s="835"/>
      <c r="DT122" s="835"/>
      <c r="DU122" s="835"/>
      <c r="DV122" s="812">
        <v>24.1</v>
      </c>
      <c r="DW122" s="812"/>
      <c r="DX122" s="812"/>
      <c r="DY122" s="812"/>
      <c r="DZ122" s="813"/>
    </row>
    <row r="123" spans="1:130" s="199" customFormat="1" ht="26.25" customHeight="1">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31606</v>
      </c>
      <c r="AB123" s="798"/>
      <c r="AC123" s="798"/>
      <c r="AD123" s="798"/>
      <c r="AE123" s="799"/>
      <c r="AF123" s="800">
        <v>31142</v>
      </c>
      <c r="AG123" s="798"/>
      <c r="AH123" s="798"/>
      <c r="AI123" s="798"/>
      <c r="AJ123" s="799"/>
      <c r="AK123" s="800">
        <v>30677</v>
      </c>
      <c r="AL123" s="798"/>
      <c r="AM123" s="798"/>
      <c r="AN123" s="798"/>
      <c r="AO123" s="799"/>
      <c r="AP123" s="845">
        <v>0.2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447</v>
      </c>
      <c r="BP123" s="899"/>
      <c r="BQ123" s="853">
        <v>66434067</v>
      </c>
      <c r="BR123" s="854"/>
      <c r="BS123" s="854"/>
      <c r="BT123" s="854"/>
      <c r="BU123" s="854"/>
      <c r="BV123" s="854">
        <v>65332946</v>
      </c>
      <c r="BW123" s="854"/>
      <c r="BX123" s="854"/>
      <c r="BY123" s="854"/>
      <c r="BZ123" s="854"/>
      <c r="CA123" s="854">
        <v>63862751</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4984893</v>
      </c>
      <c r="DH123" s="798"/>
      <c r="DI123" s="798"/>
      <c r="DJ123" s="798"/>
      <c r="DK123" s="799"/>
      <c r="DL123" s="800">
        <v>4661032</v>
      </c>
      <c r="DM123" s="798"/>
      <c r="DN123" s="798"/>
      <c r="DO123" s="798"/>
      <c r="DP123" s="799"/>
      <c r="DQ123" s="800">
        <v>4333288</v>
      </c>
      <c r="DR123" s="798"/>
      <c r="DS123" s="798"/>
      <c r="DT123" s="798"/>
      <c r="DU123" s="799"/>
      <c r="DV123" s="845">
        <v>22</v>
      </c>
      <c r="DW123" s="846"/>
      <c r="DX123" s="846"/>
      <c r="DY123" s="846"/>
      <c r="DZ123" s="847"/>
    </row>
    <row r="124" spans="1:130" s="199" customFormat="1" ht="26.25" customHeight="1" thickBot="1">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46.2</v>
      </c>
      <c r="BR124" s="852"/>
      <c r="BS124" s="852"/>
      <c r="BT124" s="852"/>
      <c r="BU124" s="852"/>
      <c r="BV124" s="852">
        <v>33.5</v>
      </c>
      <c r="BW124" s="852"/>
      <c r="BX124" s="852"/>
      <c r="BY124" s="852"/>
      <c r="BZ124" s="852"/>
      <c r="CA124" s="852">
        <v>22.7</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1550508</v>
      </c>
      <c r="DH124" s="781"/>
      <c r="DI124" s="781"/>
      <c r="DJ124" s="781"/>
      <c r="DK124" s="782"/>
      <c r="DL124" s="783">
        <v>1399768</v>
      </c>
      <c r="DM124" s="781"/>
      <c r="DN124" s="781"/>
      <c r="DO124" s="781"/>
      <c r="DP124" s="782"/>
      <c r="DQ124" s="783">
        <v>1356345</v>
      </c>
      <c r="DR124" s="781"/>
      <c r="DS124" s="781"/>
      <c r="DT124" s="781"/>
      <c r="DU124" s="782"/>
      <c r="DV124" s="869">
        <v>6.9</v>
      </c>
      <c r="DW124" s="870"/>
      <c r="DX124" s="870"/>
      <c r="DY124" s="870"/>
      <c r="DZ124" s="871"/>
    </row>
    <row r="125" spans="1:130" s="199" customFormat="1" ht="26.25" customHeight="1">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1416</v>
      </c>
      <c r="AB126" s="798"/>
      <c r="AC126" s="798"/>
      <c r="AD126" s="798"/>
      <c r="AE126" s="799"/>
      <c r="AF126" s="800">
        <v>1416</v>
      </c>
      <c r="AG126" s="798"/>
      <c r="AH126" s="798"/>
      <c r="AI126" s="798"/>
      <c r="AJ126" s="799"/>
      <c r="AK126" s="800">
        <v>917</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138379</v>
      </c>
      <c r="DH126" s="835"/>
      <c r="DI126" s="835"/>
      <c r="DJ126" s="835"/>
      <c r="DK126" s="835"/>
      <c r="DL126" s="835">
        <v>45497</v>
      </c>
      <c r="DM126" s="835"/>
      <c r="DN126" s="835"/>
      <c r="DO126" s="835"/>
      <c r="DP126" s="835"/>
      <c r="DQ126" s="835">
        <v>58816</v>
      </c>
      <c r="DR126" s="835"/>
      <c r="DS126" s="835"/>
      <c r="DT126" s="835"/>
      <c r="DU126" s="835"/>
      <c r="DV126" s="812">
        <v>0.3</v>
      </c>
      <c r="DW126" s="812"/>
      <c r="DX126" s="812"/>
      <c r="DY126" s="812"/>
      <c r="DZ126" s="813"/>
    </row>
    <row r="127" spans="1:130" s="199" customFormat="1" ht="26.25" customHeight="1">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1685</v>
      </c>
      <c r="AB127" s="798"/>
      <c r="AC127" s="798"/>
      <c r="AD127" s="798"/>
      <c r="AE127" s="799"/>
      <c r="AF127" s="800">
        <v>1501</v>
      </c>
      <c r="AG127" s="798"/>
      <c r="AH127" s="798"/>
      <c r="AI127" s="798"/>
      <c r="AJ127" s="799"/>
      <c r="AK127" s="800">
        <v>1188</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572620</v>
      </c>
      <c r="AB128" s="819"/>
      <c r="AC128" s="819"/>
      <c r="AD128" s="819"/>
      <c r="AE128" s="820"/>
      <c r="AF128" s="821">
        <v>556457</v>
      </c>
      <c r="AG128" s="819"/>
      <c r="AH128" s="819"/>
      <c r="AI128" s="819"/>
      <c r="AJ128" s="820"/>
      <c r="AK128" s="821">
        <v>543019</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113</v>
      </c>
      <c r="BG128" s="805"/>
      <c r="BH128" s="805"/>
      <c r="BI128" s="805"/>
      <c r="BJ128" s="805"/>
      <c r="BK128" s="805"/>
      <c r="BL128" s="828"/>
      <c r="BM128" s="804">
        <v>12.12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25263646</v>
      </c>
      <c r="AB129" s="798"/>
      <c r="AC129" s="798"/>
      <c r="AD129" s="798"/>
      <c r="AE129" s="799"/>
      <c r="AF129" s="800">
        <v>25076106</v>
      </c>
      <c r="AG129" s="798"/>
      <c r="AH129" s="798"/>
      <c r="AI129" s="798"/>
      <c r="AJ129" s="799"/>
      <c r="AK129" s="800">
        <v>24532268</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113</v>
      </c>
      <c r="BG129" s="788"/>
      <c r="BH129" s="788"/>
      <c r="BI129" s="788"/>
      <c r="BJ129" s="788"/>
      <c r="BK129" s="788"/>
      <c r="BL129" s="789"/>
      <c r="BM129" s="787">
        <v>17.12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4875730</v>
      </c>
      <c r="AB130" s="798"/>
      <c r="AC130" s="798"/>
      <c r="AD130" s="798"/>
      <c r="AE130" s="799"/>
      <c r="AF130" s="800">
        <v>4711119</v>
      </c>
      <c r="AG130" s="798"/>
      <c r="AH130" s="798"/>
      <c r="AI130" s="798"/>
      <c r="AJ130" s="799"/>
      <c r="AK130" s="800">
        <v>4802253</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20387916</v>
      </c>
      <c r="AB131" s="781"/>
      <c r="AC131" s="781"/>
      <c r="AD131" s="781"/>
      <c r="AE131" s="782"/>
      <c r="AF131" s="783">
        <v>20364987</v>
      </c>
      <c r="AG131" s="781"/>
      <c r="AH131" s="781"/>
      <c r="AI131" s="781"/>
      <c r="AJ131" s="782"/>
      <c r="AK131" s="783">
        <v>19730015</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v>22.7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9.2906504030000008</v>
      </c>
      <c r="AB132" s="761"/>
      <c r="AC132" s="761"/>
      <c r="AD132" s="761"/>
      <c r="AE132" s="762"/>
      <c r="AF132" s="763">
        <v>9.3410813370000003</v>
      </c>
      <c r="AG132" s="761"/>
      <c r="AH132" s="761"/>
      <c r="AI132" s="761"/>
      <c r="AJ132" s="762"/>
      <c r="AK132" s="763">
        <v>11.347441959999999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10</v>
      </c>
      <c r="AB133" s="740"/>
      <c r="AC133" s="740"/>
      <c r="AD133" s="740"/>
      <c r="AE133" s="741"/>
      <c r="AF133" s="739">
        <v>9.4</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2" t="s">
        <v>475</v>
      </c>
      <c r="L7" s="256"/>
      <c r="M7" s="257" t="s">
        <v>476</v>
      </c>
      <c r="N7" s="258"/>
    </row>
    <row r="8" spans="1:16">
      <c r="A8" s="250"/>
      <c r="B8" s="246"/>
      <c r="C8" s="246"/>
      <c r="D8" s="246"/>
      <c r="E8" s="246"/>
      <c r="F8" s="246"/>
      <c r="G8" s="259"/>
      <c r="H8" s="260"/>
      <c r="I8" s="260"/>
      <c r="J8" s="261"/>
      <c r="K8" s="1153"/>
      <c r="L8" s="262" t="s">
        <v>477</v>
      </c>
      <c r="M8" s="263" t="s">
        <v>478</v>
      </c>
      <c r="N8" s="264" t="s">
        <v>479</v>
      </c>
    </row>
    <row r="9" spans="1:16">
      <c r="A9" s="250"/>
      <c r="B9" s="246"/>
      <c r="C9" s="246"/>
      <c r="D9" s="246"/>
      <c r="E9" s="246"/>
      <c r="F9" s="246"/>
      <c r="G9" s="1166" t="s">
        <v>480</v>
      </c>
      <c r="H9" s="1167"/>
      <c r="I9" s="1167"/>
      <c r="J9" s="1168"/>
      <c r="K9" s="265">
        <v>6189246</v>
      </c>
      <c r="L9" s="266">
        <v>77081</v>
      </c>
      <c r="M9" s="267">
        <v>62051</v>
      </c>
      <c r="N9" s="268">
        <v>24.2</v>
      </c>
    </row>
    <row r="10" spans="1:16">
      <c r="A10" s="250"/>
      <c r="B10" s="246"/>
      <c r="C10" s="246"/>
      <c r="D10" s="246"/>
      <c r="E10" s="246"/>
      <c r="F10" s="246"/>
      <c r="G10" s="1166" t="s">
        <v>481</v>
      </c>
      <c r="H10" s="1167"/>
      <c r="I10" s="1167"/>
      <c r="J10" s="1168"/>
      <c r="K10" s="269">
        <v>970363</v>
      </c>
      <c r="L10" s="270">
        <v>12085</v>
      </c>
      <c r="M10" s="271">
        <v>5713</v>
      </c>
      <c r="N10" s="272">
        <v>111.5</v>
      </c>
    </row>
    <row r="11" spans="1:16" ht="13.5" customHeight="1">
      <c r="A11" s="250"/>
      <c r="B11" s="246"/>
      <c r="C11" s="246"/>
      <c r="D11" s="246"/>
      <c r="E11" s="246"/>
      <c r="F11" s="246"/>
      <c r="G11" s="1166" t="s">
        <v>482</v>
      </c>
      <c r="H11" s="1167"/>
      <c r="I11" s="1167"/>
      <c r="J11" s="1168"/>
      <c r="K11" s="269">
        <v>315</v>
      </c>
      <c r="L11" s="270">
        <v>4</v>
      </c>
      <c r="M11" s="271">
        <v>5796</v>
      </c>
      <c r="N11" s="272">
        <v>-99.9</v>
      </c>
    </row>
    <row r="12" spans="1:16" ht="13.5" customHeight="1">
      <c r="A12" s="250"/>
      <c r="B12" s="246"/>
      <c r="C12" s="246"/>
      <c r="D12" s="246"/>
      <c r="E12" s="246"/>
      <c r="F12" s="246"/>
      <c r="G12" s="1166" t="s">
        <v>483</v>
      </c>
      <c r="H12" s="1167"/>
      <c r="I12" s="1167"/>
      <c r="J12" s="1168"/>
      <c r="K12" s="269">
        <v>299085</v>
      </c>
      <c r="L12" s="270">
        <v>3725</v>
      </c>
      <c r="M12" s="271">
        <v>1167</v>
      </c>
      <c r="N12" s="272">
        <v>219.2</v>
      </c>
    </row>
    <row r="13" spans="1:16" ht="13.5" customHeight="1">
      <c r="A13" s="250"/>
      <c r="B13" s="246"/>
      <c r="C13" s="246"/>
      <c r="D13" s="246"/>
      <c r="E13" s="246"/>
      <c r="F13" s="246"/>
      <c r="G13" s="1166" t="s">
        <v>484</v>
      </c>
      <c r="H13" s="1167"/>
      <c r="I13" s="1167"/>
      <c r="J13" s="1168"/>
      <c r="K13" s="269" t="s">
        <v>485</v>
      </c>
      <c r="L13" s="270" t="s">
        <v>485</v>
      </c>
      <c r="M13" s="271">
        <v>0</v>
      </c>
      <c r="N13" s="272" t="s">
        <v>485</v>
      </c>
    </row>
    <row r="14" spans="1:16" ht="13.5" customHeight="1">
      <c r="A14" s="250"/>
      <c r="B14" s="246"/>
      <c r="C14" s="246"/>
      <c r="D14" s="246"/>
      <c r="E14" s="246"/>
      <c r="F14" s="246"/>
      <c r="G14" s="1166" t="s">
        <v>486</v>
      </c>
      <c r="H14" s="1167"/>
      <c r="I14" s="1167"/>
      <c r="J14" s="1168"/>
      <c r="K14" s="269">
        <v>208048</v>
      </c>
      <c r="L14" s="270">
        <v>2591</v>
      </c>
      <c r="M14" s="271">
        <v>2337</v>
      </c>
      <c r="N14" s="272">
        <v>10.9</v>
      </c>
    </row>
    <row r="15" spans="1:16" ht="13.5" customHeight="1">
      <c r="A15" s="250"/>
      <c r="B15" s="246"/>
      <c r="C15" s="246"/>
      <c r="D15" s="246"/>
      <c r="E15" s="246"/>
      <c r="F15" s="246"/>
      <c r="G15" s="1166" t="s">
        <v>487</v>
      </c>
      <c r="H15" s="1167"/>
      <c r="I15" s="1167"/>
      <c r="J15" s="1168"/>
      <c r="K15" s="269">
        <v>117434</v>
      </c>
      <c r="L15" s="270">
        <v>1463</v>
      </c>
      <c r="M15" s="271">
        <v>1594</v>
      </c>
      <c r="N15" s="272">
        <v>-8.1999999999999993</v>
      </c>
    </row>
    <row r="16" spans="1:16">
      <c r="A16" s="250"/>
      <c r="B16" s="246"/>
      <c r="C16" s="246"/>
      <c r="D16" s="246"/>
      <c r="E16" s="246"/>
      <c r="F16" s="246"/>
      <c r="G16" s="1169" t="s">
        <v>488</v>
      </c>
      <c r="H16" s="1170"/>
      <c r="I16" s="1170"/>
      <c r="J16" s="1171"/>
      <c r="K16" s="270">
        <v>-635326</v>
      </c>
      <c r="L16" s="270">
        <v>-7912</v>
      </c>
      <c r="M16" s="271">
        <v>-5993</v>
      </c>
      <c r="N16" s="272">
        <v>32</v>
      </c>
    </row>
    <row r="17" spans="1:16">
      <c r="A17" s="250"/>
      <c r="B17" s="246"/>
      <c r="C17" s="246"/>
      <c r="D17" s="246"/>
      <c r="E17" s="246"/>
      <c r="F17" s="246"/>
      <c r="G17" s="1169" t="s">
        <v>171</v>
      </c>
      <c r="H17" s="1170"/>
      <c r="I17" s="1170"/>
      <c r="J17" s="1171"/>
      <c r="K17" s="270">
        <v>7149165</v>
      </c>
      <c r="L17" s="270">
        <v>89036</v>
      </c>
      <c r="M17" s="271">
        <v>72665</v>
      </c>
      <c r="N17" s="272">
        <v>22.5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63" t="s">
        <v>493</v>
      </c>
      <c r="H21" s="1164"/>
      <c r="I21" s="1164"/>
      <c r="J21" s="1165"/>
      <c r="K21" s="282">
        <v>9.42</v>
      </c>
      <c r="L21" s="283">
        <v>7.22</v>
      </c>
      <c r="M21" s="284">
        <v>2.2000000000000002</v>
      </c>
      <c r="N21" s="251"/>
      <c r="O21" s="285"/>
      <c r="P21" s="281"/>
    </row>
    <row r="22" spans="1:16" s="286" customFormat="1">
      <c r="A22" s="281"/>
      <c r="B22" s="251"/>
      <c r="C22" s="251"/>
      <c r="D22" s="251"/>
      <c r="E22" s="251"/>
      <c r="F22" s="251"/>
      <c r="G22" s="1163" t="s">
        <v>494</v>
      </c>
      <c r="H22" s="1164"/>
      <c r="I22" s="1164"/>
      <c r="J22" s="1165"/>
      <c r="K22" s="287">
        <v>97.9</v>
      </c>
      <c r="L22" s="288">
        <v>98.4</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2" t="s">
        <v>475</v>
      </c>
      <c r="L30" s="256"/>
      <c r="M30" s="257" t="s">
        <v>476</v>
      </c>
      <c r="N30" s="258"/>
    </row>
    <row r="31" spans="1:16">
      <c r="A31" s="250"/>
      <c r="B31" s="246"/>
      <c r="C31" s="246"/>
      <c r="D31" s="246"/>
      <c r="E31" s="246"/>
      <c r="F31" s="246"/>
      <c r="G31" s="259"/>
      <c r="H31" s="260"/>
      <c r="I31" s="260"/>
      <c r="J31" s="261"/>
      <c r="K31" s="1153"/>
      <c r="L31" s="262" t="s">
        <v>477</v>
      </c>
      <c r="M31" s="263" t="s">
        <v>478</v>
      </c>
      <c r="N31" s="264" t="s">
        <v>479</v>
      </c>
    </row>
    <row r="32" spans="1:16" ht="27" customHeight="1">
      <c r="A32" s="250"/>
      <c r="B32" s="246"/>
      <c r="C32" s="246"/>
      <c r="D32" s="246"/>
      <c r="E32" s="246"/>
      <c r="F32" s="246"/>
      <c r="G32" s="1154" t="s">
        <v>498</v>
      </c>
      <c r="H32" s="1155"/>
      <c r="I32" s="1155"/>
      <c r="J32" s="1156"/>
      <c r="K32" s="296">
        <v>4385513</v>
      </c>
      <c r="L32" s="296">
        <v>54618</v>
      </c>
      <c r="M32" s="297">
        <v>39687</v>
      </c>
      <c r="N32" s="298">
        <v>37.6</v>
      </c>
    </row>
    <row r="33" spans="1:16" ht="13.5" customHeight="1">
      <c r="A33" s="250"/>
      <c r="B33" s="246"/>
      <c r="C33" s="246"/>
      <c r="D33" s="246"/>
      <c r="E33" s="246"/>
      <c r="F33" s="246"/>
      <c r="G33" s="1154" t="s">
        <v>499</v>
      </c>
      <c r="H33" s="1155"/>
      <c r="I33" s="1155"/>
      <c r="J33" s="1156"/>
      <c r="K33" s="296" t="s">
        <v>485</v>
      </c>
      <c r="L33" s="296" t="s">
        <v>485</v>
      </c>
      <c r="M33" s="297" t="s">
        <v>485</v>
      </c>
      <c r="N33" s="298" t="s">
        <v>485</v>
      </c>
    </row>
    <row r="34" spans="1:16" ht="27" customHeight="1">
      <c r="A34" s="250"/>
      <c r="B34" s="246"/>
      <c r="C34" s="246"/>
      <c r="D34" s="246"/>
      <c r="E34" s="246"/>
      <c r="F34" s="246"/>
      <c r="G34" s="1154" t="s">
        <v>500</v>
      </c>
      <c r="H34" s="1155"/>
      <c r="I34" s="1155"/>
      <c r="J34" s="1156"/>
      <c r="K34" s="296" t="s">
        <v>485</v>
      </c>
      <c r="L34" s="296" t="s">
        <v>485</v>
      </c>
      <c r="M34" s="297">
        <v>56</v>
      </c>
      <c r="N34" s="298" t="s">
        <v>485</v>
      </c>
    </row>
    <row r="35" spans="1:16" ht="27" customHeight="1">
      <c r="A35" s="250"/>
      <c r="B35" s="246"/>
      <c r="C35" s="246"/>
      <c r="D35" s="246"/>
      <c r="E35" s="246"/>
      <c r="F35" s="246"/>
      <c r="G35" s="1154" t="s">
        <v>501</v>
      </c>
      <c r="H35" s="1155"/>
      <c r="I35" s="1155"/>
      <c r="J35" s="1156"/>
      <c r="K35" s="296">
        <v>3165731</v>
      </c>
      <c r="L35" s="296">
        <v>39426</v>
      </c>
      <c r="M35" s="297">
        <v>13696</v>
      </c>
      <c r="N35" s="298">
        <v>187.9</v>
      </c>
    </row>
    <row r="36" spans="1:16" ht="27" customHeight="1">
      <c r="A36" s="250"/>
      <c r="B36" s="246"/>
      <c r="C36" s="246"/>
      <c r="D36" s="246"/>
      <c r="E36" s="246"/>
      <c r="F36" s="246"/>
      <c r="G36" s="1154" t="s">
        <v>502</v>
      </c>
      <c r="H36" s="1155"/>
      <c r="I36" s="1155"/>
      <c r="J36" s="1156"/>
      <c r="K36" s="296" t="s">
        <v>485</v>
      </c>
      <c r="L36" s="296" t="s">
        <v>485</v>
      </c>
      <c r="M36" s="297">
        <v>1733</v>
      </c>
      <c r="N36" s="298" t="s">
        <v>485</v>
      </c>
    </row>
    <row r="37" spans="1:16" ht="13.5" customHeight="1">
      <c r="A37" s="250"/>
      <c r="B37" s="246"/>
      <c r="C37" s="246"/>
      <c r="D37" s="246"/>
      <c r="E37" s="246"/>
      <c r="F37" s="246"/>
      <c r="G37" s="1154" t="s">
        <v>503</v>
      </c>
      <c r="H37" s="1155"/>
      <c r="I37" s="1155"/>
      <c r="J37" s="1156"/>
      <c r="K37" s="296">
        <v>32880</v>
      </c>
      <c r="L37" s="296">
        <v>409</v>
      </c>
      <c r="M37" s="297">
        <v>790</v>
      </c>
      <c r="N37" s="298">
        <v>-48.2</v>
      </c>
    </row>
    <row r="38" spans="1:16" ht="27" customHeight="1">
      <c r="A38" s="250"/>
      <c r="B38" s="246"/>
      <c r="C38" s="246"/>
      <c r="D38" s="246"/>
      <c r="E38" s="246"/>
      <c r="F38" s="246"/>
      <c r="G38" s="1157" t="s">
        <v>504</v>
      </c>
      <c r="H38" s="1158"/>
      <c r="I38" s="1158"/>
      <c r="J38" s="1159"/>
      <c r="K38" s="299" t="s">
        <v>485</v>
      </c>
      <c r="L38" s="299" t="s">
        <v>485</v>
      </c>
      <c r="M38" s="300">
        <v>1</v>
      </c>
      <c r="N38" s="301" t="s">
        <v>485</v>
      </c>
      <c r="O38" s="295"/>
    </row>
    <row r="39" spans="1:16">
      <c r="A39" s="250"/>
      <c r="B39" s="246"/>
      <c r="C39" s="246"/>
      <c r="D39" s="246"/>
      <c r="E39" s="246"/>
      <c r="F39" s="246"/>
      <c r="G39" s="1157" t="s">
        <v>505</v>
      </c>
      <c r="H39" s="1158"/>
      <c r="I39" s="1158"/>
      <c r="J39" s="1159"/>
      <c r="K39" s="302">
        <v>-543019</v>
      </c>
      <c r="L39" s="302">
        <v>-6763</v>
      </c>
      <c r="M39" s="303">
        <v>-5521</v>
      </c>
      <c r="N39" s="304">
        <v>22.5</v>
      </c>
      <c r="O39" s="295"/>
    </row>
    <row r="40" spans="1:16" ht="27" customHeight="1">
      <c r="A40" s="250"/>
      <c r="B40" s="246"/>
      <c r="C40" s="246"/>
      <c r="D40" s="246"/>
      <c r="E40" s="246"/>
      <c r="F40" s="246"/>
      <c r="G40" s="1154" t="s">
        <v>506</v>
      </c>
      <c r="H40" s="1155"/>
      <c r="I40" s="1155"/>
      <c r="J40" s="1156"/>
      <c r="K40" s="302">
        <v>-4802253</v>
      </c>
      <c r="L40" s="302">
        <v>-59808</v>
      </c>
      <c r="M40" s="303">
        <v>-35785</v>
      </c>
      <c r="N40" s="304">
        <v>67.099999999999994</v>
      </c>
      <c r="O40" s="295"/>
    </row>
    <row r="41" spans="1:16">
      <c r="A41" s="250"/>
      <c r="B41" s="246"/>
      <c r="C41" s="246"/>
      <c r="D41" s="246"/>
      <c r="E41" s="246"/>
      <c r="F41" s="246"/>
      <c r="G41" s="1160" t="s">
        <v>282</v>
      </c>
      <c r="H41" s="1161"/>
      <c r="I41" s="1161"/>
      <c r="J41" s="1162"/>
      <c r="K41" s="296">
        <v>2238852</v>
      </c>
      <c r="L41" s="302">
        <v>27883</v>
      </c>
      <c r="M41" s="303">
        <v>14658</v>
      </c>
      <c r="N41" s="304">
        <v>90.2</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47" t="s">
        <v>475</v>
      </c>
      <c r="J49" s="1149" t="s">
        <v>510</v>
      </c>
      <c r="K49" s="1150"/>
      <c r="L49" s="1150"/>
      <c r="M49" s="1150"/>
      <c r="N49" s="1151"/>
    </row>
    <row r="50" spans="1:14">
      <c r="A50" s="250"/>
      <c r="B50" s="246"/>
      <c r="C50" s="246"/>
      <c r="D50" s="246"/>
      <c r="E50" s="246"/>
      <c r="F50" s="246"/>
      <c r="G50" s="314"/>
      <c r="H50" s="315"/>
      <c r="I50" s="1148"/>
      <c r="J50" s="316" t="s">
        <v>511</v>
      </c>
      <c r="K50" s="317" t="s">
        <v>512</v>
      </c>
      <c r="L50" s="318" t="s">
        <v>513</v>
      </c>
      <c r="M50" s="319" t="s">
        <v>514</v>
      </c>
      <c r="N50" s="320" t="s">
        <v>515</v>
      </c>
    </row>
    <row r="51" spans="1:14">
      <c r="A51" s="250"/>
      <c r="B51" s="246"/>
      <c r="C51" s="246"/>
      <c r="D51" s="246"/>
      <c r="E51" s="246"/>
      <c r="F51" s="246"/>
      <c r="G51" s="312" t="s">
        <v>516</v>
      </c>
      <c r="H51" s="313"/>
      <c r="I51" s="321">
        <v>4386657</v>
      </c>
      <c r="J51" s="322">
        <v>53163</v>
      </c>
      <c r="K51" s="323">
        <v>9</v>
      </c>
      <c r="L51" s="324">
        <v>52678</v>
      </c>
      <c r="M51" s="325">
        <v>1.9</v>
      </c>
      <c r="N51" s="326">
        <v>7.1</v>
      </c>
    </row>
    <row r="52" spans="1:14">
      <c r="A52" s="250"/>
      <c r="B52" s="246"/>
      <c r="C52" s="246"/>
      <c r="D52" s="246"/>
      <c r="E52" s="246"/>
      <c r="F52" s="246"/>
      <c r="G52" s="327"/>
      <c r="H52" s="328" t="s">
        <v>517</v>
      </c>
      <c r="I52" s="329">
        <v>1985496</v>
      </c>
      <c r="J52" s="330">
        <v>24063</v>
      </c>
      <c r="K52" s="331">
        <v>-17.399999999999999</v>
      </c>
      <c r="L52" s="332">
        <v>30185</v>
      </c>
      <c r="M52" s="333">
        <v>12.2</v>
      </c>
      <c r="N52" s="334">
        <v>-29.6</v>
      </c>
    </row>
    <row r="53" spans="1:14">
      <c r="A53" s="250"/>
      <c r="B53" s="246"/>
      <c r="C53" s="246"/>
      <c r="D53" s="246"/>
      <c r="E53" s="246"/>
      <c r="F53" s="246"/>
      <c r="G53" s="312" t="s">
        <v>518</v>
      </c>
      <c r="H53" s="313"/>
      <c r="I53" s="321">
        <v>5248882</v>
      </c>
      <c r="J53" s="322">
        <v>63758</v>
      </c>
      <c r="K53" s="323">
        <v>19.899999999999999</v>
      </c>
      <c r="L53" s="324">
        <v>69560</v>
      </c>
      <c r="M53" s="325">
        <v>32</v>
      </c>
      <c r="N53" s="326">
        <v>-12.1</v>
      </c>
    </row>
    <row r="54" spans="1:14">
      <c r="A54" s="250"/>
      <c r="B54" s="246"/>
      <c r="C54" s="246"/>
      <c r="D54" s="246"/>
      <c r="E54" s="246"/>
      <c r="F54" s="246"/>
      <c r="G54" s="327"/>
      <c r="H54" s="328" t="s">
        <v>517</v>
      </c>
      <c r="I54" s="329">
        <v>2797611</v>
      </c>
      <c r="J54" s="330">
        <v>33983</v>
      </c>
      <c r="K54" s="331">
        <v>41.2</v>
      </c>
      <c r="L54" s="332">
        <v>35305</v>
      </c>
      <c r="M54" s="333">
        <v>17</v>
      </c>
      <c r="N54" s="334">
        <v>24.2</v>
      </c>
    </row>
    <row r="55" spans="1:14">
      <c r="A55" s="250"/>
      <c r="B55" s="246"/>
      <c r="C55" s="246"/>
      <c r="D55" s="246"/>
      <c r="E55" s="246"/>
      <c r="F55" s="246"/>
      <c r="G55" s="312" t="s">
        <v>519</v>
      </c>
      <c r="H55" s="313"/>
      <c r="I55" s="321">
        <v>3932368</v>
      </c>
      <c r="J55" s="322">
        <v>48183</v>
      </c>
      <c r="K55" s="323">
        <v>-24.4</v>
      </c>
      <c r="L55" s="324">
        <v>65988</v>
      </c>
      <c r="M55" s="325">
        <v>-5.0999999999999996</v>
      </c>
      <c r="N55" s="326">
        <v>-19.3</v>
      </c>
    </row>
    <row r="56" spans="1:14">
      <c r="A56" s="250"/>
      <c r="B56" s="246"/>
      <c r="C56" s="246"/>
      <c r="D56" s="246"/>
      <c r="E56" s="246"/>
      <c r="F56" s="246"/>
      <c r="G56" s="327"/>
      <c r="H56" s="328" t="s">
        <v>517</v>
      </c>
      <c r="I56" s="329">
        <v>2182700</v>
      </c>
      <c r="J56" s="330">
        <v>26745</v>
      </c>
      <c r="K56" s="331">
        <v>-21.3</v>
      </c>
      <c r="L56" s="332">
        <v>36473</v>
      </c>
      <c r="M56" s="333">
        <v>3.3</v>
      </c>
      <c r="N56" s="334">
        <v>-24.6</v>
      </c>
    </row>
    <row r="57" spans="1:14">
      <c r="A57" s="250"/>
      <c r="B57" s="246"/>
      <c r="C57" s="246"/>
      <c r="D57" s="246"/>
      <c r="E57" s="246"/>
      <c r="F57" s="246"/>
      <c r="G57" s="312" t="s">
        <v>520</v>
      </c>
      <c r="H57" s="313"/>
      <c r="I57" s="321">
        <v>4218146</v>
      </c>
      <c r="J57" s="322">
        <v>52144</v>
      </c>
      <c r="K57" s="323">
        <v>8.1999999999999993</v>
      </c>
      <c r="L57" s="324">
        <v>54227</v>
      </c>
      <c r="M57" s="325">
        <v>-17.8</v>
      </c>
      <c r="N57" s="326">
        <v>26</v>
      </c>
    </row>
    <row r="58" spans="1:14">
      <c r="A58" s="250"/>
      <c r="B58" s="246"/>
      <c r="C58" s="246"/>
      <c r="D58" s="246"/>
      <c r="E58" s="246"/>
      <c r="F58" s="246"/>
      <c r="G58" s="327"/>
      <c r="H58" s="328" t="s">
        <v>517</v>
      </c>
      <c r="I58" s="329">
        <v>2071600</v>
      </c>
      <c r="J58" s="330">
        <v>25609</v>
      </c>
      <c r="K58" s="331">
        <v>-4.2</v>
      </c>
      <c r="L58" s="332">
        <v>29694</v>
      </c>
      <c r="M58" s="333">
        <v>-18.600000000000001</v>
      </c>
      <c r="N58" s="334">
        <v>14.4</v>
      </c>
    </row>
    <row r="59" spans="1:14">
      <c r="A59" s="250"/>
      <c r="B59" s="246"/>
      <c r="C59" s="246"/>
      <c r="D59" s="246"/>
      <c r="E59" s="246"/>
      <c r="F59" s="246"/>
      <c r="G59" s="312" t="s">
        <v>521</v>
      </c>
      <c r="H59" s="313"/>
      <c r="I59" s="321">
        <v>4805617</v>
      </c>
      <c r="J59" s="322">
        <v>59850</v>
      </c>
      <c r="K59" s="323">
        <v>14.8</v>
      </c>
      <c r="L59" s="324">
        <v>57295</v>
      </c>
      <c r="M59" s="325">
        <v>5.7</v>
      </c>
      <c r="N59" s="326">
        <v>9.1</v>
      </c>
    </row>
    <row r="60" spans="1:14">
      <c r="A60" s="250"/>
      <c r="B60" s="246"/>
      <c r="C60" s="246"/>
      <c r="D60" s="246"/>
      <c r="E60" s="246"/>
      <c r="F60" s="246"/>
      <c r="G60" s="327"/>
      <c r="H60" s="328" t="s">
        <v>517</v>
      </c>
      <c r="I60" s="335">
        <v>2635840</v>
      </c>
      <c r="J60" s="330">
        <v>32827</v>
      </c>
      <c r="K60" s="331">
        <v>28.2</v>
      </c>
      <c r="L60" s="332">
        <v>32771</v>
      </c>
      <c r="M60" s="333">
        <v>10.4</v>
      </c>
      <c r="N60" s="334">
        <v>17.8</v>
      </c>
    </row>
    <row r="61" spans="1:14">
      <c r="A61" s="250"/>
      <c r="B61" s="246"/>
      <c r="C61" s="246"/>
      <c r="D61" s="246"/>
      <c r="E61" s="246"/>
      <c r="F61" s="246"/>
      <c r="G61" s="312" t="s">
        <v>522</v>
      </c>
      <c r="H61" s="336"/>
      <c r="I61" s="337">
        <v>4518334</v>
      </c>
      <c r="J61" s="338">
        <v>55420</v>
      </c>
      <c r="K61" s="339">
        <v>5.5</v>
      </c>
      <c r="L61" s="340">
        <v>59950</v>
      </c>
      <c r="M61" s="341">
        <v>3.3</v>
      </c>
      <c r="N61" s="326">
        <v>2.2000000000000002</v>
      </c>
    </row>
    <row r="62" spans="1:14">
      <c r="A62" s="250"/>
      <c r="B62" s="246"/>
      <c r="C62" s="246"/>
      <c r="D62" s="246"/>
      <c r="E62" s="246"/>
      <c r="F62" s="246"/>
      <c r="G62" s="327"/>
      <c r="H62" s="328" t="s">
        <v>517</v>
      </c>
      <c r="I62" s="329">
        <v>2334649</v>
      </c>
      <c r="J62" s="330">
        <v>28645</v>
      </c>
      <c r="K62" s="331">
        <v>5.3</v>
      </c>
      <c r="L62" s="332">
        <v>32886</v>
      </c>
      <c r="M62" s="333">
        <v>4.9000000000000004</v>
      </c>
      <c r="N62" s="334">
        <v>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22.84</v>
      </c>
      <c r="G47" s="12">
        <v>22.26</v>
      </c>
      <c r="H47" s="12">
        <v>24.03</v>
      </c>
      <c r="I47" s="12">
        <v>24.27</v>
      </c>
      <c r="J47" s="13">
        <v>23.21</v>
      </c>
    </row>
    <row r="48" spans="2:10" ht="57.75" customHeight="1">
      <c r="B48" s="14"/>
      <c r="C48" s="1174" t="s">
        <v>4</v>
      </c>
      <c r="D48" s="1174"/>
      <c r="E48" s="1175"/>
      <c r="F48" s="15">
        <v>5.29</v>
      </c>
      <c r="G48" s="16">
        <v>7.98</v>
      </c>
      <c r="H48" s="16">
        <v>8.2899999999999991</v>
      </c>
      <c r="I48" s="16">
        <v>11.26</v>
      </c>
      <c r="J48" s="17">
        <v>8.98</v>
      </c>
    </row>
    <row r="49" spans="2:10" ht="57.75" customHeight="1" thickBot="1">
      <c r="B49" s="18"/>
      <c r="C49" s="1176" t="s">
        <v>5</v>
      </c>
      <c r="D49" s="1176"/>
      <c r="E49" s="1177"/>
      <c r="F49" s="19" t="s">
        <v>529</v>
      </c>
      <c r="G49" s="20">
        <v>0.69</v>
      </c>
      <c r="H49" s="20" t="s">
        <v>530</v>
      </c>
      <c r="I49" s="20" t="s">
        <v>531</v>
      </c>
      <c r="J49" s="21" t="s">
        <v>532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2018-02-26T00:52:23Z</cp:lastPrinted>
  <dcterms:created xsi:type="dcterms:W3CDTF">2018-01-24T05:03:53Z</dcterms:created>
  <dcterms:modified xsi:type="dcterms:W3CDTF">2018-11-20T06:54:08Z</dcterms:modified>
  <cp:category/>
</cp:coreProperties>
</file>